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200" windowHeight="11745" tabRatio="5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Q8" i="11" l="1"/>
  <c r="AA79" i="11" l="1"/>
  <c r="AA78" i="11"/>
  <c r="AA77" i="11"/>
  <c r="AA76" i="11"/>
  <c r="AA75" i="11"/>
  <c r="AA74" i="11"/>
  <c r="AA73" i="11"/>
  <c r="AA72" i="11"/>
  <c r="AA71" i="11"/>
  <c r="AA70" i="11"/>
  <c r="AA69" i="11"/>
  <c r="AA68" i="11"/>
  <c r="AU31" i="11"/>
  <c r="AA31" i="11"/>
  <c r="AA30" i="11"/>
  <c r="AA29" i="11"/>
  <c r="AA28" i="11"/>
  <c r="AA8" i="11" l="1"/>
  <c r="V8" i="11"/>
  <c r="AA7" i="11"/>
  <c r="V7" i="11"/>
  <c r="Q7"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AM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<sst xmlns="http://schemas.openxmlformats.org/spreadsheetml/2006/main" count="1061" uniqueCount="556">
  <si>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</si>
  <si>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</si>
  <si>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</si>
  <si>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</si>
  <si>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</si>
  <si>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</si>
  <si>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</si>
  <si>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</si>
  <si>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</si>
  <si>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</si>
  <si>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</si>
  <si>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</si>
  <si>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</si>
  <si>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</si>
  <si>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</si>
  <si>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</si>
  <si>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</si>
  <si>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</si>
  <si>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</si>
  <si>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</si>
  <si>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</si>
  <si>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</si>
  <si>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</si>
  <si>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</si>
  <si>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</si>
  <si>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</si>
  <si>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</si>
  <si>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</si>
  <si>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</si>
  <si>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</si>
  <si>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</si>
  <si>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</si>
  <si>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</si>
  <si>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</si>
  <si>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</si>
  <si>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</si>
  <si>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</si>
  <si>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</si>
  <si>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</si>
  <si>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</si>
  <si>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</si>
  <si>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</si>
  <si>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</si>
  <si>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</si>
  <si>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</si>
  <si>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</si>
  <si>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</si>
  <si>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</si>
  <si>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</si>
  <si>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</si>
  <si>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</si>
  <si>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</si>
  <si>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</si>
  <si>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</si>
  <si>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</si>
  <si>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</si>
  <si>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</si>
  <si>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</si>
  <si>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</si>
  <si>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</si>
  <si>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</si>
  <si>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</si>
  <si>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</si>
  <si>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</si>
  <si>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</si>
  <si>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</si>
  <si>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</si>
  <si>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</si>
  <si>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</si>
  <si>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</si>
  <si>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</si>
  <si>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</si>
  <si>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</si>
  <si>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</si>
  <si>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</si>
  <si>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</si>
  <si>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</si>
  <si>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</si>
  <si>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</si>
  <si>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</si>
  <si>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</si>
  <si>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</si>
  <si>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</si>
  <si>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</si>
  <si>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</si>
  <si>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</si>
  <si>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</si>
  <si>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</si>
  <si>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</si>
  <si>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</si>
  <si>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</si>
  <si>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</si>
  <si>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</si>
  <si>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</si>
  <si>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</si>
  <si>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</si>
  <si>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</si>
  <si>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</si>
  <si>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</si>
  <si>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</si>
  <si>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</si>
  <si>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</si>
  <si>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</si>
  <si>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</si>
  <si>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</si>
  <si>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</si>
  <si>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</si>
  <si>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</si>
  <si>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</si>
  <si>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</si>
  <si>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</si>
  <si>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</si>
  <si>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</si>
  <si>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</si>
  <si>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</si>
  <si>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</si>
  <si>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</si>
  <si>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</si>
  <si>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</si>
  <si>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</si>
  <si>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</si>
  <si>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</si>
  <si>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</si>
  <si>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</si>
  <si>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</si>
  <si>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</si>
  <si>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</si>
  <si>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</si>
  <si>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</si>
  <si>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</si>
  <si>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</si>
  <si>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</si>
  <si>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</si>
  <si>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</si>
  <si>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</si>
  <si>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</si>
  <si>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</si>
  <si>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</si>
  <si>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</si>
  <si>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</si>
  <si>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</si>
  <si>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</si>
  <si>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</si>
  <si>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</si>
  <si>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</si>
  <si>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</si>
  <si>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</si>
  <si>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</si>
  <si>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</si>
  <si>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</si>
  <si>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</si>
  <si>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</si>
  <si>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</si>
  <si>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</si>
  <si>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</si>
  <si>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</si>
  <si>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</si>
  <si>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</si>
  <si>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</si>
  <si>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</si>
  <si>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</si>
  <si>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</si>
  <si>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</si>
  <si>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</si>
  <si>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</si>
  <si>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</si>
  <si>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</si>
  <si>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</si>
  <si>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</si>
  <si>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</si>
  <si>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</si>
  <si>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</si>
  <si>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</si>
  <si>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</si>
  <si>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</si>
  <si>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</si>
  <si>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</si>
  <si>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</si>
  <si>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</si>
  <si>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</si>
  <si>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</si>
  <si>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</si>
  <si>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</si>
  <si>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</si>
  <si>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</si>
  <si>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</si>
  <si>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</si>
  <si>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</si>
  <si>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</si>
  <si>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</si>
  <si>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</si>
  <si>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</si>
  <si>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</si>
  <si>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</si>
  <si>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</si>
  <si>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</si>
  <si>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高知県日高村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</si>
  <si>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</si>
  <si>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</si>
  <si>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</si>
  <si>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</si>
  <si>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</si>
  <si>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</si>
  <si>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</si>
  <si>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</si>
  <si>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</si>
  <si>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</si>
  <si>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</si>
  <si>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</si>
  <si>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</si>
  <si>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</si>
  <si>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</si>
  <si>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</si>
  <si>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</si>
  <si>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</si>
  <si>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</si>
  <si>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</si>
  <si>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</si>
  <si>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</si>
  <si>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</si>
  <si>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</si>
  <si>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</si>
  <si>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</si>
  <si>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</si>
  <si>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</si>
  <si>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</si>
  <si>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</si>
  <si>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</si>
  <si>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</si>
  <si>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</si>
  <si>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</si>
  <si>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</si>
  <si>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</si>
  <si>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</si>
  <si>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</si>
  <si>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</si>
  <si>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</si>
  <si>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</si>
  <si>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</si>
  <si>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</si>
  <si>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</si>
  <si>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</si>
  <si>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</si>
  <si>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</si>
  <si>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</si>
  <si>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</si>
  <si>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</si>
  <si>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</si>
  <si>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</si>
  <si>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</si>
  <si>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</si>
  <si>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</si>
  <si>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</si>
  <si>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</si>
  <si>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</si>
  <si>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</si>
  <si>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</si>
  <si>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</si>
  <si>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</si>
  <si>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</si>
  <si>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</si>
  <si>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</si>
  <si>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</si>
  <si>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</si>
  <si>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</si>
  <si>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</si>
  <si>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</si>
  <si>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</si>
  <si>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</si>
  <si>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</si>
  <si>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</si>
  <si>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</si>
  <si>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</si>
  <si>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</si>
  <si>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</si>
  <si>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</si>
  <si>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</si>
  <si>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</si>
  <si>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</si>
  <si>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</si>
  <si>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</si>
  <si>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</si>
  <si>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</si>
  <si>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</si>
  <si>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</si>
  <si>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</si>
  <si>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</si>
  <si>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</si>
  <si>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</si>
  <si>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</si>
  <si>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</si>
  <si>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</si>
  <si>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</si>
  <si>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</si>
  <si>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</si>
  <si>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</si>
  <si>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</si>
  <si>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</si>
  <si>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</si>
  <si>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</si>
  <si>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</si>
  <si>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</si>
  <si>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</si>
  <si>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</si>
  <si>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</si>
  <si>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</si>
  <si>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</si>
  <si>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</si>
  <si>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</si>
  <si>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</si>
  <si>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</si>
  <si>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</si>
  <si>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</si>
  <si>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</si>
  <si>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</si>
  <si>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</si>
  <si>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</si>
  <si>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</si>
  <si>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</si>
  <si>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</si>
  <si>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</si>
  <si>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</si>
  <si>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</si>
  <si>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</si>
  <si>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</si>
  <si>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</si>
  <si>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</si>
  <si>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</si>
  <si>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</si>
  <si>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</si>
  <si>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</si>
  <si>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</si>
  <si>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</si>
  <si>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</si>
  <si>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</si>
  <si>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</si>
  <si>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</si>
  <si>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</si>
  <si>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</si>
  <si>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</si>
  <si>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</si>
  <si>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</si>
  <si>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</si>
  <si>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</si>
  <si>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</si>
  <si>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高知県日高村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</si>
  <si>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</si>
  <si>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</si>
  <si>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</si>
  <si>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</si>
  <si>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</si>
  <si>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</si>
  <si>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</si>
  <si>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</si>
  <si>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</si>
  <si>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</si>
  <si>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</si>
  <si>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</si>
  <si>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</si>
  <si>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</si>
  <si>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</si>
  <si>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</si>
  <si>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</si>
  <si>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</si>
  <si>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</si>
  <si>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</si>
  <si>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</si>
  <si>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</si>
  <si>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</si>
  <si>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</si>
  <si>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</si>
  <si>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</si>
  <si>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</si>
  <si>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</si>
  <si>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</si>
  <si>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</si>
  <si>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</si>
  <si>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</si>
  <si>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</si>
  <si>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</si>
  <si>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</si>
  <si>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</si>
  <si>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</si>
  <si>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</si>
  <si>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</si>
  <si>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</si>
  <si>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</si>
  <si>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</si>
  <si>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</si>
  <si>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</si>
  <si>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</si>
  <si>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</si>
  <si>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</si>
  <si>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</si>
  <si>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</si>
  <si>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</si>
  <si>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</si>
  <si>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</si>
  <si>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</si>
  <si>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</si>
  <si>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</si>
  <si>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</si>
  <si>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</si>
  <si>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</si>
  <si>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</si>
  <si>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</si>
  <si>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</si>
  <si>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</si>
  <si>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</si>
  <si>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</si>
  <si>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</si>
  <si>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</si>
  <si>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</si>
  <si>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</si>
  <si>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</si>
  <si>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</si>
  <si>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</si>
  <si>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</si>
  <si>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</si>
  <si>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</si>
  <si>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</si>
  <si>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</si>
  <si>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</si>
  <si>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</si>
  <si>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</si>
  <si>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</si>
  <si>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</si>
  <si>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</si>
  <si>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</si>
  <si>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</si>
  <si>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</si>
  <si>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</si>
  <si>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</si>
  <si>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</si>
  <si>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</si>
  <si>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</si>
  <si>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</si>
  <si>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</si>
  <si>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</si>
  <si>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</si>
  <si>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</si>
  <si>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</si>
  <si>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</si>
  <si>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</si>
  <si>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</si>
  <si>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</si>
  <si>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</si>
  <si>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</si>
  <si>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</si>
  <si>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</si>
  <si>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</si>
  <si>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</si>
  <si>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</si>
  <si>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</si>
  <si>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</si>
  <si>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</si>
  <si>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</si>
  <si>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</si>
  <si>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</si>
  <si>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</si>
  <si>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</si>
  <si>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</si>
  <si>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</si>
  <si>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</si>
  <si>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</si>
  <si>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</si>
  <si>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</si>
  <si>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</si>
  <si>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</si>
  <si>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</si>
  <si>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</si>
  <si>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</si>
  <si>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</si>
  <si>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</si>
  <si>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</si>
  <si>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</si>
  <si>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</si>
  <si>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</si>
  <si>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</si>
  <si>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</si>
  <si>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</si>
  <si>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</si>
  <si>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</si>
  <si>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</si>
  <si>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</si>
  <si>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</si>
  <si>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</si>
  <si>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</si>
  <si>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</si>
  <si>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</si>
  <si>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</si>
  <si>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</si>
  <si>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</si>
  <si>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</si>
  <si>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</si>
  <si>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</si>
  <si>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</si>
  <si>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</si>
  <si>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</si>
  <si>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</si>
  <si>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</si>
  <si>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</si>
  <si>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</si>
  <si>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</si>
  <si>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</si>
  <si>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</si>
  <si>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</si>
  <si>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</si>
  <si>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</si>
  <si>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</si>
  <si>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</si>
  <si>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</si>
  <si>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</si>
  <si>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</si>
  <si>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</si>
  <si>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</si>
  <si>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</si>
  <si>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</si>
  <si>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</si>
  <si>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</si>
  <si>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11.58</t>
  </si>
  <si>
    <t>▲ 1.45</t>
  </si>
  <si>
    <t>一般会計</t>
  </si>
  <si>
    <t>介護保険特別会計</t>
  </si>
  <si>
    <t>住宅新築資金等特別会計</t>
  </si>
  <si>
    <t>後期高齢者医療特別会計</t>
  </si>
  <si>
    <t>簡易水道特別会計</t>
  </si>
  <si>
    <t>国民健康保険特別会計</t>
  </si>
  <si>
    <t>その他会計（赤字）</t>
  </si>
  <si>
    <t>その他会計（黒字）</t>
  </si>
  <si>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</si>
  <si>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</si>
  <si>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</si>
  <si>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</si>
  <si>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</si>
  <si>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</si>
  <si>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高知県市町村総合事務組合(会館建設事業特別会計)</t>
  </si>
  <si>
    <t>高知中央西部焼却処理事務組合</t>
  </si>
  <si>
    <t>仁淀消防組合</t>
  </si>
  <si>
    <t>仁淀川下流衛生事務組合</t>
  </si>
  <si>
    <t>仁淀川広域市町村圏事務組合</t>
  </si>
  <si>
    <t>日高村佐川町学校組合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</si>
  <si>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</si>
  <si>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</si>
  <si>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</si>
  <si>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組合負担金の減により低下している。一方、有形固定資産減価償却率については上昇傾向にある。主な要因としては、全施設の34.7％を占める学校教育系施設の老朽化が挙げられる。公共施設等総合管理計画に基づき、今後老朽化対策に積極的に取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</si>
  <si>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</si>
  <si>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</si>
  <si>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</si>
  <si>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</si>
  <si>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</si>
  <si>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</si>
  <si>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</si>
  <si>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いる。今後の「治水対策事業」・「庁舎建設事業」等の大型事業による借入れと合せて、本比率は上昇していくことが予想され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</si>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</sst>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128460</c:v>
                </c:pt>
                <c:pt idx="1">
                  <c:v>110057</c:v>
                </c:pt>
                <c:pt idx="2">
                  <c:v>128267</c:v>
                </c:pt>
                <c:pt idx="3">
                  <c:v>116177</c:v>
                </c:pt>
                <c:pt idx="4">
                  <c:v>209860</c:v>
                </c:pt>
              </c:numCache>
            </c:numRef>
          </c:val>
          <c:smooth val="0"/>
        </c:ser>
        <c:dLbls>
          <c:showLegendKey val="0"/>
          <c:showVal val="0"/>
          <c:showCatName val="0"/>
          <c:showSerName val="0"/>
          <c:showPercent val="0"/>
          <c:showBubbleSize val="0"/>
        </c:dLbls>
        <c:marker val="1"/>
        <c:smooth val="0"/>
        <c:axId val="39340672"/>
        <c:axId val="39342848"/>
      </c:lineChart>
      <c:catAx>
        <c:axId val="3934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2848"/>
        <c:crosses val="autoZero"/>
        <c:auto val="1"/>
        <c:lblAlgn val="ctr"/>
        <c:lblOffset val="100"/>
        <c:tickLblSkip val="1"/>
        <c:tickMarkSkip val="1"/>
        <c:noMultiLvlLbl val="0"/>
      </c:catAx>
      <c:valAx>
        <c:axId val="393428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4.74</c:v>
                </c:pt>
                <c:pt idx="1">
                  <c:v>1.94</c:v>
                </c:pt>
                <c:pt idx="2">
                  <c:v>2.2599999999999998</c:v>
                </c:pt>
                <c:pt idx="3">
                  <c:v>2.14</c:v>
                </c:pt>
                <c:pt idx="4">
                  <c:v>2.13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32.020000000000003</c:v>
                </c:pt>
                <c:pt idx="1">
                  <c:v>23.44</c:v>
                </c:pt>
                <c:pt idx="2">
                  <c:v>28.71</c:v>
                </c:pt>
                <c:pt idx="3">
                  <c:v>28.03</c:v>
                </c:pt>
                <c:pt idx="4">
                  <c:v>27.11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273920"/>
        <c:axId val="11827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9.1999999999999993</c:v>
                </c:pt>
                <c:pt idx="1">
                  <c:v>-11.58</c:v>
                </c:pt>
                <c:pt idx="2">
                  <c:v>5.49</c:v>
                </c:pt>
                <c:pt idx="3">
                  <c:v>0.18</c:v>
                </c:pt>
                <c:pt idx="4">
                  <c:v>-1.45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273920"/>
        <c:axId val="118276096"/>
      </c:lineChart>
      <c:catAx>
        <c:axId val="1182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76096"/>
        <c:crosses val="autoZero"/>
        <c:auto val="1"/>
        <c:lblAlgn val="ctr"/>
        <c:lblOffset val="100"/>
        <c:tickLblSkip val="1"/>
        <c:tickMarkSkip val="1"/>
        <c:noMultiLvlLbl val="0"/>
      </c:catAx>
      <c:valAx>
        <c:axId val="11827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c:v>
                </c:pt>
                <c:pt idx="2">
                  <c:v>#N/A</c:v>
                </c:pt>
                <c:pt idx="3">
                  <c:v>2.4</c:v>
                </c:pt>
                <c:pt idx="4">
                  <c:v>#N/A</c:v>
                </c:pt>
                <c:pt idx="5">
                  <c:v>0.01</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0.21</c:v>
                </c:pt>
                <c:pt idx="4">
                  <c:v>#N/A</c:v>
                </c:pt>
                <c:pt idx="5">
                  <c:v>0</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0.11</c:v>
                </c:pt>
                <c:pt idx="4">
                  <c:v>#N/A</c:v>
                </c:pt>
                <c:pt idx="5">
                  <c:v>0.08</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0.39</c:v>
                </c:pt>
                <c:pt idx="4">
                  <c:v>#N/A</c:v>
                </c:pt>
                <c:pt idx="5">
                  <c:v>0.63</c:v>
                </c:pt>
                <c:pt idx="6">
                  <c:v>#N/A</c:v>
                </c:pt>
                <c:pt idx="7">
                  <c:v>0.97</c:v>
                </c:pt>
                <c:pt idx="8">
                  <c:v>#N/A</c:v>
                </c:pt>
                <c:pt idx="9">
                  <c:v>0.59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0.08</c:v>
                </c:pt>
                <c:pt idx="4">
                  <c:v>#N/A</c:v>
                </c:pt>
                <c:pt idx="5">
                  <c:v>0</c:v>
                </c:pt>
                <c:pt idx="6">
                  <c:v>#N/A</c:v>
                </c:pt>
                <c:pt idx="7">
                  <c:v>0.06</c:v>
                </c:pt>
                <c:pt idx="8">
                  <c:v>#N/A</c:v>
                </c:pt>
                <c:pt idx="9">
                  <c:v>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4.2300000000000004</c:v>
                </c:pt>
                <c:pt idx="2">
                  <c:v>#N/A</c:v>
                </c:pt>
                <c:pt idx="3">
                  <c:v>1.54</c:v>
                </c:pt>
                <c:pt idx="4">
                  <c:v>#N/A</c:v>
                </c:pt>
                <c:pt idx="5">
                  <c:v>1.62</c:v>
                </c:pt>
                <c:pt idx="6">
                  <c:v>#N/A</c:v>
                </c:pt>
                <c:pt idx="7">
                  <c:v>1.1599999999999999</c:v>
                </c:pt>
                <c:pt idx="8">
                  <c:v>#N/A</c:v>
                </c:pt>
                <c:pt idx="9">
                  <c:v>1.53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345728"/>
        <c:axId val="118347264"/>
      </c:barChart>
      <c:catAx>
        <c:axId val="1183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47264"/>
        <c:crosses val="autoZero"/>
        <c:auto val="1"/>
        <c:lblAlgn val="ctr"/>
        <c:lblOffset val="100"/>
        <c:tickLblSkip val="1"/>
        <c:tickMarkSkip val="1"/>
        <c:noMultiLvlLbl val="0"/>
      </c:catAx>
      <c:valAx>
        <c:axId val="1183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325</c:v>
                </c:pt>
                <c:pt idx="5">
                  <c:v>335</c:v>
                </c:pt>
                <c:pt idx="8">
                  <c:v>340</c:v>
                </c:pt>
                <c:pt idx="11">
                  <c:v>325</c:v>
                </c:pt>
                <c:pt idx="14">
                  <c:v>301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15</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41</c:v>
                </c:pt>
                <c:pt idx="6">
                  <c:v>30</c:v>
                </c:pt>
                <c:pt idx="9">
                  <c:v>26</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c:v>
                </c:pt>
                <c:pt idx="3">
                  <c:v>33</c:v>
                </c:pt>
                <c:pt idx="6">
                  <c:v>34</c:v>
                </c:pt>
                <c:pt idx="9">
                  <c:v>34</c:v>
                </c:pt>
                <c:pt idx="12">
                  <c:v>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c:v>
                </c:pt>
                <c:pt idx="3">
                  <c:v>386</c:v>
                </c:pt>
                <c:pt idx="6">
                  <c:v>378</c:v>
                </c:pt>
                <c:pt idx="9">
                  <c:v>397</c:v>
                </c:pt>
                <c:pt idx="12">
                  <c:v>388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65120"/>
        <c:axId val="11856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c:v>
                </c:pt>
                <c:pt idx="2">
                  <c:v>#N/A</c:v>
                </c:pt>
                <c:pt idx="3">
                  <c:v>#N/A</c:v>
                </c:pt>
                <c:pt idx="4">
                  <c:v>128</c:v>
                </c:pt>
                <c:pt idx="5">
                  <c:v>#N/A</c:v>
                </c:pt>
                <c:pt idx="6">
                  <c:v>#N/A</c:v>
                </c:pt>
                <c:pt idx="7">
                  <c:v>105</c:v>
                </c:pt>
                <c:pt idx="8">
                  <c:v>#N/A</c:v>
                </c:pt>
                <c:pt idx="9">
                  <c:v>#N/A</c:v>
                </c:pt>
                <c:pt idx="10">
                  <c:v>147</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65120"/>
        <c:axId val="118567296"/>
      </c:lineChart>
      <c:catAx>
        <c:axId val="118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67296"/>
        <c:crosses val="autoZero"/>
        <c:auto val="1"/>
        <c:lblAlgn val="ctr"/>
        <c:lblOffset val="100"/>
        <c:tickLblSkip val="1"/>
        <c:tickMarkSkip val="1"/>
        <c:noMultiLvlLbl val="0"/>
      </c:catAx>
      <c:valAx>
        <c:axId val="1185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2908</c:v>
                </c:pt>
                <c:pt idx="5">
                  <c:v>2865</c:v>
                </c:pt>
                <c:pt idx="8">
                  <c:v>2764</c:v>
                </c:pt>
                <c:pt idx="11">
                  <c:v>2754</c:v>
                </c:pt>
                <c:pt idx="14">
                  <c:v>2785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105</c:v>
                </c:pt>
                <c:pt idx="5">
                  <c:v>70</c:v>
                </c:pt>
                <c:pt idx="8">
                  <c:v>64</c:v>
                </c:pt>
                <c:pt idx="11">
                  <c:v>51</c:v>
                </c:pt>
                <c:pt idx="14">
                  <c:v>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1582</c:v>
                </c:pt>
                <c:pt idx="5">
                  <c:v>1826</c:v>
                </c:pt>
                <c:pt idx="8">
                  <c:v>1932</c:v>
                </c:pt>
                <c:pt idx="11">
                  <c:v>2196</c:v>
                </c:pt>
                <c:pt idx="14">
                  <c:v>2105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455</c:v>
                </c:pt>
                <c:pt idx="3">
                  <c:v>411</c:v>
                </c:pt>
                <c:pt idx="6">
                  <c:v>376</c:v>
                </c:pt>
                <c:pt idx="9">
                  <c:v>312</c:v>
                </c:pt>
                <c:pt idx="12">
                  <c:v>289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192</c:v>
                </c:pt>
                <c:pt idx="3">
                  <c:v>164</c:v>
                </c:pt>
                <c:pt idx="6">
                  <c:v>148</c:v>
                </c:pt>
                <c:pt idx="9">
                  <c:v>133</c:v>
                </c:pt>
                <c:pt idx="12">
                  <c:v>107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483</c:v>
                </c:pt>
                <c:pt idx="6">
                  <c:v>470</c:v>
                </c:pt>
                <c:pt idx="9">
                  <c:v>452</c:v>
                </c:pt>
                <c:pt idx="12">
                  <c:v>435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3</c:v>
                </c:pt>
                <c:pt idx="6">
                  <c:v>51</c:v>
                </c:pt>
                <c:pt idx="9">
                  <c:v>77</c:v>
                </c:pt>
                <c:pt idx="12">
                  <c:v>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3186</c:v>
                </c:pt>
                <c:pt idx="3">
                  <c:v>3174</c:v>
                </c:pt>
                <c:pt idx="6">
                  <c:v>3110</c:v>
                </c:pt>
                <c:pt idx="9">
                  <c:v>3012</c:v>
                </c:pt>
                <c:pt idx="12">
                  <c:v>3005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809728"/>
        <c:axId val="11881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809728"/>
        <c:axId val="118811648"/>
      </c:lineChart>
      <c:catAx>
        <c:axId val="118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811648"/>
        <c:crosses val="autoZero"/>
        <c:auto val="1"/>
        <c:lblAlgn val="ctr"/>
        <c:lblOffset val="100"/>
        <c:tickLblSkip val="1"/>
        <c:tickMarkSkip val="1"/>
        <c:noMultiLvlLbl val="0"/>
      </c:catAx>
      <c:valAx>
        <c:axId val="11881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{1E420A1B-C62F-49F4-9ACD-B7B6E96E6546}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{5C23BE62-7A63-430E-BB75-6D63049EEE13}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{6C9C9806-3E8D-48A5-8B74-4CBBDE047AD2}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{A9326D29-D91C-4F51-956C-39A70A2889D5}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{B59F0CCE-6445-492D-B712-E2F4D4024E50}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48.4</c:v>
                </c:pt>
                <c:pt idx="4">
                  <c:v>48.7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{1FD0E9F7-264E-47F2-B5BE-A234767E270A}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{4D2E3D31-E5DC-4EA5-9857-43367F51C362}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{99858672-6756-4DBC-80FA-A50B47017F90}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{0F5020C8-07D5-4B3E-8DCD-6B87370E6B92}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{127AE5B0-0B1B-4350-84D2-71C1ACA3225B}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26592"/>
        <c:axId val="119336960"/>
      </c:scatterChart>
      <c:valAx>
        <c:axId val="119326592"/>
        <c:scaling>
          <c:orientation val="minMax"/>
          <c:max val="57.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36960"/>
        <c:crosses val="autoZero"/>
        <c:crossBetween val="midCat"/>
      </c:valAx>
      <c:valAx>
        <c:axId val="119336960"/>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2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{7EC23761-025A-4501-840C-A5ED3D6537F8}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{CA1053D9-49D3-45DE-B38A-EACB83D86325}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{DC5BEE4F-43B3-415A-9888-39BCB47B5726}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{2C96A927-E266-4693-ADE6-892B986A10B7}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{5BBFB51F-166B-4FE6-9D94-2A2B7A970C31}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8.6</c:v>
                </c:pt>
                <c:pt idx="2">
                  <c:v>7.4</c:v>
                </c:pt>
                <c:pt idx="3">
                  <c:v>7.4</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{38A8797C-DF2F-4AD6-A92F-DF2A59C529A7}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{50B15E11-C0A2-4AFA-908B-689AF2BB30CE}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{0429473F-B3F2-43D6-BF8B-B4550D67A8DD}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{3CDDC787-270C-4141-AD32-F9FCF79F5091}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{E6E03550-E47B-4ABA-92BE-842111169C5F}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367552"/>
        <c:axId val="119377920"/>
      </c:scatterChart>
      <c:valAx>
        <c:axId val="119367552"/>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77920"/>
        <c:crosses val="autoZero"/>
        <c:crossBetween val="midCat"/>
      </c:valAx>
      <c:valAx>
        <c:axId val="119377920"/>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0" i="0" baseline="0">
              <a:solidFill>
                <a:schemeClr val="dk1"/>
              </a:solidFill>
              <a:effectLst/>
              <a:latin typeface="+mn-lt"/>
              <a:ea typeface="+mn-ea"/>
              <a:cs typeface="+mn-cs"/>
            </a:rPr>
            <a:t>　元利償還金</a:t>
          </a:r>
          <a:r>
            <a:rPr lang="ja-JP" altLang="en-US" sz="900" b="0" i="0" baseline="0">
              <a:solidFill>
                <a:schemeClr val="dk1"/>
              </a:solidFill>
              <a:effectLst/>
              <a:latin typeface="+mn-lt"/>
              <a:ea typeface="+mn-ea"/>
              <a:cs typeface="+mn-cs"/>
            </a:rPr>
            <a:t>については、</a:t>
          </a:r>
          <a:r>
            <a:rPr lang="en-US" altLang="ja-JP" sz="900" b="0" i="0" baseline="0">
              <a:solidFill>
                <a:schemeClr val="dk1"/>
              </a:solidFill>
              <a:effectLst/>
              <a:latin typeface="+mn-lt"/>
              <a:ea typeface="+mn-ea"/>
              <a:cs typeface="+mn-cs"/>
            </a:rPr>
            <a:t>H19</a:t>
          </a:r>
          <a:r>
            <a:rPr lang="ja-JP" altLang="ja-JP" sz="900" b="0" i="0" baseline="0">
              <a:solidFill>
                <a:schemeClr val="dk1"/>
              </a:solidFill>
              <a:effectLst/>
              <a:latin typeface="+mn-lt"/>
              <a:ea typeface="+mn-ea"/>
              <a:cs typeface="+mn-cs"/>
            </a:rPr>
            <a:t>年度～</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ヵ年にわたり利率の高い起債を繰上償還したことや</a:t>
          </a:r>
          <a:r>
            <a:rPr lang="ja-JP" altLang="en-US" sz="900" b="0" i="0" baseline="0">
              <a:solidFill>
                <a:schemeClr val="dk1"/>
              </a:solidFill>
              <a:effectLst/>
              <a:latin typeface="+mn-lt"/>
              <a:ea typeface="+mn-ea"/>
              <a:cs typeface="+mn-cs"/>
            </a:rPr>
            <a:t>過去の起債借入額の</a:t>
          </a:r>
          <a:r>
            <a:rPr lang="ja-JP" altLang="ja-JP" sz="900" b="0" i="0" baseline="0">
              <a:solidFill>
                <a:schemeClr val="dk1"/>
              </a:solidFill>
              <a:effectLst/>
              <a:latin typeface="+mn-lt"/>
              <a:ea typeface="+mn-ea"/>
              <a:cs typeface="+mn-cs"/>
            </a:rPr>
            <a:t>抑制したことにより減少してきた</a:t>
          </a:r>
          <a:r>
            <a:rPr lang="ja-JP" altLang="en-US" sz="900" b="0" i="0" baseline="0">
              <a:solidFill>
                <a:schemeClr val="dk1"/>
              </a:solidFill>
              <a:effectLst/>
              <a:latin typeface="+mn-lt"/>
              <a:ea typeface="+mn-ea"/>
              <a:cs typeface="+mn-cs"/>
            </a:rPr>
            <a:t>ものの</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H27</a:t>
          </a:r>
          <a:r>
            <a:rPr lang="ja-JP" altLang="ja-JP" sz="900" b="0" i="0" baseline="0">
              <a:solidFill>
                <a:schemeClr val="dk1"/>
              </a:solidFill>
              <a:effectLst/>
              <a:latin typeface="+mn-lt"/>
              <a:ea typeface="+mn-ea"/>
              <a:cs typeface="+mn-cs"/>
            </a:rPr>
            <a:t>年度より大型事業である中学校建設事業にかかる元金償還がはじまったことにより</a:t>
          </a:r>
          <a:r>
            <a:rPr lang="ja-JP" altLang="en-US" sz="900" b="0" i="0" baseline="0">
              <a:solidFill>
                <a:schemeClr val="dk1"/>
              </a:solidFill>
              <a:effectLst/>
              <a:latin typeface="+mn-lt"/>
              <a:ea typeface="+mn-ea"/>
              <a:cs typeface="+mn-cs"/>
            </a:rPr>
            <a:t>増加傾向となっている</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さらに</a:t>
          </a:r>
          <a:r>
            <a:rPr kumimoji="1" lang="ja-JP" altLang="ja-JP" sz="900">
              <a:solidFill>
                <a:schemeClr val="dk1"/>
              </a:solidFill>
              <a:effectLst/>
              <a:latin typeface="+mn-lt"/>
              <a:ea typeface="+mn-ea"/>
              <a:cs typeface="+mn-cs"/>
            </a:rPr>
            <a:t>今後の「治水対策事業」・「庁舎建設事業」等の大型事業</a:t>
          </a:r>
          <a:r>
            <a:rPr lang="ja-JP" altLang="en-US" sz="900" b="0" i="0" baseline="0">
              <a:solidFill>
                <a:schemeClr val="dk1"/>
              </a:solidFill>
              <a:effectLst/>
              <a:latin typeface="+mn-lt"/>
              <a:ea typeface="+mn-ea"/>
              <a:cs typeface="+mn-cs"/>
            </a:rPr>
            <a:t>の影響により、比率は上昇していくことが予想される。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公営企業債の元利償還金に対する繰入金</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簡易水道特別会計が全体を占め、横ばいで推移している。</a:t>
          </a:r>
          <a:endParaRPr lang="ja-JP" altLang="ja-JP" sz="900">
            <a:effectLst/>
          </a:endParaRPr>
        </a:p>
        <a:p>
          <a:r>
            <a:rPr lang="ja-JP" altLang="ja-JP" sz="900" b="0" i="0" baseline="0">
              <a:solidFill>
                <a:schemeClr val="dk1"/>
              </a:solidFill>
              <a:effectLst/>
              <a:latin typeface="+mn-lt"/>
              <a:ea typeface="+mn-ea"/>
              <a:cs typeface="+mn-cs"/>
            </a:rPr>
            <a:t>　組合等が起こした地方債の元利償還金に対する負担金等</a:t>
          </a:r>
          <a:r>
            <a:rPr lang="ja-JP" altLang="en-US" sz="900" b="0" i="0" baseline="0">
              <a:solidFill>
                <a:schemeClr val="dk1"/>
              </a:solidFill>
              <a:effectLst/>
              <a:latin typeface="+mn-lt"/>
              <a:ea typeface="+mn-ea"/>
              <a:cs typeface="+mn-cs"/>
            </a:rPr>
            <a:t>については、一部事務組合である学校組合</a:t>
          </a:r>
          <a:r>
            <a:rPr lang="ja-JP" altLang="ja-JP" sz="900" b="0" i="0" baseline="0">
              <a:solidFill>
                <a:schemeClr val="dk1"/>
              </a:solidFill>
              <a:effectLst/>
              <a:latin typeface="+mn-lt"/>
              <a:ea typeface="+mn-ea"/>
              <a:cs typeface="+mn-cs"/>
            </a:rPr>
            <a:t>に係る償還</a:t>
          </a:r>
          <a:r>
            <a:rPr lang="ja-JP" altLang="en-US" sz="900" b="0" i="0" baseline="0">
              <a:solidFill>
                <a:schemeClr val="dk1"/>
              </a:solidFill>
              <a:effectLst/>
              <a:latin typeface="+mn-lt"/>
              <a:ea typeface="+mn-ea"/>
              <a:cs typeface="+mn-cs"/>
            </a:rPr>
            <a:t>額の増加により、増</a:t>
          </a:r>
          <a:r>
            <a:rPr lang="ja-JP" altLang="ja-JP" sz="900" b="0" i="0" baseline="0">
              <a:solidFill>
                <a:schemeClr val="dk1"/>
              </a:solidFill>
              <a:effectLst/>
              <a:latin typeface="+mn-lt"/>
              <a:ea typeface="+mn-ea"/>
              <a:cs typeface="+mn-cs"/>
            </a:rPr>
            <a:t>となっている。</a:t>
          </a:r>
          <a:endParaRPr lang="ja-JP" altLang="ja-JP" sz="900">
            <a:effectLst/>
          </a:endParaRPr>
        </a:p>
        <a:p>
          <a:r>
            <a:rPr lang="ja-JP" altLang="ja-JP" sz="900" b="0" i="0" baseline="0">
              <a:solidFill>
                <a:schemeClr val="dk1"/>
              </a:solidFill>
              <a:effectLst/>
              <a:latin typeface="+mn-lt"/>
              <a:ea typeface="+mn-ea"/>
              <a:cs typeface="+mn-cs"/>
            </a:rPr>
            <a:t>　債務負担行為に基づく支出金</a:t>
          </a:r>
          <a:r>
            <a:rPr lang="ja-JP" altLang="en-US" sz="900" b="0" i="0" baseline="0">
              <a:solidFill>
                <a:schemeClr val="dk1"/>
              </a:solidFill>
              <a:effectLst/>
              <a:latin typeface="+mn-lt"/>
              <a:ea typeface="+mn-ea"/>
              <a:cs typeface="+mn-cs"/>
            </a:rPr>
            <a:t>については、償還終了により対象がなくなった。</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算入公債費等</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過去の起債に対する基準財政需要額であり、</a:t>
          </a:r>
          <a:r>
            <a:rPr lang="ja-JP" altLang="en-US" sz="900" b="0" i="0" baseline="0">
              <a:solidFill>
                <a:schemeClr val="dk1"/>
              </a:solidFill>
              <a:effectLst/>
              <a:latin typeface="+mn-lt"/>
              <a:ea typeface="+mn-ea"/>
              <a:cs typeface="+mn-cs"/>
            </a:rPr>
            <a:t>交付税措置率の高い起債の償還終了により減となっている。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実質公債費比率の分子</a:t>
          </a:r>
          <a:r>
            <a:rPr lang="ja-JP" altLang="en-US" sz="900" b="0" i="0" baseline="0">
              <a:solidFill>
                <a:schemeClr val="dk1"/>
              </a:solidFill>
              <a:effectLst/>
              <a:latin typeface="+mn-lt"/>
              <a:ea typeface="+mn-ea"/>
              <a:cs typeface="+mn-cs"/>
            </a:rPr>
            <a:t>については、</a:t>
          </a:r>
          <a:r>
            <a:rPr lang="ja-JP" altLang="ja-JP" sz="900" b="0" i="0" baseline="0">
              <a:solidFill>
                <a:schemeClr val="dk1"/>
              </a:solidFill>
              <a:effectLst/>
              <a:latin typeface="+mn-lt"/>
              <a:ea typeface="+mn-ea"/>
              <a:cs typeface="+mn-cs"/>
            </a:rPr>
            <a:t>元利償還金</a:t>
          </a:r>
          <a:r>
            <a:rPr lang="ja-JP" altLang="en-US" sz="900" b="0" i="0" baseline="0">
              <a:solidFill>
                <a:schemeClr val="dk1"/>
              </a:solidFill>
              <a:effectLst/>
              <a:latin typeface="+mn-lt"/>
              <a:ea typeface="+mn-ea"/>
              <a:cs typeface="+mn-cs"/>
            </a:rPr>
            <a:t>において減となったものの、それよりも算入公債費等の減が大きく結果として増となった。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　今後においても</a:t>
          </a:r>
          <a:r>
            <a:rPr kumimoji="1" lang="ja-JP" altLang="ja-JP" sz="900">
              <a:solidFill>
                <a:schemeClr val="dk1"/>
              </a:solidFill>
              <a:effectLst/>
              <a:latin typeface="+mn-lt"/>
              <a:ea typeface="+mn-ea"/>
              <a:cs typeface="+mn-cs"/>
            </a:rPr>
            <a:t>事業採択の際に、必要性や緊急性のほか、補助率や交付税措置率の高い地方債を充当できる事業を優先させるなど、事業の採択</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慎重に検討</a:t>
          </a:r>
          <a:r>
            <a:rPr kumimoji="1" lang="ja-JP" altLang="en-US" sz="900">
              <a:solidFill>
                <a:schemeClr val="dk1"/>
              </a:solidFill>
              <a:effectLst/>
              <a:latin typeface="+mn-lt"/>
              <a:ea typeface="+mn-ea"/>
              <a:cs typeface="+mn-cs"/>
            </a:rPr>
            <a:t>し、計画的な行財政運営に努めていく必要がある。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将来負担額としては、一般会計等に係る地方債の現在高が大部分を占め、ついで公営企業債等繰入見込額、退職手当負担見込額という順になっている。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一般会計等に係る地方債の現在高</a:t>
          </a:r>
          <a:r>
            <a:rPr kumimoji="1" lang="ja-JP" altLang="en-US" sz="1000">
              <a:solidFill>
                <a:schemeClr val="dk1"/>
              </a:solidFill>
              <a:effectLst/>
              <a:latin typeface="+mn-lt"/>
              <a:ea typeface="+mn-ea"/>
              <a:cs typeface="+mn-cs"/>
            </a:rPr>
            <a:t>については、</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ヵ年にわたり利率の高い起債を繰上償還</a:t>
          </a:r>
          <a:r>
            <a:rPr lang="ja-JP" altLang="en-US" sz="1000" b="0" i="0" baseline="0">
              <a:solidFill>
                <a:schemeClr val="dk1"/>
              </a:solidFill>
              <a:effectLst/>
              <a:latin typeface="+mn-lt"/>
              <a:ea typeface="+mn-ea"/>
              <a:cs typeface="+mn-cs"/>
            </a:rPr>
            <a:t>の影響により減少している。</a:t>
          </a:r>
          <a:endParaRPr lang="en-US" altLang="ja-JP" sz="1000" b="0" i="0" baseline="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公営企業債等繰入見込額については、</a:t>
          </a:r>
          <a:r>
            <a:rPr kumimoji="1" lang="ja-JP" altLang="en-US" sz="1000">
              <a:solidFill>
                <a:schemeClr val="dk1"/>
              </a:solidFill>
              <a:effectLst/>
              <a:latin typeface="+mn-lt"/>
              <a:ea typeface="+mn-ea"/>
              <a:cs typeface="+mn-cs"/>
            </a:rPr>
            <a:t>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kumimoji="1"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充当可能特定歳入</a:t>
          </a:r>
          <a:r>
            <a:rPr lang="ja-JP" altLang="en-US" sz="1000" b="0" i="0" baseline="0">
              <a:solidFill>
                <a:schemeClr val="dk1"/>
              </a:solidFill>
              <a:effectLst/>
              <a:latin typeface="+mn-lt"/>
              <a:ea typeface="+mn-ea"/>
              <a:cs typeface="+mn-cs"/>
            </a:rPr>
            <a:t>については、</a:t>
          </a:r>
          <a:r>
            <a:rPr lang="ja-JP" altLang="ja-JP" sz="1000" b="0" i="0" baseline="0">
              <a:solidFill>
                <a:schemeClr val="dk1"/>
              </a:solidFill>
              <a:effectLst/>
              <a:latin typeface="+mn-lt"/>
              <a:ea typeface="+mn-ea"/>
              <a:cs typeface="+mn-cs"/>
            </a:rPr>
            <a:t>地域総合整備事業債貸付による返済金と村営住宅使用料であるが、村営住宅使用料が年々減少傾向となっており、全体と</a:t>
          </a:r>
          <a:r>
            <a:rPr lang="ja-JP" altLang="en-US" sz="1000" b="0" i="0" baseline="0">
              <a:solidFill>
                <a:schemeClr val="dk1"/>
              </a:solidFill>
              <a:effectLst/>
              <a:latin typeface="+mn-lt"/>
              <a:ea typeface="+mn-ea"/>
              <a:cs typeface="+mn-cs"/>
            </a:rPr>
            <a:t>し</a:t>
          </a:r>
          <a:r>
            <a:rPr lang="ja-JP" altLang="ja-JP" sz="1000" b="0" i="0" baseline="0">
              <a:solidFill>
                <a:schemeClr val="dk1"/>
              </a:solidFill>
              <a:effectLst/>
              <a:latin typeface="+mn-lt"/>
              <a:ea typeface="+mn-ea"/>
              <a:cs typeface="+mn-cs"/>
            </a:rPr>
            <a:t>ても減少となっている。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基準財政需要額算入見込額</a:t>
          </a:r>
          <a:r>
            <a:rPr lang="ja-JP" altLang="en-US" sz="1000" b="0" i="0" baseline="0">
              <a:solidFill>
                <a:schemeClr val="dk1"/>
              </a:solidFill>
              <a:effectLst/>
              <a:latin typeface="+mn-lt"/>
              <a:ea typeface="+mn-ea"/>
              <a:cs typeface="+mn-cs"/>
            </a:rPr>
            <a:t>については、</a:t>
          </a:r>
          <a:r>
            <a:rPr lang="ja-JP" altLang="ja-JP" sz="1000" b="0" i="0" baseline="0">
              <a:solidFill>
                <a:schemeClr val="dk1"/>
              </a:solidFill>
              <a:effectLst/>
              <a:latin typeface="+mn-lt"/>
              <a:ea typeface="+mn-ea"/>
              <a:cs typeface="+mn-cs"/>
            </a:rPr>
            <a:t>地方債現在高が減少傾向にある中、</a:t>
          </a:r>
          <a:r>
            <a:rPr kumimoji="1" lang="ja-JP" altLang="ja-JP" sz="1000">
              <a:solidFill>
                <a:schemeClr val="dk1"/>
              </a:solidFill>
              <a:effectLst/>
              <a:latin typeface="+mn-lt"/>
              <a:ea typeface="+mn-ea"/>
              <a:cs typeface="+mn-cs"/>
            </a:rPr>
            <a:t>交付税算入率の高い地方債を</a:t>
          </a:r>
          <a:r>
            <a:rPr kumimoji="1" lang="ja-JP" altLang="en-US" sz="1000">
              <a:solidFill>
                <a:schemeClr val="dk1"/>
              </a:solidFill>
              <a:effectLst/>
              <a:latin typeface="+mn-lt"/>
              <a:ea typeface="+mn-ea"/>
              <a:cs typeface="+mn-cs"/>
            </a:rPr>
            <a:t>優先的に</a:t>
          </a:r>
          <a:r>
            <a:rPr kumimoji="1" lang="ja-JP" altLang="ja-JP" sz="1000">
              <a:solidFill>
                <a:schemeClr val="dk1"/>
              </a:solidFill>
              <a:effectLst/>
              <a:latin typeface="+mn-lt"/>
              <a:ea typeface="+mn-ea"/>
              <a:cs typeface="+mn-cs"/>
            </a:rPr>
            <a:t>活用していることもあり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基準財政需要額算入見込額が増加</a:t>
          </a:r>
          <a:r>
            <a:rPr kumimoji="1" lang="ja-JP" altLang="en-US" sz="1000">
              <a:solidFill>
                <a:schemeClr val="dk1"/>
              </a:solidFill>
              <a:effectLst/>
              <a:latin typeface="+mn-lt"/>
              <a:ea typeface="+mn-ea"/>
              <a:cs typeface="+mn-cs"/>
            </a:rPr>
            <a:t>傾向にある。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将来負担比率の分子</a:t>
          </a:r>
          <a:r>
            <a:rPr lang="ja-JP" altLang="en-US" sz="1000" b="0" i="0" baseline="0">
              <a:solidFill>
                <a:schemeClr val="dk1"/>
              </a:solidFill>
              <a:effectLst/>
              <a:latin typeface="+mn-lt"/>
              <a:ea typeface="+mn-ea"/>
              <a:cs typeface="+mn-cs"/>
            </a:rPr>
            <a:t>については、</a:t>
          </a:r>
          <a:r>
            <a:rPr lang="en-US" altLang="ja-JP" sz="1000" b="0" i="0" baseline="0">
              <a:solidFill>
                <a:schemeClr val="dk1"/>
              </a:solidFill>
              <a:effectLst/>
              <a:latin typeface="+mn-lt"/>
              <a:ea typeface="+mn-ea"/>
              <a:cs typeface="+mn-cs"/>
            </a:rPr>
            <a:t>H28</a:t>
          </a:r>
          <a:r>
            <a:rPr lang="ja-JP" altLang="en-US" sz="1000" b="0" i="0" baseline="0">
              <a:solidFill>
                <a:schemeClr val="dk1"/>
              </a:solidFill>
              <a:effectLst/>
              <a:latin typeface="+mn-lt"/>
              <a:ea typeface="+mn-ea"/>
              <a:cs typeface="+mn-cs"/>
            </a:rPr>
            <a:t>年度においては</a:t>
          </a:r>
          <a:r>
            <a:rPr lang="ja-JP" altLang="ja-JP" sz="1000" b="0" i="0" baseline="0">
              <a:solidFill>
                <a:schemeClr val="dk1"/>
              </a:solidFill>
              <a:effectLst/>
              <a:latin typeface="+mn-lt"/>
              <a:ea typeface="+mn-ea"/>
              <a:cs typeface="+mn-cs"/>
            </a:rPr>
            <a:t>充当可能基金</a:t>
          </a:r>
          <a:r>
            <a:rPr lang="ja-JP" altLang="en-US" sz="1000" b="0" i="0" baseline="0">
              <a:solidFill>
                <a:schemeClr val="dk1"/>
              </a:solidFill>
              <a:effectLst/>
              <a:latin typeface="+mn-lt"/>
              <a:ea typeface="+mn-ea"/>
              <a:cs typeface="+mn-cs"/>
            </a:rPr>
            <a:t>高は減少したものの</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組合等負担金の減少および</a:t>
          </a:r>
          <a:r>
            <a:rPr lang="ja-JP" altLang="ja-JP" sz="1000" b="0" i="0" baseline="0">
              <a:solidFill>
                <a:schemeClr val="dk1"/>
              </a:solidFill>
              <a:effectLst/>
              <a:latin typeface="+mn-lt"/>
              <a:ea typeface="+mn-ea"/>
              <a:cs typeface="+mn-cs"/>
            </a:rPr>
            <a:t>地方債の現在高</a:t>
          </a:r>
          <a:r>
            <a:rPr lang="ja-JP" altLang="en-US" sz="1000" b="0" i="0" baseline="0">
              <a:solidFill>
                <a:schemeClr val="dk1"/>
              </a:solidFill>
              <a:effectLst/>
              <a:latin typeface="+mn-lt"/>
              <a:ea typeface="+mn-ea"/>
              <a:cs typeface="+mn-cs"/>
            </a:rPr>
            <a:t>の減少の影響により、将来負担比率は減少</a:t>
          </a:r>
          <a:r>
            <a:rPr lang="ja-JP" altLang="ja-JP" sz="1000" b="0" i="0" baseline="0">
              <a:solidFill>
                <a:schemeClr val="dk1"/>
              </a:solidFill>
              <a:effectLst/>
              <a:latin typeface="+mn-lt"/>
              <a:ea typeface="+mn-ea"/>
              <a:cs typeface="+mn-cs"/>
            </a:rPr>
            <a:t>となっ</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今後も引き続き、</a:t>
          </a:r>
          <a:r>
            <a:rPr kumimoji="1" lang="ja-JP" altLang="en-US" sz="1000">
              <a:solidFill>
                <a:schemeClr val="dk1"/>
              </a:solidFill>
              <a:effectLst/>
              <a:latin typeface="+mn-lt"/>
              <a:ea typeface="+mn-ea"/>
              <a:cs typeface="+mn-cs"/>
            </a:rPr>
            <a:t>交付税算入のある有利な起債を積極的に借入れるとともに、</a:t>
          </a:r>
          <a:r>
            <a:rPr kumimoji="1" lang="ja-JP" altLang="ja-JP" sz="1000">
              <a:solidFill>
                <a:schemeClr val="dk1"/>
              </a:solidFill>
              <a:effectLst/>
              <a:latin typeface="+mn-lt"/>
              <a:ea typeface="+mn-ea"/>
              <a:cs typeface="+mn-cs"/>
            </a:rPr>
            <a:t>適正な職員管理を行いながら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行財政の健全な運営に努める</a:t>
          </a:r>
          <a:r>
            <a:rPr kumimoji="1" lang="ja-JP" altLang="en-US" sz="1000">
              <a:solidFill>
                <a:schemeClr val="dk1"/>
              </a:solidFill>
              <a:effectLst/>
              <a:latin typeface="+mn-lt"/>
              <a:ea typeface="+mn-ea"/>
              <a:cs typeface="+mn-cs"/>
            </a:rPr>
            <a:t>必要がある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当村では、平成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策定した公共施設等総合管理計画において、公共施設等の延べ床面積を削減するという目標を掲げ、老朽化した施設の集約化・複合化や除却を進めている。有形固定資産減価償却率については、上昇傾向にはあるものの、類似団体平均を下回ってい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年度には、個別施設計画の策定を予定しており、同計画に基づき、適正化に取組んでいく。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9" name="フローチャート : 判断 78">
          <a:extLst>
            <a:ext uri="{FF2B5EF4-FFF2-40B4-BE49-F238E27FC236}">
              <a16:creationId xmlns:a16="http://schemas.microsoft.com/office/drawing/2014/main" xmlns="" id="{00000000-0008-0000-0000-00004F000000}"/>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80" name="フローチャート : 判断 79">
          <a:extLst>
            <a:ext uri="{FF2B5EF4-FFF2-40B4-BE49-F238E27FC236}">
              <a16:creationId xmlns:a16="http://schemas.microsoft.com/office/drawing/2014/main" xmlns="" id="{00000000-0008-0000-0000-000050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45539</xdr:rowOff>
    </xdr:from>
    <xdr:to>
      <xdr:col>3</xdr:col>
      <xdr:colOff>1222375</xdr:colOff>
      <xdr:row>33</xdr:row>
      <xdr:rowOff>147138</xdr:rowOff>
    </xdr:to>
    <xdr:sp macro="" textlink="">
      <xdr:nvSpPr>
        <xdr:cNvPr id="86" name="円/楕円 85">
          <a:extLst>
            <a:ext uri="{FF2B5EF4-FFF2-40B4-BE49-F238E27FC236}">
              <a16:creationId xmlns:a16="http://schemas.microsoft.com/office/drawing/2014/main" xmlns="" id="{00000000-0008-0000-0000-000056000000}"/>
            </a:ext>
          </a:extLst>
        </xdr:cNvPr>
        <xdr:cNvSpPr/>
      </xdr:nvSpPr>
      <xdr:spPr>
        <a:xfrm>
          <a:off x="47117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23966</xdr:rowOff>
    </xdr:from>
    <xdr:ext cx="405111" cy="259045"/>
    <xdr:sp macro="" textlink="">
      <xdr:nvSpPr>
        <xdr:cNvPr id="87" name="有形固定資産減価償却率該当値テキスト">
          <a:extLst>
            <a:ext uri="{FF2B5EF4-FFF2-40B4-BE49-F238E27FC236}">
              <a16:creationId xmlns:a16="http://schemas.microsoft.com/office/drawing/2014/main" xmlns="" id="{00000000-0008-0000-0000-000057000000}"/>
            </a:ext>
          </a:extLst>
        </xdr:cNvPr>
        <xdr:cNvSpPr txBox="1"/>
      </xdr:nvSpPr>
      <xdr:spPr>
        <a:xfrm>
          <a:off x="4813300" y="646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54792</xdr:rowOff>
    </xdr:from>
    <xdr:to>
      <xdr:col>3</xdr:col>
      <xdr:colOff>511175</xdr:colOff>
      <xdr:row>33</xdr:row>
      <xdr:rowOff>156392</xdr:rowOff>
    </xdr:to>
    <xdr:sp macro="" textlink="">
      <xdr:nvSpPr>
        <xdr:cNvPr id="88" name="円/楕円 87">
          <a:extLst>
            <a:ext uri="{FF2B5EF4-FFF2-40B4-BE49-F238E27FC236}">
              <a16:creationId xmlns:a16="http://schemas.microsoft.com/office/drawing/2014/main" xmlns="" id="{00000000-0008-0000-0000-000058000000}"/>
            </a:ext>
          </a:extLst>
        </xdr:cNvPr>
        <xdr:cNvSpPr/>
      </xdr:nvSpPr>
      <xdr:spPr>
        <a:xfrm>
          <a:off x="4000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96338</xdr:rowOff>
    </xdr:from>
    <xdr:to>
      <xdr:col>3</xdr:col>
      <xdr:colOff>1171575</xdr:colOff>
      <xdr:row>33</xdr:row>
      <xdr:rowOff>105591</xdr:rowOff>
    </xdr:to>
    <xdr:cxnSp macro="">
      <xdr:nvCxnSpPr>
        <xdr:cNvPr id="89" name="直線コネクタ 88">
          <a:extLst>
            <a:ext uri="{FF2B5EF4-FFF2-40B4-BE49-F238E27FC236}">
              <a16:creationId xmlns:a16="http://schemas.microsoft.com/office/drawing/2014/main" xmlns="" id="{00000000-0008-0000-0000-000059000000}"/>
            </a:ext>
          </a:extLst>
        </xdr:cNvPr>
        <xdr:cNvCxnSpPr/>
      </xdr:nvCxnSpPr>
      <xdr:spPr>
        <a:xfrm flipV="1">
          <a:off x="4051300" y="653523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72951</xdr:rowOff>
    </xdr:from>
    <xdr:ext cx="405111" cy="259045"/>
    <xdr:sp macro="" textlink="">
      <xdr:nvSpPr>
        <xdr:cNvPr id="90" name="n_1aveValue有形固定資産減価償却率">
          <a:extLst>
            <a:ext uri="{FF2B5EF4-FFF2-40B4-BE49-F238E27FC236}">
              <a16:creationId xmlns:a16="http://schemas.microsoft.com/office/drawing/2014/main" xmlns="" id="{00000000-0008-0000-0000-00005A000000}"/>
            </a:ext>
          </a:extLst>
        </xdr:cNvPr>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147518</xdr:rowOff>
    </xdr:from>
    <xdr:ext cx="405111" cy="259045"/>
    <xdr:sp macro="" textlink="">
      <xdr:nvSpPr>
        <xdr:cNvPr id="91" name="n_1mainValue有形固定資産減価償却率">
          <a:extLst>
            <a:ext uri="{FF2B5EF4-FFF2-40B4-BE49-F238E27FC236}">
              <a16:creationId xmlns:a16="http://schemas.microsoft.com/office/drawing/2014/main" xmlns="" id="{00000000-0008-0000-0000-00005B000000}"/>
            </a:ext>
          </a:extLst>
        </xdr:cNvPr>
        <xdr:cNvSpPr txBox="1"/>
      </xdr:nvSpPr>
      <xdr:spPr>
        <a:xfrm>
          <a:off x="3836043"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98569</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724400" y="6613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xmlns="" id="{00000000-0008-0000-0100-00003D000000}"/>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a:extLst>
            <a:ext uri="{FF2B5EF4-FFF2-40B4-BE49-F238E27FC236}">
              <a16:creationId xmlns:a16="http://schemas.microsoft.com/office/drawing/2014/main" xmlns="" id="{00000000-0008-0000-0100-00003E000000}"/>
            </a:ext>
          </a:extLst>
        </xdr:cNvPr>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96266</xdr:rowOff>
    </xdr:from>
    <xdr:to>
      <xdr:col>6</xdr:col>
      <xdr:colOff>561975</xdr:colOff>
      <xdr:row>41</xdr:row>
      <xdr:rowOff>26416</xdr:rowOff>
    </xdr:to>
    <xdr:sp macro="" textlink="">
      <xdr:nvSpPr>
        <xdr:cNvPr id="68" name="円/楕円 67">
          <a:extLst>
            <a:ext uri="{FF2B5EF4-FFF2-40B4-BE49-F238E27FC236}">
              <a16:creationId xmlns:a16="http://schemas.microsoft.com/office/drawing/2014/main" xmlns="" id="{00000000-0008-0000-0100-000044000000}"/>
            </a:ext>
          </a:extLst>
        </xdr:cNvPr>
        <xdr:cNvSpPr/>
      </xdr:nvSpPr>
      <xdr:spPr>
        <a:xfrm>
          <a:off x="4584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74693</xdr:rowOff>
    </xdr:from>
    <xdr:ext cx="405111" cy="259045"/>
    <xdr:sp macro="" textlink="">
      <xdr:nvSpPr>
        <xdr:cNvPr id="69" name="【道路】&#10;有形固定資産減価償却率該当値テキスト">
          <a:extLst>
            <a:ext uri="{FF2B5EF4-FFF2-40B4-BE49-F238E27FC236}">
              <a16:creationId xmlns:a16="http://schemas.microsoft.com/office/drawing/2014/main" xmlns="" id="{00000000-0008-0000-0100-000045000000}"/>
            </a:ext>
          </a:extLst>
        </xdr:cNvPr>
        <xdr:cNvSpPr txBox="1"/>
      </xdr:nvSpPr>
      <xdr:spPr>
        <a:xfrm>
          <a:off x="4724400"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130556</xdr:rowOff>
    </xdr:from>
    <xdr:to>
      <xdr:col>5</xdr:col>
      <xdr:colOff>409575</xdr:colOff>
      <xdr:row>41</xdr:row>
      <xdr:rowOff>60706</xdr:rowOff>
    </xdr:to>
    <xdr:sp macro="" textlink="">
      <xdr:nvSpPr>
        <xdr:cNvPr id="70" name="円/楕円 69">
          <a:extLst>
            <a:ext uri="{FF2B5EF4-FFF2-40B4-BE49-F238E27FC236}">
              <a16:creationId xmlns:a16="http://schemas.microsoft.com/office/drawing/2014/main" xmlns="" id="{00000000-0008-0000-0100-000046000000}"/>
            </a:ext>
          </a:extLst>
        </xdr:cNvPr>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147066</xdr:rowOff>
    </xdr:from>
    <xdr:to>
      <xdr:col>6</xdr:col>
      <xdr:colOff>511175</xdr:colOff>
      <xdr:row>41</xdr:row>
      <xdr:rowOff>9906</xdr:rowOff>
    </xdr:to>
    <xdr:cxnSp macro="">
      <xdr:nvCxnSpPr>
        <xdr:cNvPr id="71" name="直線コネクタ 70">
          <a:extLst>
            <a:ext uri="{FF2B5EF4-FFF2-40B4-BE49-F238E27FC236}">
              <a16:creationId xmlns:a16="http://schemas.microsoft.com/office/drawing/2014/main" xmlns="" id="{00000000-0008-0000-0100-000047000000}"/>
            </a:ext>
          </a:extLst>
        </xdr:cNvPr>
        <xdr:cNvCxnSpPr/>
      </xdr:nvCxnSpPr>
      <xdr:spPr>
        <a:xfrm flipV="1">
          <a:off x="3797300" y="70050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81805</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51833</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100-000049000000}"/>
            </a:ext>
          </a:extLst>
        </xdr:cNvPr>
        <xdr:cNvSpPr txBox="1"/>
      </xdr:nvSpPr>
      <xdr:spPr>
        <a:xfrm>
          <a:off x="3582043"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1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a:extLst>
            <a:ext uri="{FF2B5EF4-FFF2-40B4-BE49-F238E27FC236}">
              <a16:creationId xmlns:a16="http://schemas.microsoft.com/office/drawing/2014/main" xmlns="" id="{00000000-0008-0000-0100-00005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xmlns="" id="{00000000-0008-0000-01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a:extLst>
            <a:ext uri="{FF2B5EF4-FFF2-40B4-BE49-F238E27FC236}">
              <a16:creationId xmlns:a16="http://schemas.microsoft.com/office/drawing/2014/main" xmlns="" id="{00000000-0008-0000-0100-00005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a:extLst>
            <a:ext uri="{FF2B5EF4-FFF2-40B4-BE49-F238E27FC236}">
              <a16:creationId xmlns:a16="http://schemas.microsoft.com/office/drawing/2014/main" xmlns="" id="{00000000-0008-0000-0100-000062000000}"/>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a:extLst>
            <a:ext uri="{FF2B5EF4-FFF2-40B4-BE49-F238E27FC236}">
              <a16:creationId xmlns:a16="http://schemas.microsoft.com/office/drawing/2014/main" xmlns="" id="{00000000-0008-0000-0100-000064000000}"/>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a:extLst>
            <a:ext uri="{FF2B5EF4-FFF2-40B4-BE49-F238E27FC236}">
              <a16:creationId xmlns:a16="http://schemas.microsoft.com/office/drawing/2014/main" xmlns="" id="{00000000-0008-0000-0100-000066000000}"/>
            </a:ext>
          </a:extLst>
        </xdr:cNvPr>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a:extLst>
            <a:ext uri="{FF2B5EF4-FFF2-40B4-BE49-F238E27FC236}">
              <a16:creationId xmlns:a16="http://schemas.microsoft.com/office/drawing/2014/main" xmlns="" id="{00000000-0008-0000-0100-000067000000}"/>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a:extLst>
            <a:ext uri="{FF2B5EF4-FFF2-40B4-BE49-F238E27FC236}">
              <a16:creationId xmlns:a16="http://schemas.microsoft.com/office/drawing/2014/main" xmlns="" id="{00000000-0008-0000-0100-000068000000}"/>
            </a:ext>
          </a:extLst>
        </xdr:cNvPr>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69062</xdr:rowOff>
    </xdr:from>
    <xdr:to>
      <xdr:col>15</xdr:col>
      <xdr:colOff>231775</xdr:colOff>
      <xdr:row>39</xdr:row>
      <xdr:rowOff>170662</xdr:rowOff>
    </xdr:to>
    <xdr:sp macro="" textlink="">
      <xdr:nvSpPr>
        <xdr:cNvPr id="110" name="円/楕円 109">
          <a:extLst>
            <a:ext uri="{FF2B5EF4-FFF2-40B4-BE49-F238E27FC236}">
              <a16:creationId xmlns:a16="http://schemas.microsoft.com/office/drawing/2014/main" xmlns="" id="{00000000-0008-0000-0100-00006E000000}"/>
            </a:ext>
          </a:extLst>
        </xdr:cNvPr>
        <xdr:cNvSpPr/>
      </xdr:nvSpPr>
      <xdr:spPr>
        <a:xfrm>
          <a:off x="10426700" y="6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47489</xdr:rowOff>
    </xdr:from>
    <xdr:ext cx="534377" cy="259045"/>
    <xdr:sp macro="" textlink="">
      <xdr:nvSpPr>
        <xdr:cNvPr id="111" name="【道路】&#10;一人当たり延長該当値テキスト">
          <a:extLst>
            <a:ext uri="{FF2B5EF4-FFF2-40B4-BE49-F238E27FC236}">
              <a16:creationId xmlns:a16="http://schemas.microsoft.com/office/drawing/2014/main" xmlns="" id="{00000000-0008-0000-0100-00006F000000}"/>
            </a:ext>
          </a:extLst>
        </xdr:cNvPr>
        <xdr:cNvSpPr txBox="1"/>
      </xdr:nvSpPr>
      <xdr:spPr>
        <a:xfrm>
          <a:off x="10566400" y="67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74911</xdr:rowOff>
    </xdr:from>
    <xdr:to>
      <xdr:col>14</xdr:col>
      <xdr:colOff>79375</xdr:colOff>
      <xdr:row>40</xdr:row>
      <xdr:rowOff>5061</xdr:rowOff>
    </xdr:to>
    <xdr:sp macro="" textlink="">
      <xdr:nvSpPr>
        <xdr:cNvPr id="112" name="円/楕円 111">
          <a:extLst>
            <a:ext uri="{FF2B5EF4-FFF2-40B4-BE49-F238E27FC236}">
              <a16:creationId xmlns:a16="http://schemas.microsoft.com/office/drawing/2014/main" xmlns="" id="{00000000-0008-0000-0100-000070000000}"/>
            </a:ext>
          </a:extLst>
        </xdr:cNvPr>
        <xdr:cNvSpPr/>
      </xdr:nvSpPr>
      <xdr:spPr>
        <a:xfrm>
          <a:off x="9588500" y="67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119862</xdr:rowOff>
    </xdr:from>
    <xdr:to>
      <xdr:col>15</xdr:col>
      <xdr:colOff>180975</xdr:colOff>
      <xdr:row>39</xdr:row>
      <xdr:rowOff>125711</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flipV="1">
          <a:off x="9639300" y="6806412"/>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a:extLst>
            <a:ext uri="{FF2B5EF4-FFF2-40B4-BE49-F238E27FC236}">
              <a16:creationId xmlns:a16="http://schemas.microsoft.com/office/drawing/2014/main" xmlns="" id="{00000000-0008-0000-0100-000072000000}"/>
            </a:ext>
          </a:extLst>
        </xdr:cNvPr>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167638</xdr:rowOff>
    </xdr:from>
    <xdr:ext cx="534377" cy="259045"/>
    <xdr:sp macro="" textlink="">
      <xdr:nvSpPr>
        <xdr:cNvPr id="115" name="n_1mainValue【道路】&#10;一人当たり延長">
          <a:extLst>
            <a:ext uri="{FF2B5EF4-FFF2-40B4-BE49-F238E27FC236}">
              <a16:creationId xmlns:a16="http://schemas.microsoft.com/office/drawing/2014/main" xmlns="" id="{00000000-0008-0000-0100-000073000000}"/>
            </a:ext>
          </a:extLst>
        </xdr:cNvPr>
        <xdr:cNvSpPr txBox="1"/>
      </xdr:nvSpPr>
      <xdr:spPr>
        <a:xfrm>
          <a:off x="9359410" y="68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xmlns="" id="{00000000-0008-0000-01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a:extLst>
            <a:ext uri="{FF2B5EF4-FFF2-40B4-BE49-F238E27FC236}">
              <a16:creationId xmlns:a16="http://schemas.microsoft.com/office/drawing/2014/main" xmlns="" id="{00000000-0008-0000-0100-00008F000000}"/>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xmlns="" id="{00000000-0008-0000-0100-000091000000}"/>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xmlns="" id="{00000000-0008-0000-0100-000093000000}"/>
            </a:ext>
          </a:extLst>
        </xdr:cNvPr>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a:extLst>
            <a:ext uri="{FF2B5EF4-FFF2-40B4-BE49-F238E27FC236}">
              <a16:creationId xmlns:a16="http://schemas.microsoft.com/office/drawing/2014/main" xmlns="" id="{00000000-0008-0000-0100-00009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a:extLst>
            <a:ext uri="{FF2B5EF4-FFF2-40B4-BE49-F238E27FC236}">
              <a16:creationId xmlns:a16="http://schemas.microsoft.com/office/drawing/2014/main" xmlns="" id="{00000000-0008-0000-0100-000095000000}"/>
            </a:ext>
          </a:extLst>
        </xdr:cNvPr>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1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1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53703</xdr:rowOff>
    </xdr:from>
    <xdr:to>
      <xdr:col>6</xdr:col>
      <xdr:colOff>561975</xdr:colOff>
      <xdr:row>62</xdr:row>
      <xdr:rowOff>155303</xdr:rowOff>
    </xdr:to>
    <xdr:sp macro="" textlink="">
      <xdr:nvSpPr>
        <xdr:cNvPr id="155" name="円/楕円 154">
          <a:extLst>
            <a:ext uri="{FF2B5EF4-FFF2-40B4-BE49-F238E27FC236}">
              <a16:creationId xmlns:a16="http://schemas.microsoft.com/office/drawing/2014/main" xmlns="" id="{00000000-0008-0000-0100-00009B000000}"/>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32130</xdr:rowOff>
    </xdr:from>
    <xdr:ext cx="405111" cy="259045"/>
    <xdr:sp macro="" textlink="">
      <xdr:nvSpPr>
        <xdr:cNvPr id="156" name="【橋りょう・トンネル】&#10;有形固定資産減価償却率該当値テキスト">
          <a:extLst>
            <a:ext uri="{FF2B5EF4-FFF2-40B4-BE49-F238E27FC236}">
              <a16:creationId xmlns:a16="http://schemas.microsoft.com/office/drawing/2014/main" xmlns="" id="{00000000-0008-0000-0100-00009C000000}"/>
            </a:ext>
          </a:extLst>
        </xdr:cNvPr>
        <xdr:cNvSpPr txBox="1"/>
      </xdr:nvSpPr>
      <xdr:spPr>
        <a:xfrm>
          <a:off x="47244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7" name="円/楕円 156">
          <a:extLst>
            <a:ext uri="{FF2B5EF4-FFF2-40B4-BE49-F238E27FC236}">
              <a16:creationId xmlns:a16="http://schemas.microsoft.com/office/drawing/2014/main" xmlns="" id="{00000000-0008-0000-0100-00009D000000}"/>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104503</xdr:rowOff>
    </xdr:from>
    <xdr:to>
      <xdr:col>6</xdr:col>
      <xdr:colOff>511175</xdr:colOff>
      <xdr:row>62</xdr:row>
      <xdr:rowOff>160020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flipV="1">
          <a:off x="3797300" y="107344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xmlns="" id="{00000000-0008-0000-0100-00009F000000}"/>
            </a:ext>
          </a:extLst>
        </xdr:cNvPr>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60" name="n_1mainValue【橋りょう・トンネル】&#10;有形固定資産減価償却率">
          <a:extLst>
            <a:ext uri="{FF2B5EF4-FFF2-40B4-BE49-F238E27FC236}">
              <a16:creationId xmlns:a16="http://schemas.microsoft.com/office/drawing/2014/main" xmlns="" id="{00000000-0008-0000-0100-0000A0000000}"/>
            </a:ext>
          </a:extLst>
        </xdr:cNvPr>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a:extLst>
            <a:ext uri="{FF2B5EF4-FFF2-40B4-BE49-F238E27FC236}">
              <a16:creationId xmlns:a16="http://schemas.microsoft.com/office/drawing/2014/main" xmlns="" id="{00000000-0008-0000-01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a:extLst>
            <a:ext uri="{FF2B5EF4-FFF2-40B4-BE49-F238E27FC236}">
              <a16:creationId xmlns:a16="http://schemas.microsoft.com/office/drawing/2014/main" xmlns="" id="{00000000-0008-0000-01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a:extLst>
            <a:ext uri="{FF2B5EF4-FFF2-40B4-BE49-F238E27FC236}">
              <a16:creationId xmlns:a16="http://schemas.microsoft.com/office/drawing/2014/main" xmlns="" id="{00000000-0008-0000-01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a:extLst>
            <a:ext uri="{FF2B5EF4-FFF2-40B4-BE49-F238E27FC236}">
              <a16:creationId xmlns:a16="http://schemas.microsoft.com/office/drawing/2014/main" xmlns="" id="{00000000-0008-0000-01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a:extLst>
            <a:ext uri="{FF2B5EF4-FFF2-40B4-BE49-F238E27FC236}">
              <a16:creationId xmlns:a16="http://schemas.microsoft.com/office/drawing/2014/main" xmlns="" id="{00000000-0008-0000-01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xmlns="" id="{00000000-0008-0000-01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a:extLst>
            <a:ext uri="{FF2B5EF4-FFF2-40B4-BE49-F238E27FC236}">
              <a16:creationId xmlns:a16="http://schemas.microsoft.com/office/drawing/2014/main" xmlns="" id="{00000000-0008-0000-0100-0000B8000000}"/>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a:extLst>
            <a:ext uri="{FF2B5EF4-FFF2-40B4-BE49-F238E27FC236}">
              <a16:creationId xmlns:a16="http://schemas.microsoft.com/office/drawing/2014/main" xmlns="" id="{00000000-0008-0000-0100-0000B9000000}"/>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xmlns="" id="{00000000-0008-0000-0100-0000BB000000}"/>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xmlns="" id="{00000000-0008-0000-0100-0000BD000000}"/>
            </a:ext>
          </a:extLst>
        </xdr:cNvPr>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a:extLst>
            <a:ext uri="{FF2B5EF4-FFF2-40B4-BE49-F238E27FC236}">
              <a16:creationId xmlns:a16="http://schemas.microsoft.com/office/drawing/2014/main" xmlns="" id="{00000000-0008-0000-0100-0000BE000000}"/>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a:extLst>
            <a:ext uri="{FF2B5EF4-FFF2-40B4-BE49-F238E27FC236}">
              <a16:creationId xmlns:a16="http://schemas.microsoft.com/office/drawing/2014/main" xmlns="" id="{00000000-0008-0000-0100-0000BF000000}"/>
            </a:ext>
          </a:extLst>
        </xdr:cNvPr>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00000000-0008-0000-01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00000000-0008-0000-01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1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84839</xdr:rowOff>
    </xdr:from>
    <xdr:to>
      <xdr:col>15</xdr:col>
      <xdr:colOff>231775</xdr:colOff>
      <xdr:row>64</xdr:row>
      <xdr:rowOff>14989</xdr:rowOff>
    </xdr:to>
    <xdr:sp macro="" textlink="">
      <xdr:nvSpPr>
        <xdr:cNvPr id="197" name="円/楕円 196">
          <a:extLst>
            <a:ext uri="{FF2B5EF4-FFF2-40B4-BE49-F238E27FC236}">
              <a16:creationId xmlns:a16="http://schemas.microsoft.com/office/drawing/2014/main" xmlns="" id="{00000000-0008-0000-0100-0000C5000000}"/>
            </a:ext>
          </a:extLst>
        </xdr:cNvPr>
        <xdr:cNvSpPr/>
      </xdr:nvSpPr>
      <xdr:spPr>
        <a:xfrm>
          <a:off x="10426700" y="10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171216</xdr:rowOff>
    </xdr:from>
    <xdr:ext cx="599010" cy="259045"/>
    <xdr:sp macro="" textlink="">
      <xdr:nvSpPr>
        <xdr:cNvPr id="198" name="【橋りょう・トンネル】&#10;一人当たり有形固定資産（償却資産）額該当値テキスト">
          <a:extLst>
            <a:ext uri="{FF2B5EF4-FFF2-40B4-BE49-F238E27FC236}">
              <a16:creationId xmlns:a16="http://schemas.microsoft.com/office/drawing/2014/main" xmlns="" id="{00000000-0008-0000-0100-0000C6000000}"/>
            </a:ext>
          </a:extLst>
        </xdr:cNvPr>
        <xdr:cNvSpPr txBox="1"/>
      </xdr:nvSpPr>
      <xdr:spPr>
        <a:xfrm>
          <a:off x="10566400" y="1080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146,996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86353</xdr:rowOff>
    </xdr:from>
    <xdr:to>
      <xdr:col>14</xdr:col>
      <xdr:colOff>79375</xdr:colOff>
      <xdr:row>64</xdr:row>
      <xdr:rowOff>16503</xdr:rowOff>
    </xdr:to>
    <xdr:sp macro="" textlink="">
      <xdr:nvSpPr>
        <xdr:cNvPr id="199" name="円/楕円 198">
          <a:extLst>
            <a:ext uri="{FF2B5EF4-FFF2-40B4-BE49-F238E27FC236}">
              <a16:creationId xmlns:a16="http://schemas.microsoft.com/office/drawing/2014/main" xmlns="" id="{00000000-0008-0000-0100-0000C7000000}"/>
            </a:ext>
          </a:extLst>
        </xdr:cNvPr>
        <xdr:cNvSpPr/>
      </xdr:nvSpPr>
      <xdr:spPr>
        <a:xfrm>
          <a:off x="9588500" y="108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135639</xdr:rowOff>
    </xdr:from>
    <xdr:to>
      <xdr:col>15</xdr:col>
      <xdr:colOff>180975</xdr:colOff>
      <xdr:row>63</xdr:row>
      <xdr:rowOff>137153</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flipV="1">
          <a:off x="9639300" y="10936989"/>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a:extLst>
            <a:ext uri="{FF2B5EF4-FFF2-40B4-BE49-F238E27FC236}">
              <a16:creationId xmlns:a16="http://schemas.microsoft.com/office/drawing/2014/main" xmlns="" id="{00000000-0008-0000-0100-0000C9000000}"/>
            </a:ext>
          </a:extLst>
        </xdr:cNvPr>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7630</xdr:rowOff>
    </xdr:from>
    <xdr:ext cx="599010" cy="259045"/>
    <xdr:sp macro="" textlink="">
      <xdr:nvSpPr>
        <xdr:cNvPr id="202" name="n_1mainValue【橋りょう・トンネル】&#10;一人当たり有形固定資産（償却資産）額">
          <a:extLst>
            <a:ext uri="{FF2B5EF4-FFF2-40B4-BE49-F238E27FC236}">
              <a16:creationId xmlns:a16="http://schemas.microsoft.com/office/drawing/2014/main" xmlns="" id="{00000000-0008-0000-0100-0000CA000000}"/>
            </a:ext>
          </a:extLst>
        </xdr:cNvPr>
        <xdr:cNvSpPr txBox="1"/>
      </xdr:nvSpPr>
      <xdr:spPr>
        <a:xfrm>
          <a:off x="9327094" y="109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a:extLst>
            <a:ext uri="{FF2B5EF4-FFF2-40B4-BE49-F238E27FC236}">
              <a16:creationId xmlns:a16="http://schemas.microsoft.com/office/drawing/2014/main" xmlns="" id="{00000000-0008-0000-0100-0000C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a:extLst>
            <a:ext uri="{FF2B5EF4-FFF2-40B4-BE49-F238E27FC236}">
              <a16:creationId xmlns:a16="http://schemas.microsoft.com/office/drawing/2014/main" xmlns="" id="{00000000-0008-0000-0100-0000D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xmlns="" id="{00000000-0008-0000-01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a:extLst>
            <a:ext uri="{FF2B5EF4-FFF2-40B4-BE49-F238E27FC236}">
              <a16:creationId xmlns:a16="http://schemas.microsoft.com/office/drawing/2014/main" xmlns="" id="{00000000-0008-0000-0100-0000E2000000}"/>
            </a:ext>
          </a:extLst>
        </xdr:cNvPr>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a:extLst>
            <a:ext uri="{FF2B5EF4-FFF2-40B4-BE49-F238E27FC236}">
              <a16:creationId xmlns:a16="http://schemas.microsoft.com/office/drawing/2014/main" xmlns="" id="{00000000-0008-0000-0100-0000E4000000}"/>
            </a:ext>
          </a:extLst>
        </xdr:cNvPr>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a:extLst>
            <a:ext uri="{FF2B5EF4-FFF2-40B4-BE49-F238E27FC236}">
              <a16:creationId xmlns:a16="http://schemas.microsoft.com/office/drawing/2014/main" xmlns="" id="{00000000-0008-0000-0100-0000E6000000}"/>
            </a:ext>
          </a:extLst>
        </xdr:cNvPr>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a:extLst>
            <a:ext uri="{FF2B5EF4-FFF2-40B4-BE49-F238E27FC236}">
              <a16:creationId xmlns:a16="http://schemas.microsoft.com/office/drawing/2014/main" xmlns="" id="{00000000-0008-0000-0100-0000E7000000}"/>
            </a:ext>
          </a:extLst>
        </xdr:cNvPr>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a:extLst>
            <a:ext uri="{FF2B5EF4-FFF2-40B4-BE49-F238E27FC236}">
              <a16:creationId xmlns:a16="http://schemas.microsoft.com/office/drawing/2014/main" xmlns="" id="{00000000-0008-0000-0100-0000E8000000}"/>
            </a:ext>
          </a:extLst>
        </xdr:cNvPr>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00000000-0008-0000-01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00000000-0008-0000-01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154178</xdr:rowOff>
    </xdr:from>
    <xdr:to>
      <xdr:col>6</xdr:col>
      <xdr:colOff>561975</xdr:colOff>
      <xdr:row>82</xdr:row>
      <xdr:rowOff>84328</xdr:rowOff>
    </xdr:to>
    <xdr:sp macro="" textlink="">
      <xdr:nvSpPr>
        <xdr:cNvPr id="238" name="円/楕円 237">
          <a:extLst>
            <a:ext uri="{FF2B5EF4-FFF2-40B4-BE49-F238E27FC236}">
              <a16:creationId xmlns:a16="http://schemas.microsoft.com/office/drawing/2014/main" xmlns="" id="{00000000-0008-0000-0100-0000EE000000}"/>
            </a:ext>
          </a:extLst>
        </xdr:cNvPr>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5605</xdr:rowOff>
    </xdr:from>
    <xdr:ext cx="405111" cy="259045"/>
    <xdr:sp macro="" textlink="">
      <xdr:nvSpPr>
        <xdr:cNvPr id="239" name="【公営住宅】&#10;有形固定資産減価償却率該当値テキスト">
          <a:extLst>
            <a:ext uri="{FF2B5EF4-FFF2-40B4-BE49-F238E27FC236}">
              <a16:creationId xmlns:a16="http://schemas.microsoft.com/office/drawing/2014/main" xmlns="" id="{00000000-0008-0000-0100-0000EF000000}"/>
            </a:ext>
          </a:extLst>
        </xdr:cNvPr>
        <xdr:cNvSpPr txBox="1"/>
      </xdr:nvSpPr>
      <xdr:spPr>
        <a:xfrm>
          <a:off x="47244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156463</xdr:rowOff>
    </xdr:from>
    <xdr:to>
      <xdr:col>5</xdr:col>
      <xdr:colOff>409575</xdr:colOff>
      <xdr:row>82</xdr:row>
      <xdr:rowOff>86613</xdr:rowOff>
    </xdr:to>
    <xdr:sp macro="" textlink="">
      <xdr:nvSpPr>
        <xdr:cNvPr id="240" name="円/楕円 239">
          <a:extLst>
            <a:ext uri="{FF2B5EF4-FFF2-40B4-BE49-F238E27FC236}">
              <a16:creationId xmlns:a16="http://schemas.microsoft.com/office/drawing/2014/main" xmlns="" id="{00000000-0008-0000-0100-0000F0000000}"/>
            </a:ext>
          </a:extLst>
        </xdr:cNvPr>
        <xdr:cNvSpPr/>
      </xdr:nvSpPr>
      <xdr:spPr>
        <a:xfrm>
          <a:off x="3746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33528</xdr:rowOff>
    </xdr:from>
    <xdr:to>
      <xdr:col>6</xdr:col>
      <xdr:colOff>511175</xdr:colOff>
      <xdr:row>82</xdr:row>
      <xdr:rowOff>35813</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flipV="1">
          <a:off x="3797300" y="140924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a:extLst>
            <a:ext uri="{FF2B5EF4-FFF2-40B4-BE49-F238E27FC236}">
              <a16:creationId xmlns:a16="http://schemas.microsoft.com/office/drawing/2014/main" xmlns="" id="{00000000-0008-0000-0100-0000F2000000}"/>
            </a:ext>
          </a:extLst>
        </xdr:cNvPr>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103140</xdr:rowOff>
    </xdr:from>
    <xdr:ext cx="405111" cy="259045"/>
    <xdr:sp macro="" textlink="">
      <xdr:nvSpPr>
        <xdr:cNvPr id="243" name="n_1mainValue【公営住宅】&#10;有形固定資産減価償却率">
          <a:extLst>
            <a:ext uri="{FF2B5EF4-FFF2-40B4-BE49-F238E27FC236}">
              <a16:creationId xmlns:a16="http://schemas.microsoft.com/office/drawing/2014/main" xmlns="" id="{00000000-0008-0000-0100-0000F3000000}"/>
            </a:ext>
          </a:extLst>
        </xdr:cNvPr>
        <xdr:cNvSpPr txBox="1"/>
      </xdr:nvSpPr>
      <xdr:spPr>
        <a:xfrm>
          <a:off x="3582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a:extLst>
            <a:ext uri="{FF2B5EF4-FFF2-40B4-BE49-F238E27FC236}">
              <a16:creationId xmlns:a16="http://schemas.microsoft.com/office/drawing/2014/main" xmlns="" id="{00000000-0008-0000-0100-0000F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a:extLst>
            <a:ext uri="{FF2B5EF4-FFF2-40B4-BE49-F238E27FC236}">
              <a16:creationId xmlns:a16="http://schemas.microsoft.com/office/drawing/2014/main" xmlns="" id="{00000000-0008-0000-0100-0000F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a:extLst>
            <a:ext uri="{FF2B5EF4-FFF2-40B4-BE49-F238E27FC236}">
              <a16:creationId xmlns:a16="http://schemas.microsoft.com/office/drawing/2014/main" xmlns="" id="{00000000-0008-0000-0100-00000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a:extLst>
            <a:ext uri="{FF2B5EF4-FFF2-40B4-BE49-F238E27FC236}">
              <a16:creationId xmlns:a16="http://schemas.microsoft.com/office/drawing/2014/main" xmlns="" id="{00000000-0008-0000-0100-00000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a:extLst>
            <a:ext uri="{FF2B5EF4-FFF2-40B4-BE49-F238E27FC236}">
              <a16:creationId xmlns:a16="http://schemas.microsoft.com/office/drawing/2014/main" xmlns="" id="{00000000-0008-0000-0100-00000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a:extLst>
            <a:ext uri="{FF2B5EF4-FFF2-40B4-BE49-F238E27FC236}">
              <a16:creationId xmlns:a16="http://schemas.microsoft.com/office/drawing/2014/main" xmlns="" id="{00000000-0008-0000-0100-00000E010000}"/>
            </a:ext>
          </a:extLst>
        </xdr:cNvPr>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a:extLst>
            <a:ext uri="{FF2B5EF4-FFF2-40B4-BE49-F238E27FC236}">
              <a16:creationId xmlns:a16="http://schemas.microsoft.com/office/drawing/2014/main" xmlns="" id="{00000000-0008-0000-0100-000010010000}"/>
            </a:ext>
          </a:extLst>
        </xdr:cNvPr>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a:extLst>
            <a:ext uri="{FF2B5EF4-FFF2-40B4-BE49-F238E27FC236}">
              <a16:creationId xmlns:a16="http://schemas.microsoft.com/office/drawing/2014/main" xmlns="" id="{00000000-0008-0000-0100-000012010000}"/>
            </a:ext>
          </a:extLst>
        </xdr:cNvPr>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a:extLst>
            <a:ext uri="{FF2B5EF4-FFF2-40B4-BE49-F238E27FC236}">
              <a16:creationId xmlns:a16="http://schemas.microsoft.com/office/drawing/2014/main" xmlns="" id="{00000000-0008-0000-0100-000013010000}"/>
            </a:ext>
          </a:extLst>
        </xdr:cNvPr>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a:extLst>
            <a:ext uri="{FF2B5EF4-FFF2-40B4-BE49-F238E27FC236}">
              <a16:creationId xmlns:a16="http://schemas.microsoft.com/office/drawing/2014/main" xmlns="" id="{00000000-0008-0000-0100-000014010000}"/>
            </a:ext>
          </a:extLst>
        </xdr:cNvPr>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17345</xdr:rowOff>
    </xdr:from>
    <xdr:to>
      <xdr:col>15</xdr:col>
      <xdr:colOff>231775</xdr:colOff>
      <xdr:row>83</xdr:row>
      <xdr:rowOff>118945</xdr:rowOff>
    </xdr:to>
    <xdr:sp macro="" textlink="">
      <xdr:nvSpPr>
        <xdr:cNvPr id="282" name="円/楕円 281">
          <a:extLst>
            <a:ext uri="{FF2B5EF4-FFF2-40B4-BE49-F238E27FC236}">
              <a16:creationId xmlns:a16="http://schemas.microsoft.com/office/drawing/2014/main" xmlns="" id="{00000000-0008-0000-0100-00001A010000}"/>
            </a:ext>
          </a:extLst>
        </xdr:cNvPr>
        <xdr:cNvSpPr/>
      </xdr:nvSpPr>
      <xdr:spPr>
        <a:xfrm>
          <a:off x="10426700" y="142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40222</xdr:rowOff>
    </xdr:from>
    <xdr:ext cx="469744" cy="259045"/>
    <xdr:sp macro="" textlink="">
      <xdr:nvSpPr>
        <xdr:cNvPr id="283" name="【公営住宅】&#10;一人当たり面積該当値テキスト">
          <a:extLst>
            <a:ext uri="{FF2B5EF4-FFF2-40B4-BE49-F238E27FC236}">
              <a16:creationId xmlns:a16="http://schemas.microsoft.com/office/drawing/2014/main" xmlns="" id="{00000000-0008-0000-0100-00001B010000}"/>
            </a:ext>
          </a:extLst>
        </xdr:cNvPr>
        <xdr:cNvSpPr txBox="1"/>
      </xdr:nvSpPr>
      <xdr:spPr>
        <a:xfrm>
          <a:off x="10566400" y="1409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35632</xdr:rowOff>
    </xdr:from>
    <xdr:to>
      <xdr:col>14</xdr:col>
      <xdr:colOff>79375</xdr:colOff>
      <xdr:row>83</xdr:row>
      <xdr:rowOff>137232</xdr:rowOff>
    </xdr:to>
    <xdr:sp macro="" textlink="">
      <xdr:nvSpPr>
        <xdr:cNvPr id="284" name="円/楕円 283">
          <a:extLst>
            <a:ext uri="{FF2B5EF4-FFF2-40B4-BE49-F238E27FC236}">
              <a16:creationId xmlns:a16="http://schemas.microsoft.com/office/drawing/2014/main" xmlns="" id="{00000000-0008-0000-0100-00001C010000}"/>
            </a:ext>
          </a:extLst>
        </xdr:cNvPr>
        <xdr:cNvSpPr/>
      </xdr:nvSpPr>
      <xdr:spPr>
        <a:xfrm>
          <a:off x="9588500" y="142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68145</xdr:rowOff>
    </xdr:from>
    <xdr:to>
      <xdr:col>15</xdr:col>
      <xdr:colOff>180975</xdr:colOff>
      <xdr:row>83</xdr:row>
      <xdr:rowOff>86432</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flipV="1">
          <a:off x="9639300" y="1429849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a:extLst>
            <a:ext uri="{FF2B5EF4-FFF2-40B4-BE49-F238E27FC236}">
              <a16:creationId xmlns:a16="http://schemas.microsoft.com/office/drawing/2014/main" xmlns="" id="{00000000-0008-0000-0100-00001E010000}"/>
            </a:ext>
          </a:extLst>
        </xdr:cNvPr>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153759</xdr:rowOff>
    </xdr:from>
    <xdr:ext cx="469744" cy="259045"/>
    <xdr:sp macro="" textlink="">
      <xdr:nvSpPr>
        <xdr:cNvPr id="287" name="n_1mainValue【公営住宅】&#10;一人当たり面積">
          <a:extLst>
            <a:ext uri="{FF2B5EF4-FFF2-40B4-BE49-F238E27FC236}">
              <a16:creationId xmlns:a16="http://schemas.microsoft.com/office/drawing/2014/main" xmlns="" id="{00000000-0008-0000-0100-00001F010000}"/>
            </a:ext>
          </a:extLst>
        </xdr:cNvPr>
        <xdr:cNvSpPr txBox="1"/>
      </xdr:nvSpPr>
      <xdr:spPr>
        <a:xfrm>
          <a:off x="9391727" y="1404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a:extLst>
            <a:ext uri="{FF2B5EF4-FFF2-40B4-BE49-F238E27FC236}">
              <a16:creationId xmlns:a16="http://schemas.microsoft.com/office/drawing/2014/main" xmlns="" id="{00000000-0008-0000-0100-00002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a:extLst>
            <a:ext uri="{FF2B5EF4-FFF2-40B4-BE49-F238E27FC236}">
              <a16:creationId xmlns:a16="http://schemas.microsoft.com/office/drawing/2014/main" xmlns="" id="{00000000-0008-0000-0100-00002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a:extLst>
            <a:ext uri="{FF2B5EF4-FFF2-40B4-BE49-F238E27FC236}">
              <a16:creationId xmlns:a16="http://schemas.microsoft.com/office/drawing/2014/main" xmlns="" id="{00000000-0008-0000-0100-00002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a:extLst>
            <a:ext uri="{FF2B5EF4-FFF2-40B4-BE49-F238E27FC236}">
              <a16:creationId xmlns:a16="http://schemas.microsoft.com/office/drawing/2014/main" xmlns="" id="{00000000-0008-0000-0100-00002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a:extLst>
            <a:ext uri="{FF2B5EF4-FFF2-40B4-BE49-F238E27FC236}">
              <a16:creationId xmlns:a16="http://schemas.microsoft.com/office/drawing/2014/main" xmlns="" id="{00000000-0008-0000-0100-00002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a:extLst>
            <a:ext uri="{FF2B5EF4-FFF2-40B4-BE49-F238E27FC236}">
              <a16:creationId xmlns:a16="http://schemas.microsoft.com/office/drawing/2014/main" xmlns="" id="{00000000-0008-0000-0100-00002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a:extLst>
            <a:ext uri="{FF2B5EF4-FFF2-40B4-BE49-F238E27FC236}">
              <a16:creationId xmlns:a16="http://schemas.microsoft.com/office/drawing/2014/main" xmlns="" id="{00000000-0008-0000-0100-00004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a:extLst>
            <a:ext uri="{FF2B5EF4-FFF2-40B4-BE49-F238E27FC236}">
              <a16:creationId xmlns:a16="http://schemas.microsoft.com/office/drawing/2014/main" xmlns="" id="{00000000-0008-0000-0100-000049010000}"/>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a:extLst>
            <a:ext uri="{FF2B5EF4-FFF2-40B4-BE49-F238E27FC236}">
              <a16:creationId xmlns:a16="http://schemas.microsoft.com/office/drawing/2014/main" xmlns="" id="{00000000-0008-0000-0100-00004B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a:extLst>
            <a:ext uri="{FF2B5EF4-FFF2-40B4-BE49-F238E27FC236}">
              <a16:creationId xmlns:a16="http://schemas.microsoft.com/office/drawing/2014/main" xmlns="" id="{00000000-0008-0000-0100-00004D010000}"/>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a:extLst>
            <a:ext uri="{FF2B5EF4-FFF2-40B4-BE49-F238E27FC236}">
              <a16:creationId xmlns:a16="http://schemas.microsoft.com/office/drawing/2014/main" xmlns="" id="{00000000-0008-0000-0100-00004E010000}"/>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a:extLst>
            <a:ext uri="{FF2B5EF4-FFF2-40B4-BE49-F238E27FC236}">
              <a16:creationId xmlns:a16="http://schemas.microsoft.com/office/drawing/2014/main" xmlns="" id="{00000000-0008-0000-0100-00004F010000}"/>
            </a:ext>
          </a:extLst>
        </xdr:cNvPr>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71120</xdr:rowOff>
    </xdr:from>
    <xdr:to>
      <xdr:col>23</xdr:col>
      <xdr:colOff>568325</xdr:colOff>
      <xdr:row>34</xdr:row>
      <xdr:rowOff>1270</xdr:rowOff>
    </xdr:to>
    <xdr:sp macro="" textlink="">
      <xdr:nvSpPr>
        <xdr:cNvPr id="341" name="円/楕円 340">
          <a:extLst>
            <a:ext uri="{FF2B5EF4-FFF2-40B4-BE49-F238E27FC236}">
              <a16:creationId xmlns:a16="http://schemas.microsoft.com/office/drawing/2014/main" xmlns="" id="{00000000-0008-0000-0100-000055010000}"/>
            </a:ext>
          </a:extLst>
        </xdr:cNvPr>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157497</xdr:rowOff>
    </xdr:from>
    <xdr:ext cx="405111" cy="259045"/>
    <xdr:sp macro="" textlink="">
      <xdr:nvSpPr>
        <xdr:cNvPr id="342" name="【認定こども園・幼稚園・保育所】&#10;有形固定資産減価償却率該当値テキスト">
          <a:extLst>
            <a:ext uri="{FF2B5EF4-FFF2-40B4-BE49-F238E27FC236}">
              <a16:creationId xmlns:a16="http://schemas.microsoft.com/office/drawing/2014/main" xmlns="" id="{00000000-0008-0000-0100-000056010000}"/>
            </a:ext>
          </a:extLst>
        </xdr:cNvPr>
        <xdr:cNvSpPr txBox="1"/>
      </xdr:nvSpPr>
      <xdr:spPr>
        <a:xfrm>
          <a:off x="164084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86360</xdr:rowOff>
    </xdr:from>
    <xdr:to>
      <xdr:col>22</xdr:col>
      <xdr:colOff>415925</xdr:colOff>
      <xdr:row>34</xdr:row>
      <xdr:rowOff>16510</xdr:rowOff>
    </xdr:to>
    <xdr:sp macro="" textlink="">
      <xdr:nvSpPr>
        <xdr:cNvPr id="343" name="円/楕円 342">
          <a:extLst>
            <a:ext uri="{FF2B5EF4-FFF2-40B4-BE49-F238E27FC236}">
              <a16:creationId xmlns:a16="http://schemas.microsoft.com/office/drawing/2014/main" xmlns="" id="{00000000-0008-0000-0100-000057010000}"/>
            </a:ext>
          </a:extLst>
        </xdr:cNvPr>
        <xdr:cNvSpPr/>
      </xdr:nvSpPr>
      <xdr:spPr>
        <a:xfrm>
          <a:off x="1543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121920</xdr:rowOff>
    </xdr:from>
    <xdr:to>
      <xdr:col>23</xdr:col>
      <xdr:colOff>517525</xdr:colOff>
      <xdr:row>33</xdr:row>
      <xdr:rowOff>137160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flipV="1">
          <a:off x="15481300" y="5779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xmlns="" id="{00000000-0008-0000-0100-000059010000}"/>
            </a:ext>
          </a:extLst>
        </xdr:cNvPr>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33037</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xmlns="" id="{00000000-0008-0000-0100-00005A010000}"/>
            </a:ext>
          </a:extLst>
        </xdr:cNvPr>
        <xdr:cNvSpPr txBox="1"/>
      </xdr:nvSpPr>
      <xdr:spPr>
        <a:xfrm>
          <a:off x="15266043"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xmlns="" id="{00000000-0008-0000-01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xmlns="" id="{00000000-0008-0000-0100-000075010000}"/>
            </a:ext>
          </a:extLst>
        </xdr:cNvPr>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xmlns="" id="{00000000-0008-0000-0100-000077010000}"/>
            </a:ext>
          </a:extLst>
        </xdr:cNvPr>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xmlns="" id="{00000000-0008-0000-0100-000079010000}"/>
            </a:ext>
          </a:extLst>
        </xdr:cNvPr>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a:extLst>
            <a:ext uri="{FF2B5EF4-FFF2-40B4-BE49-F238E27FC236}">
              <a16:creationId xmlns:a16="http://schemas.microsoft.com/office/drawing/2014/main" xmlns="" id="{00000000-0008-0000-0100-00007A010000}"/>
            </a:ext>
          </a:extLst>
        </xdr:cNvPr>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a:extLst>
            <a:ext uri="{FF2B5EF4-FFF2-40B4-BE49-F238E27FC236}">
              <a16:creationId xmlns:a16="http://schemas.microsoft.com/office/drawing/2014/main" xmlns="" id="{00000000-0008-0000-0100-00007B010000}"/>
            </a:ext>
          </a:extLst>
        </xdr:cNvPr>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27033</xdr:rowOff>
    </xdr:from>
    <xdr:to>
      <xdr:col>32</xdr:col>
      <xdr:colOff>238125</xdr:colOff>
      <xdr:row>41</xdr:row>
      <xdr:rowOff>128633</xdr:rowOff>
    </xdr:to>
    <xdr:sp macro="" textlink="">
      <xdr:nvSpPr>
        <xdr:cNvPr id="385" name="円/楕円 384">
          <a:extLst>
            <a:ext uri="{FF2B5EF4-FFF2-40B4-BE49-F238E27FC236}">
              <a16:creationId xmlns:a16="http://schemas.microsoft.com/office/drawing/2014/main" xmlns="" id="{00000000-0008-0000-0100-000081010000}"/>
            </a:ext>
          </a:extLst>
        </xdr:cNvPr>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113410</xdr:rowOff>
    </xdr:from>
    <xdr:ext cx="469744" cy="259045"/>
    <xdr:sp macro="" textlink="">
      <xdr:nvSpPr>
        <xdr:cNvPr id="386" name="【認定こども園・幼稚園・保育所】&#10;一人当たり面積該当値テキスト">
          <a:extLst>
            <a:ext uri="{FF2B5EF4-FFF2-40B4-BE49-F238E27FC236}">
              <a16:creationId xmlns:a16="http://schemas.microsoft.com/office/drawing/2014/main" xmlns="" id="{00000000-0008-0000-0100-000082010000}"/>
            </a:ext>
          </a:extLst>
        </xdr:cNvPr>
        <xdr:cNvSpPr txBox="1"/>
      </xdr:nvSpPr>
      <xdr:spPr>
        <a:xfrm>
          <a:off x="22250400" y="697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30299</xdr:rowOff>
    </xdr:from>
    <xdr:to>
      <xdr:col>31</xdr:col>
      <xdr:colOff>85725</xdr:colOff>
      <xdr:row>41</xdr:row>
      <xdr:rowOff>131899</xdr:rowOff>
    </xdr:to>
    <xdr:sp macro="" textlink="">
      <xdr:nvSpPr>
        <xdr:cNvPr id="387" name="円/楕円 386">
          <a:extLst>
            <a:ext uri="{FF2B5EF4-FFF2-40B4-BE49-F238E27FC236}">
              <a16:creationId xmlns:a16="http://schemas.microsoft.com/office/drawing/2014/main" xmlns="" id="{00000000-0008-0000-0100-000083010000}"/>
            </a:ext>
          </a:extLst>
        </xdr:cNvPr>
        <xdr:cNvSpPr/>
      </xdr:nvSpPr>
      <xdr:spPr>
        <a:xfrm>
          <a:off x="2127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77833</xdr:rowOff>
    </xdr:from>
    <xdr:to>
      <xdr:col>32</xdr:col>
      <xdr:colOff>187325</xdr:colOff>
      <xdr:row>41</xdr:row>
      <xdr:rowOff>81099</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flipV="1">
          <a:off x="21323300" y="710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389" name="n_1aveValue【認定こども園・幼稚園・保育所】&#10;一人当たり面積">
          <a:extLst>
            <a:ext uri="{FF2B5EF4-FFF2-40B4-BE49-F238E27FC236}">
              <a16:creationId xmlns:a16="http://schemas.microsoft.com/office/drawing/2014/main" xmlns="" id="{00000000-0008-0000-0100-000085010000}"/>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123026</xdr:rowOff>
    </xdr:from>
    <xdr:ext cx="469744" cy="259045"/>
    <xdr:sp macro="" textlink="">
      <xdr:nvSpPr>
        <xdr:cNvPr id="390" name="n_1mainValue【認定こども園・幼稚園・保育所】&#10;一人当たり面積">
          <a:extLst>
            <a:ext uri="{FF2B5EF4-FFF2-40B4-BE49-F238E27FC236}">
              <a16:creationId xmlns:a16="http://schemas.microsoft.com/office/drawing/2014/main" xmlns="" id="{00000000-0008-0000-0100-000086010000}"/>
            </a:ext>
          </a:extLst>
        </xdr:cNvPr>
        <xdr:cNvSpPr txBox="1"/>
      </xdr:nvSpPr>
      <xdr:spPr>
        <a:xfrm>
          <a:off x="21075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a:extLst>
            <a:ext uri="{FF2B5EF4-FFF2-40B4-BE49-F238E27FC236}">
              <a16:creationId xmlns:a16="http://schemas.microsoft.com/office/drawing/2014/main" xmlns="" id="{00000000-0008-0000-0100-00009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a:extLst>
            <a:ext uri="{FF2B5EF4-FFF2-40B4-BE49-F238E27FC236}">
              <a16:creationId xmlns:a16="http://schemas.microsoft.com/office/drawing/2014/main" xmlns="" id="{00000000-0008-0000-0100-0000A1010000}"/>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a:extLst>
            <a:ext uri="{FF2B5EF4-FFF2-40B4-BE49-F238E27FC236}">
              <a16:creationId xmlns:a16="http://schemas.microsoft.com/office/drawing/2014/main" xmlns="" id="{00000000-0008-0000-0100-0000A3010000}"/>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a:extLst>
            <a:ext uri="{FF2B5EF4-FFF2-40B4-BE49-F238E27FC236}">
              <a16:creationId xmlns:a16="http://schemas.microsoft.com/office/drawing/2014/main" xmlns="" id="{00000000-0008-0000-0100-0000A5010000}"/>
            </a:ext>
          </a:extLst>
        </xdr:cNvPr>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a:extLst>
            <a:ext uri="{FF2B5EF4-FFF2-40B4-BE49-F238E27FC236}">
              <a16:creationId xmlns:a16="http://schemas.microsoft.com/office/drawing/2014/main" xmlns="" id="{00000000-0008-0000-0100-0000A6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a:extLst>
            <a:ext uri="{FF2B5EF4-FFF2-40B4-BE49-F238E27FC236}">
              <a16:creationId xmlns:a16="http://schemas.microsoft.com/office/drawing/2014/main" xmlns="" id="{00000000-0008-0000-0100-0000A7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110853</xdr:rowOff>
    </xdr:from>
    <xdr:to>
      <xdr:col>23</xdr:col>
      <xdr:colOff>568325</xdr:colOff>
      <xdr:row>60</xdr:row>
      <xdr:rowOff>41003</xdr:rowOff>
    </xdr:to>
    <xdr:sp macro="" textlink="">
      <xdr:nvSpPr>
        <xdr:cNvPr id="429" name="円/楕円 428">
          <a:extLst>
            <a:ext uri="{FF2B5EF4-FFF2-40B4-BE49-F238E27FC236}">
              <a16:creationId xmlns:a16="http://schemas.microsoft.com/office/drawing/2014/main" xmlns="" id="{00000000-0008-0000-0100-0000AD010000}"/>
            </a:ext>
          </a:extLst>
        </xdr:cNvPr>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89280</xdr:rowOff>
    </xdr:from>
    <xdr:ext cx="405111" cy="259045"/>
    <xdr:sp macro="" textlink="">
      <xdr:nvSpPr>
        <xdr:cNvPr id="430" name="【学校施設】&#10;有形固定資産減価償却率該当値テキスト">
          <a:extLst>
            <a:ext uri="{FF2B5EF4-FFF2-40B4-BE49-F238E27FC236}">
              <a16:creationId xmlns:a16="http://schemas.microsoft.com/office/drawing/2014/main" xmlns="" id="{00000000-0008-0000-0100-0000AE010000}"/>
            </a:ext>
          </a:extLst>
        </xdr:cNvPr>
        <xdr:cNvSpPr txBox="1"/>
      </xdr:nvSpPr>
      <xdr:spPr>
        <a:xfrm>
          <a:off x="164084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151674</xdr:rowOff>
    </xdr:from>
    <xdr:to>
      <xdr:col>22</xdr:col>
      <xdr:colOff>415925</xdr:colOff>
      <xdr:row>60</xdr:row>
      <xdr:rowOff>81824</xdr:rowOff>
    </xdr:to>
    <xdr:sp macro="" textlink="">
      <xdr:nvSpPr>
        <xdr:cNvPr id="431" name="円/楕円 430">
          <a:extLst>
            <a:ext uri="{FF2B5EF4-FFF2-40B4-BE49-F238E27FC236}">
              <a16:creationId xmlns:a16="http://schemas.microsoft.com/office/drawing/2014/main" xmlns="" id="{00000000-0008-0000-0100-0000AF010000}"/>
            </a:ext>
          </a:extLst>
        </xdr:cNvPr>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161653</xdr:rowOff>
    </xdr:from>
    <xdr:to>
      <xdr:col>23</xdr:col>
      <xdr:colOff>517525</xdr:colOff>
      <xdr:row>60</xdr:row>
      <xdr:rowOff>31024</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flipV="1">
          <a:off x="15481300" y="1027720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433" name="n_1aveValue【学校施設】&#10;有形固定資産減価償却率">
          <a:extLst>
            <a:ext uri="{FF2B5EF4-FFF2-40B4-BE49-F238E27FC236}">
              <a16:creationId xmlns:a16="http://schemas.microsoft.com/office/drawing/2014/main" xmlns="" id="{00000000-0008-0000-0100-0000B1010000}"/>
            </a:ext>
          </a:extLst>
        </xdr:cNvPr>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72951</xdr:rowOff>
    </xdr:from>
    <xdr:ext cx="405111" cy="259045"/>
    <xdr:sp macro="" textlink="">
      <xdr:nvSpPr>
        <xdr:cNvPr id="434" name="n_1mainValue【学校施設】&#10;有形固定資産減価償却率">
          <a:extLst>
            <a:ext uri="{FF2B5EF4-FFF2-40B4-BE49-F238E27FC236}">
              <a16:creationId xmlns:a16="http://schemas.microsoft.com/office/drawing/2014/main" xmlns="" id="{00000000-0008-0000-0100-0000B2010000}"/>
            </a:ext>
          </a:extLst>
        </xdr:cNvPr>
        <xdr:cNvSpPr txBox="1"/>
      </xdr:nvSpPr>
      <xdr:spPr>
        <a:xfrm>
          <a:off x="15266043"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a:extLst>
            <a:ext uri="{FF2B5EF4-FFF2-40B4-BE49-F238E27FC236}">
              <a16:creationId xmlns:a16="http://schemas.microsoft.com/office/drawing/2014/main" xmlns="" id="{00000000-0008-0000-01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a:extLst>
            <a:ext uri="{FF2B5EF4-FFF2-40B4-BE49-F238E27FC236}">
              <a16:creationId xmlns:a16="http://schemas.microsoft.com/office/drawing/2014/main" xmlns="" id="{00000000-0008-0000-0100-0000CA010000}"/>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a:extLst>
            <a:ext uri="{FF2B5EF4-FFF2-40B4-BE49-F238E27FC236}">
              <a16:creationId xmlns:a16="http://schemas.microsoft.com/office/drawing/2014/main" xmlns="" id="{00000000-0008-0000-0100-0000CC010000}"/>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a:extLst>
            <a:ext uri="{FF2B5EF4-FFF2-40B4-BE49-F238E27FC236}">
              <a16:creationId xmlns:a16="http://schemas.microsoft.com/office/drawing/2014/main" xmlns="" id="{00000000-0008-0000-0100-0000CE010000}"/>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a:extLst>
            <a:ext uri="{FF2B5EF4-FFF2-40B4-BE49-F238E27FC236}">
              <a16:creationId xmlns:a16="http://schemas.microsoft.com/office/drawing/2014/main" xmlns="" id="{00000000-0008-0000-0100-0000CF010000}"/>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a:extLst>
            <a:ext uri="{FF2B5EF4-FFF2-40B4-BE49-F238E27FC236}">
              <a16:creationId xmlns:a16="http://schemas.microsoft.com/office/drawing/2014/main" xmlns="" id="{00000000-0008-0000-0100-0000D0010000}"/>
            </a:ext>
          </a:extLst>
        </xdr:cNvPr>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170028</xdr:rowOff>
    </xdr:from>
    <xdr:to>
      <xdr:col>32</xdr:col>
      <xdr:colOff>238125</xdr:colOff>
      <xdr:row>58</xdr:row>
      <xdr:rowOff>100178</xdr:rowOff>
    </xdr:to>
    <xdr:sp macro="" textlink="">
      <xdr:nvSpPr>
        <xdr:cNvPr id="470" name="円/楕円 469">
          <a:extLst>
            <a:ext uri="{FF2B5EF4-FFF2-40B4-BE49-F238E27FC236}">
              <a16:creationId xmlns:a16="http://schemas.microsoft.com/office/drawing/2014/main" xmlns="" id="{00000000-0008-0000-0100-0000D6010000}"/>
            </a:ext>
          </a:extLst>
        </xdr:cNvPr>
        <xdr:cNvSpPr/>
      </xdr:nvSpPr>
      <xdr:spPr>
        <a:xfrm>
          <a:off x="22110700" y="99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21455</xdr:rowOff>
    </xdr:from>
    <xdr:ext cx="469744" cy="259045"/>
    <xdr:sp macro="" textlink="">
      <xdr:nvSpPr>
        <xdr:cNvPr id="471" name="【学校施設】&#10;一人当たり面積該当値テキスト">
          <a:extLst>
            <a:ext uri="{FF2B5EF4-FFF2-40B4-BE49-F238E27FC236}">
              <a16:creationId xmlns:a16="http://schemas.microsoft.com/office/drawing/2014/main" xmlns="" id="{00000000-0008-0000-0100-0000D7010000}"/>
            </a:ext>
          </a:extLst>
        </xdr:cNvPr>
        <xdr:cNvSpPr txBox="1"/>
      </xdr:nvSpPr>
      <xdr:spPr>
        <a:xfrm>
          <a:off x="22250400" y="979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17780</xdr:rowOff>
    </xdr:from>
    <xdr:to>
      <xdr:col>31</xdr:col>
      <xdr:colOff>85725</xdr:colOff>
      <xdr:row>58</xdr:row>
      <xdr:rowOff>119380</xdr:rowOff>
    </xdr:to>
    <xdr:sp macro="" textlink="">
      <xdr:nvSpPr>
        <xdr:cNvPr id="472" name="円/楕円 471">
          <a:extLst>
            <a:ext uri="{FF2B5EF4-FFF2-40B4-BE49-F238E27FC236}">
              <a16:creationId xmlns:a16="http://schemas.microsoft.com/office/drawing/2014/main" xmlns="" id="{00000000-0008-0000-0100-0000D8010000}"/>
            </a:ext>
          </a:extLst>
        </xdr:cNvPr>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49378</xdr:rowOff>
    </xdr:from>
    <xdr:to>
      <xdr:col>32</xdr:col>
      <xdr:colOff>187325</xdr:colOff>
      <xdr:row>58</xdr:row>
      <xdr:rowOff>68580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flipV="1">
          <a:off x="21323300" y="999347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103191</xdr:rowOff>
    </xdr:from>
    <xdr:ext cx="469744" cy="259045"/>
    <xdr:sp macro="" textlink="">
      <xdr:nvSpPr>
        <xdr:cNvPr id="474" name="n_1aveValue【学校施設】&#10;一人当たり面積">
          <a:extLst>
            <a:ext uri="{FF2B5EF4-FFF2-40B4-BE49-F238E27FC236}">
              <a16:creationId xmlns:a16="http://schemas.microsoft.com/office/drawing/2014/main" xmlns="" id="{00000000-0008-0000-0100-0000DA010000}"/>
            </a:ext>
          </a:extLst>
        </xdr:cNvPr>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135907</xdr:rowOff>
    </xdr:from>
    <xdr:ext cx="469744" cy="259045"/>
    <xdr:sp macro="" textlink="">
      <xdr:nvSpPr>
        <xdr:cNvPr id="475" name="n_1mainValue【学校施設】&#10;一人当たり面積">
          <a:extLst>
            <a:ext uri="{FF2B5EF4-FFF2-40B4-BE49-F238E27FC236}">
              <a16:creationId xmlns:a16="http://schemas.microsoft.com/office/drawing/2014/main" xmlns="" id="{00000000-0008-0000-0100-0000DB010000}"/>
            </a:ext>
          </a:extLst>
        </xdr:cNvPr>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a:extLst>
            <a:ext uri="{FF2B5EF4-FFF2-40B4-BE49-F238E27FC236}">
              <a16:creationId xmlns:a16="http://schemas.microsoft.com/office/drawing/2014/main" xmlns="" id="{00000000-0008-0000-0100-0000D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a:extLst>
            <a:ext uri="{FF2B5EF4-FFF2-40B4-BE49-F238E27FC236}">
              <a16:creationId xmlns:a16="http://schemas.microsoft.com/office/drawing/2014/main" xmlns="" id="{00000000-0008-0000-0100-0000E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a:extLst>
            <a:ext uri="{FF2B5EF4-FFF2-40B4-BE49-F238E27FC236}">
              <a16:creationId xmlns:a16="http://schemas.microsoft.com/office/drawing/2014/main" xmlns="" id="{00000000-0008-0000-0100-0000E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a:extLst>
            <a:ext uri="{FF2B5EF4-FFF2-40B4-BE49-F238E27FC236}">
              <a16:creationId xmlns:a16="http://schemas.microsoft.com/office/drawing/2014/main" xmlns="" id="{00000000-0008-0000-0100-0000E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a:extLst>
            <a:ext uri="{FF2B5EF4-FFF2-40B4-BE49-F238E27FC236}">
              <a16:creationId xmlns:a16="http://schemas.microsoft.com/office/drawing/2014/main" xmlns="" id="{00000000-0008-0000-0100-0000E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a:extLst>
            <a:ext uri="{FF2B5EF4-FFF2-40B4-BE49-F238E27FC236}">
              <a16:creationId xmlns:a16="http://schemas.microsoft.com/office/drawing/2014/main" xmlns="" id="{00000000-0008-0000-0100-0000F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a:extLst>
            <a:ext uri="{FF2B5EF4-FFF2-40B4-BE49-F238E27FC236}">
              <a16:creationId xmlns:a16="http://schemas.microsoft.com/office/drawing/2014/main" xmlns="" id="{00000000-0008-0000-0100-0000F4010000}"/>
            </a:ext>
          </a:extLst>
        </xdr:cNvPr>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a:extLst>
            <a:ext uri="{FF2B5EF4-FFF2-40B4-BE49-F238E27FC236}">
              <a16:creationId xmlns:a16="http://schemas.microsoft.com/office/drawing/2014/main" xmlns="" id="{00000000-0008-0000-0100-0000F6010000}"/>
            </a:ext>
          </a:extLst>
        </xdr:cNvPr>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04" name="【児童館】&#10;有形固定資産減価償却率平均値テキスト">
          <a:extLst>
            <a:ext uri="{FF2B5EF4-FFF2-40B4-BE49-F238E27FC236}">
              <a16:creationId xmlns:a16="http://schemas.microsoft.com/office/drawing/2014/main" xmlns="" id="{00000000-0008-0000-0100-0000F8010000}"/>
            </a:ext>
          </a:extLst>
        </xdr:cNvPr>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a:extLst>
            <a:ext uri="{FF2B5EF4-FFF2-40B4-BE49-F238E27FC236}">
              <a16:creationId xmlns:a16="http://schemas.microsoft.com/office/drawing/2014/main" xmlns="" id="{00000000-0008-0000-0100-0000F9010000}"/>
            </a:ext>
          </a:extLst>
        </xdr:cNvPr>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a:extLst>
            <a:ext uri="{FF2B5EF4-FFF2-40B4-BE49-F238E27FC236}">
              <a16:creationId xmlns:a16="http://schemas.microsoft.com/office/drawing/2014/main" xmlns="" id="{00000000-0008-0000-0100-0000FA01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20320</xdr:rowOff>
    </xdr:from>
    <xdr:to>
      <xdr:col>23</xdr:col>
      <xdr:colOff>568325</xdr:colOff>
      <xdr:row>80</xdr:row>
      <xdr:rowOff>121920</xdr:rowOff>
    </xdr:to>
    <xdr:sp macro="" textlink="">
      <xdr:nvSpPr>
        <xdr:cNvPr id="512" name="円/楕円 511">
          <a:extLst>
            <a:ext uri="{FF2B5EF4-FFF2-40B4-BE49-F238E27FC236}">
              <a16:creationId xmlns:a16="http://schemas.microsoft.com/office/drawing/2014/main" xmlns="" id="{00000000-0008-0000-0100-000000020000}"/>
            </a:ext>
          </a:extLst>
        </xdr:cNvPr>
        <xdr:cNvSpPr/>
      </xdr:nvSpPr>
      <xdr:spPr>
        <a:xfrm>
          <a:off x="162687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43197</xdr:rowOff>
    </xdr:from>
    <xdr:ext cx="405111" cy="259045"/>
    <xdr:sp macro="" textlink="">
      <xdr:nvSpPr>
        <xdr:cNvPr id="513" name="【児童館】&#10;有形固定資産減価償却率該当値テキスト">
          <a:extLst>
            <a:ext uri="{FF2B5EF4-FFF2-40B4-BE49-F238E27FC236}">
              <a16:creationId xmlns:a16="http://schemas.microsoft.com/office/drawing/2014/main" xmlns="" id="{00000000-0008-0000-0100-000001020000}"/>
            </a:ext>
          </a:extLst>
        </xdr:cNvPr>
        <xdr:cNvSpPr txBox="1"/>
      </xdr:nvSpPr>
      <xdr:spPr>
        <a:xfrm>
          <a:off x="16408400"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46989</xdr:rowOff>
    </xdr:from>
    <xdr:to>
      <xdr:col>22</xdr:col>
      <xdr:colOff>415925</xdr:colOff>
      <xdr:row>80</xdr:row>
      <xdr:rowOff>148589</xdr:rowOff>
    </xdr:to>
    <xdr:sp macro="" textlink="">
      <xdr:nvSpPr>
        <xdr:cNvPr id="514" name="円/楕円 513">
          <a:extLst>
            <a:ext uri="{FF2B5EF4-FFF2-40B4-BE49-F238E27FC236}">
              <a16:creationId xmlns:a16="http://schemas.microsoft.com/office/drawing/2014/main" xmlns="" id="{00000000-0008-0000-0100-000002020000}"/>
            </a:ext>
          </a:extLst>
        </xdr:cNvPr>
        <xdr:cNvSpPr/>
      </xdr:nvSpPr>
      <xdr:spPr>
        <a:xfrm>
          <a:off x="15430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71120</xdr:rowOff>
    </xdr:from>
    <xdr:to>
      <xdr:col>23</xdr:col>
      <xdr:colOff>517525</xdr:colOff>
      <xdr:row>80</xdr:row>
      <xdr:rowOff>97789</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flipV="1">
          <a:off x="15481300" y="137871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16" name="n_1aveValue【児童館】&#10;有形固定資産減価償却率">
          <a:extLst>
            <a:ext uri="{FF2B5EF4-FFF2-40B4-BE49-F238E27FC236}">
              <a16:creationId xmlns:a16="http://schemas.microsoft.com/office/drawing/2014/main" xmlns="" id="{00000000-0008-0000-0100-000004020000}"/>
            </a:ext>
          </a:extLst>
        </xdr:cNvPr>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165116</xdr:rowOff>
    </xdr:from>
    <xdr:ext cx="405111" cy="259045"/>
    <xdr:sp macro="" textlink="">
      <xdr:nvSpPr>
        <xdr:cNvPr id="517" name="n_1mainValue【児童館】&#10;有形固定資産減価償却率">
          <a:extLst>
            <a:ext uri="{FF2B5EF4-FFF2-40B4-BE49-F238E27FC236}">
              <a16:creationId xmlns:a16="http://schemas.microsoft.com/office/drawing/2014/main" xmlns="" id="{00000000-0008-0000-0100-000005020000}"/>
            </a:ext>
          </a:extLst>
        </xdr:cNvPr>
        <xdr:cNvSpPr txBox="1"/>
      </xdr:nvSpPr>
      <xdr:spPr>
        <a:xfrm>
          <a:off x="15266043"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a:extLst>
            <a:ext uri="{FF2B5EF4-FFF2-40B4-BE49-F238E27FC236}">
              <a16:creationId xmlns:a16="http://schemas.microsoft.com/office/drawing/2014/main" xmlns="" id="{00000000-0008-0000-0100-00001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42" name="直線コネクタ 541">
          <a:extLst>
            <a:ext uri="{FF2B5EF4-FFF2-40B4-BE49-F238E27FC236}">
              <a16:creationId xmlns:a16="http://schemas.microsoft.com/office/drawing/2014/main" xmlns="" id="{00000000-0008-0000-0100-00001E020000}"/>
            </a:ext>
          </a:extLst>
        </xdr:cNvPr>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3" name="【児童館】&#10;一人当たり面積最小値テキスト">
          <a:extLst>
            <a:ext uri="{FF2B5EF4-FFF2-40B4-BE49-F238E27FC236}">
              <a16:creationId xmlns:a16="http://schemas.microsoft.com/office/drawing/2014/main" xmlns="" id="{00000000-0008-0000-0100-00001F020000}"/>
            </a:ext>
          </a:extLst>
        </xdr:cNvPr>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4" name="直線コネクタ 543">
          <a:extLst>
            <a:ext uri="{FF2B5EF4-FFF2-40B4-BE49-F238E27FC236}">
              <a16:creationId xmlns:a16="http://schemas.microsoft.com/office/drawing/2014/main" xmlns="" id="{00000000-0008-0000-0100-000020020000}"/>
            </a:ext>
          </a:extLst>
        </xdr:cNvPr>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5" name="【児童館】&#10;一人当たり面積最大値テキスト">
          <a:extLst>
            <a:ext uri="{FF2B5EF4-FFF2-40B4-BE49-F238E27FC236}">
              <a16:creationId xmlns:a16="http://schemas.microsoft.com/office/drawing/2014/main" xmlns="" id="{00000000-0008-0000-0100-000021020000}"/>
            </a:ext>
          </a:extLst>
        </xdr:cNvPr>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6" name="直線コネクタ 545">
          <a:extLst>
            <a:ext uri="{FF2B5EF4-FFF2-40B4-BE49-F238E27FC236}">
              <a16:creationId xmlns:a16="http://schemas.microsoft.com/office/drawing/2014/main" xmlns="" id="{00000000-0008-0000-0100-00002202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124477</xdr:rowOff>
    </xdr:from>
    <xdr:ext cx="469744" cy="259045"/>
    <xdr:sp macro="" textlink="">
      <xdr:nvSpPr>
        <xdr:cNvPr id="547" name="【児童館】&#10;一人当たり面積平均値テキスト">
          <a:extLst>
            <a:ext uri="{FF2B5EF4-FFF2-40B4-BE49-F238E27FC236}">
              <a16:creationId xmlns:a16="http://schemas.microsoft.com/office/drawing/2014/main" xmlns="" id="{00000000-0008-0000-0100-000023020000}"/>
            </a:ext>
          </a:extLst>
        </xdr:cNvPr>
        <xdr:cNvSpPr txBox="1"/>
      </xdr:nvSpPr>
      <xdr:spPr>
        <a:xfrm>
          <a:off x="22250400" y="1384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8" name="フローチャート : 判断 547">
          <a:extLst>
            <a:ext uri="{FF2B5EF4-FFF2-40B4-BE49-F238E27FC236}">
              <a16:creationId xmlns:a16="http://schemas.microsoft.com/office/drawing/2014/main" xmlns="" id="{00000000-0008-0000-0100-000024020000}"/>
            </a:ext>
          </a:extLst>
        </xdr:cNvPr>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9" name="フローチャート : 判断 548">
          <a:extLst>
            <a:ext uri="{FF2B5EF4-FFF2-40B4-BE49-F238E27FC236}">
              <a16:creationId xmlns:a16="http://schemas.microsoft.com/office/drawing/2014/main" xmlns="" id="{00000000-0008-0000-0100-00002502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55" name="円/楕円 554">
          <a:extLst>
            <a:ext uri="{FF2B5EF4-FFF2-40B4-BE49-F238E27FC236}">
              <a16:creationId xmlns:a16="http://schemas.microsoft.com/office/drawing/2014/main" xmlns="" id="{00000000-0008-0000-0100-00002B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556" name="【児童館】&#10;一人当たり面積該当値テキスト">
          <a:extLst>
            <a:ext uri="{FF2B5EF4-FFF2-40B4-BE49-F238E27FC236}">
              <a16:creationId xmlns:a16="http://schemas.microsoft.com/office/drawing/2014/main" xmlns="" id="{00000000-0008-0000-0100-00002C020000}"/>
            </a:ext>
          </a:extLst>
        </xdr:cNvPr>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82550</xdr:rowOff>
    </xdr:from>
    <xdr:to>
      <xdr:col>31</xdr:col>
      <xdr:colOff>85725</xdr:colOff>
      <xdr:row>83</xdr:row>
      <xdr:rowOff>12700</xdr:rowOff>
    </xdr:to>
    <xdr:sp macro="" textlink="">
      <xdr:nvSpPr>
        <xdr:cNvPr id="557" name="円/楕円 556">
          <a:extLst>
            <a:ext uri="{FF2B5EF4-FFF2-40B4-BE49-F238E27FC236}">
              <a16:creationId xmlns:a16="http://schemas.microsoft.com/office/drawing/2014/main" xmlns="" id="{00000000-0008-0000-0100-00002D020000}"/>
            </a:ext>
          </a:extLst>
        </xdr:cNvPr>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133350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559" name="n_1aveValue【児童館】&#10;一人当たり面積">
          <a:extLst>
            <a:ext uri="{FF2B5EF4-FFF2-40B4-BE49-F238E27FC236}">
              <a16:creationId xmlns:a16="http://schemas.microsoft.com/office/drawing/2014/main" xmlns="" id="{00000000-0008-0000-0100-00002F02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3827</xdr:rowOff>
    </xdr:from>
    <xdr:ext cx="469744" cy="259045"/>
    <xdr:sp macro="" textlink="">
      <xdr:nvSpPr>
        <xdr:cNvPr id="560" name="n_1mainValue【児童館】&#10;一人当たり面積">
          <a:extLst>
            <a:ext uri="{FF2B5EF4-FFF2-40B4-BE49-F238E27FC236}">
              <a16:creationId xmlns:a16="http://schemas.microsoft.com/office/drawing/2014/main" xmlns="" id="{00000000-0008-0000-0100-000030020000}"/>
            </a:ext>
          </a:extLst>
        </xdr:cNvPr>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00000000-0008-0000-01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00000000-0008-0000-0100-00004C020000}"/>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90" name="【公民館】&#10;有形固定資産減価償却率最大値テキスト">
          <a:extLst>
            <a:ext uri="{FF2B5EF4-FFF2-40B4-BE49-F238E27FC236}">
              <a16:creationId xmlns:a16="http://schemas.microsoft.com/office/drawing/2014/main" xmlns="" id="{00000000-0008-0000-0100-00004E020000}"/>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00000000-0008-0000-0100-000050020000}"/>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3" name="フローチャート : 判断 592">
          <a:extLst>
            <a:ext uri="{FF2B5EF4-FFF2-40B4-BE49-F238E27FC236}">
              <a16:creationId xmlns:a16="http://schemas.microsoft.com/office/drawing/2014/main" xmlns="" id="{00000000-0008-0000-0100-000051020000}"/>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4" name="フローチャート : 判断 593">
          <a:extLst>
            <a:ext uri="{FF2B5EF4-FFF2-40B4-BE49-F238E27FC236}">
              <a16:creationId xmlns:a16="http://schemas.microsoft.com/office/drawing/2014/main" xmlns="" id="{00000000-0008-0000-0100-000052020000}"/>
            </a:ext>
          </a:extLst>
        </xdr:cNvPr>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00000000-0008-0000-0100-00005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0000000-0008-0000-0100-00005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30299</xdr:rowOff>
    </xdr:from>
    <xdr:to>
      <xdr:col>23</xdr:col>
      <xdr:colOff>568325</xdr:colOff>
      <xdr:row>103</xdr:row>
      <xdr:rowOff>131899</xdr:rowOff>
    </xdr:to>
    <xdr:sp macro="" textlink="">
      <xdr:nvSpPr>
        <xdr:cNvPr id="600" name="円/楕円 599">
          <a:extLst>
            <a:ext uri="{FF2B5EF4-FFF2-40B4-BE49-F238E27FC236}">
              <a16:creationId xmlns:a16="http://schemas.microsoft.com/office/drawing/2014/main" xmlns="" id="{00000000-0008-0000-0100-000058020000}"/>
            </a:ext>
          </a:extLst>
        </xdr:cNvPr>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53176</xdr:rowOff>
    </xdr:from>
    <xdr:ext cx="405111" cy="259045"/>
    <xdr:sp macro="" textlink="">
      <xdr:nvSpPr>
        <xdr:cNvPr id="601" name="【公民館】&#10;有形固定資産減価償却率該当値テキスト">
          <a:extLst>
            <a:ext uri="{FF2B5EF4-FFF2-40B4-BE49-F238E27FC236}">
              <a16:creationId xmlns:a16="http://schemas.microsoft.com/office/drawing/2014/main" xmlns="" id="{00000000-0008-0000-0100-000059020000}"/>
            </a:ext>
          </a:extLst>
        </xdr:cNvPr>
        <xdr:cNvSpPr txBox="1"/>
      </xdr:nvSpPr>
      <xdr:spPr>
        <a:xfrm>
          <a:off x="16408400" y="1754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28666</xdr:rowOff>
    </xdr:from>
    <xdr:to>
      <xdr:col>22</xdr:col>
      <xdr:colOff>415925</xdr:colOff>
      <xdr:row>104</xdr:row>
      <xdr:rowOff>130266</xdr:rowOff>
    </xdr:to>
    <xdr:sp macro="" textlink="">
      <xdr:nvSpPr>
        <xdr:cNvPr id="602" name="円/楕円 601">
          <a:extLst>
            <a:ext uri="{FF2B5EF4-FFF2-40B4-BE49-F238E27FC236}">
              <a16:creationId xmlns:a16="http://schemas.microsoft.com/office/drawing/2014/main" xmlns="" id="{00000000-0008-0000-0100-00005A020000}"/>
            </a:ext>
          </a:extLst>
        </xdr:cNvPr>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81099</xdr:rowOff>
    </xdr:from>
    <xdr:to>
      <xdr:col>23</xdr:col>
      <xdr:colOff>517525</xdr:colOff>
      <xdr:row>104</xdr:row>
      <xdr:rowOff>79466</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flipV="1">
          <a:off x="15481300" y="1774044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136996</xdr:rowOff>
    </xdr:from>
    <xdr:ext cx="405111" cy="259045"/>
    <xdr:sp macro="" textlink="">
      <xdr:nvSpPr>
        <xdr:cNvPr id="604" name="n_1aveValue【公民館】&#10;有形固定資産減価償却率">
          <a:extLst>
            <a:ext uri="{FF2B5EF4-FFF2-40B4-BE49-F238E27FC236}">
              <a16:creationId xmlns:a16="http://schemas.microsoft.com/office/drawing/2014/main" xmlns="" id="{00000000-0008-0000-0100-00005C020000}"/>
            </a:ext>
          </a:extLst>
        </xdr:cNvPr>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121393</xdr:rowOff>
    </xdr:from>
    <xdr:ext cx="405111" cy="259045"/>
    <xdr:sp macro="" textlink="">
      <xdr:nvSpPr>
        <xdr:cNvPr id="605" name="n_1mainValue【公民館】&#10;有形固定資産減価償却率">
          <a:extLst>
            <a:ext uri="{FF2B5EF4-FFF2-40B4-BE49-F238E27FC236}">
              <a16:creationId xmlns:a16="http://schemas.microsoft.com/office/drawing/2014/main" xmlns="" id="{00000000-0008-0000-0100-00005D020000}"/>
            </a:ext>
          </a:extLst>
        </xdr:cNvPr>
        <xdr:cNvSpPr txBox="1"/>
      </xdr:nvSpPr>
      <xdr:spPr>
        <a:xfrm>
          <a:off x="15266043"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a:extLst>
            <a:ext uri="{FF2B5EF4-FFF2-40B4-BE49-F238E27FC236}">
              <a16:creationId xmlns:a16="http://schemas.microsoft.com/office/drawing/2014/main" xmlns="" id="{00000000-0008-0000-0100-00007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a:extLst>
            <a:ext uri="{FF2B5EF4-FFF2-40B4-BE49-F238E27FC236}">
              <a16:creationId xmlns:a16="http://schemas.microsoft.com/office/drawing/2014/main" xmlns="" id="{00000000-0008-0000-01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a:extLst>
            <a:ext uri="{FF2B5EF4-FFF2-40B4-BE49-F238E27FC236}">
              <a16:creationId xmlns:a16="http://schemas.microsoft.com/office/drawing/2014/main" xmlns="" id="{00000000-0008-0000-01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2" name="【公民館】&#10;一人当たり面積最小値テキスト">
          <a:extLst>
            <a:ext uri="{FF2B5EF4-FFF2-40B4-BE49-F238E27FC236}">
              <a16:creationId xmlns:a16="http://schemas.microsoft.com/office/drawing/2014/main" xmlns="" id="{00000000-0008-0000-0100-000078020000}"/>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4" name="【公民館】&#10;一人当たり面積最大値テキスト">
          <a:extLst>
            <a:ext uri="{FF2B5EF4-FFF2-40B4-BE49-F238E27FC236}">
              <a16:creationId xmlns:a16="http://schemas.microsoft.com/office/drawing/2014/main" xmlns="" id="{00000000-0008-0000-0100-00007A020000}"/>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6" name="【公民館】&#10;一人当たり面積平均値テキスト">
          <a:extLst>
            <a:ext uri="{FF2B5EF4-FFF2-40B4-BE49-F238E27FC236}">
              <a16:creationId xmlns:a16="http://schemas.microsoft.com/office/drawing/2014/main" xmlns="" id="{00000000-0008-0000-0100-00007C020000}"/>
            </a:ext>
          </a:extLst>
        </xdr:cNvPr>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7" name="フローチャート : 判断 636">
          <a:extLst>
            <a:ext uri="{FF2B5EF4-FFF2-40B4-BE49-F238E27FC236}">
              <a16:creationId xmlns:a16="http://schemas.microsoft.com/office/drawing/2014/main" xmlns="" id="{00000000-0008-0000-0100-00007D020000}"/>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8" name="フローチャート : 判断 637">
          <a:extLst>
            <a:ext uri="{FF2B5EF4-FFF2-40B4-BE49-F238E27FC236}">
              <a16:creationId xmlns:a16="http://schemas.microsoft.com/office/drawing/2014/main" xmlns="" id="{00000000-0008-0000-0100-00007E020000}"/>
            </a:ext>
          </a:extLst>
        </xdr:cNvPr>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138612</xdr:rowOff>
    </xdr:from>
    <xdr:to>
      <xdr:col>32</xdr:col>
      <xdr:colOff>238125</xdr:colOff>
      <xdr:row>109</xdr:row>
      <xdr:rowOff>68762</xdr:rowOff>
    </xdr:to>
    <xdr:sp macro="" textlink="">
      <xdr:nvSpPr>
        <xdr:cNvPr id="644" name="円/楕円 643">
          <a:extLst>
            <a:ext uri="{FF2B5EF4-FFF2-40B4-BE49-F238E27FC236}">
              <a16:creationId xmlns:a16="http://schemas.microsoft.com/office/drawing/2014/main" xmlns="" id="{00000000-0008-0000-0100-000084020000}"/>
            </a:ext>
          </a:extLst>
        </xdr:cNvPr>
        <xdr:cNvSpPr/>
      </xdr:nvSpPr>
      <xdr:spPr>
        <a:xfrm>
          <a:off x="221107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53539</xdr:rowOff>
    </xdr:from>
    <xdr:ext cx="469744" cy="259045"/>
    <xdr:sp macro="" textlink="">
      <xdr:nvSpPr>
        <xdr:cNvPr id="645" name="【公民館】&#10;一人当たり面積該当値テキスト">
          <a:extLst>
            <a:ext uri="{FF2B5EF4-FFF2-40B4-BE49-F238E27FC236}">
              <a16:creationId xmlns:a16="http://schemas.microsoft.com/office/drawing/2014/main" xmlns="" id="{00000000-0008-0000-0100-000085020000}"/>
            </a:ext>
          </a:extLst>
        </xdr:cNvPr>
        <xdr:cNvSpPr txBox="1"/>
      </xdr:nvSpPr>
      <xdr:spPr>
        <a:xfrm>
          <a:off x="22250400" y="185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138612</xdr:rowOff>
    </xdr:from>
    <xdr:to>
      <xdr:col>31</xdr:col>
      <xdr:colOff>85725</xdr:colOff>
      <xdr:row>109</xdr:row>
      <xdr:rowOff>68762</xdr:rowOff>
    </xdr:to>
    <xdr:sp macro="" textlink="">
      <xdr:nvSpPr>
        <xdr:cNvPr id="646" name="円/楕円 645">
          <a:extLst>
            <a:ext uri="{FF2B5EF4-FFF2-40B4-BE49-F238E27FC236}">
              <a16:creationId xmlns:a16="http://schemas.microsoft.com/office/drawing/2014/main" xmlns="" id="{00000000-0008-0000-0100-000086020000}"/>
            </a:ext>
          </a:extLst>
        </xdr:cNvPr>
        <xdr:cNvSpPr/>
      </xdr:nvSpPr>
      <xdr:spPr>
        <a:xfrm>
          <a:off x="21272500" y="186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17962</xdr:rowOff>
    </xdr:from>
    <xdr:to>
      <xdr:col>32</xdr:col>
      <xdr:colOff>187325</xdr:colOff>
      <xdr:row>109</xdr:row>
      <xdr:rowOff>17962</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21323300" y="18706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51543</xdr:rowOff>
    </xdr:from>
    <xdr:ext cx="469744" cy="259045"/>
    <xdr:sp macro="" textlink="">
      <xdr:nvSpPr>
        <xdr:cNvPr id="648" name="n_1aveValue【公民館】&#10;一人当たり面積">
          <a:extLst>
            <a:ext uri="{FF2B5EF4-FFF2-40B4-BE49-F238E27FC236}">
              <a16:creationId xmlns:a16="http://schemas.microsoft.com/office/drawing/2014/main" xmlns="" id="{00000000-0008-0000-0100-000088020000}"/>
            </a:ext>
          </a:extLst>
        </xdr:cNvPr>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59889</xdr:rowOff>
    </xdr:from>
    <xdr:ext cx="469744" cy="259045"/>
    <xdr:sp macro="" textlink="">
      <xdr:nvSpPr>
        <xdr:cNvPr id="649" name="n_1mainValue【公民館】&#10;一人当たり面積">
          <a:extLst>
            <a:ext uri="{FF2B5EF4-FFF2-40B4-BE49-F238E27FC236}">
              <a16:creationId xmlns:a16="http://schemas.microsoft.com/office/drawing/2014/main" xmlns="" id="{00000000-0008-0000-0100-000089020000}"/>
            </a:ext>
          </a:extLst>
        </xdr:cNvPr>
        <xdr:cNvSpPr txBox="1"/>
      </xdr:nvSpPr>
      <xdr:spPr>
        <a:xfrm>
          <a:off x="21075727" y="187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a:extLst>
            <a:ext uri="{FF2B5EF4-FFF2-40B4-BE49-F238E27FC236}">
              <a16:creationId xmlns:a16="http://schemas.microsoft.com/office/drawing/2014/main" xmlns="" id="{00000000-0008-0000-01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a:extLst>
            <a:ext uri="{FF2B5EF4-FFF2-40B4-BE49-F238E27FC236}">
              <a16:creationId xmlns:a16="http://schemas.microsoft.com/office/drawing/2014/main" xmlns="" id="{00000000-0008-0000-01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類似団体と比較して特に有形固定資産減価償却率が高くなっている施設は、認定こども園、幼稚園、保育所であり、特に低くなっている施設は、図書館である。</a:t>
          </a:r>
          <a:endParaRPr lang="ja-JP" altLang="ja-JP" sz="1300">
            <a:effectLst/>
          </a:endParaRPr>
        </a:p>
        <a:p>
          <a:r>
            <a:rPr lang="ja-JP" altLang="ja-JP" sz="1300" b="0" i="0" baseline="0">
              <a:solidFill>
                <a:schemeClr val="dk1"/>
              </a:solidFill>
              <a:effectLst/>
              <a:latin typeface="+mn-lt"/>
              <a:ea typeface="+mn-ea"/>
              <a:cs typeface="+mn-cs"/>
            </a:rPr>
            <a:t>　認定こども園、幼稚園、保育所については、建築後３１年以上経過した施設が３施設のうち２施設あり、有形固定資産減価償却率が高くなっている。図書館においては、平成２８年度に新しい施設を建設したため、有形固定資産減価償却率が低くなっている。</a:t>
          </a:r>
          <a:endParaRPr lang="ja-JP" altLang="ja-JP" sz="1300">
            <a:effectLst/>
          </a:endParaRPr>
        </a:p>
        <a:p>
          <a:r>
            <a:rPr lang="ja-JP" altLang="ja-JP" sz="1300" b="0" i="0" baseline="0">
              <a:solidFill>
                <a:schemeClr val="dk1"/>
              </a:solidFill>
              <a:effectLst/>
              <a:latin typeface="+mn-lt"/>
              <a:ea typeface="+mn-ea"/>
              <a:cs typeface="+mn-cs"/>
            </a:rPr>
            <a:t>また平成３０年度には、個別施設計画の策定を予定しており、同計画に基づき、適正化に取組んでいく。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xmlns="" id="{00000000-0008-0000-02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xmlns="" id="{00000000-0008-0000-02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xmlns="" id="{00000000-0008-0000-02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00000000-0008-0000-02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xmlns="" id="{00000000-0008-0000-02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00000000-0008-0000-02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xmlns="" id="{00000000-0008-0000-02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00000000-0008-0000-02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xmlns="" id="{00000000-0008-0000-02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00000000-0008-0000-02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xmlns="" id="{00000000-0008-0000-02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xmlns="" id="{00000000-0008-0000-02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143147</xdr:rowOff>
    </xdr:from>
    <xdr:to>
      <xdr:col>6</xdr:col>
      <xdr:colOff>510540</xdr:colOff>
      <xdr:row>42</xdr:row>
      <xdr:rowOff>59872</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6143897"/>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63699</xdr:rowOff>
    </xdr:from>
    <xdr:ext cx="340478"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7244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59872</xdr:rowOff>
    </xdr:from>
    <xdr:to>
      <xdr:col>6</xdr:col>
      <xdr:colOff>600075</xdr:colOff>
      <xdr:row>42</xdr:row>
      <xdr:rowOff>59872</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89824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724400" y="591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35</xdr:row>
      <xdr:rowOff>143147</xdr:rowOff>
    </xdr:from>
    <xdr:to>
      <xdr:col>6</xdr:col>
      <xdr:colOff>600075</xdr:colOff>
      <xdr:row>35</xdr:row>
      <xdr:rowOff>143147</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614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159311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7244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136434</xdr:rowOff>
    </xdr:from>
    <xdr:to>
      <xdr:col>6</xdr:col>
      <xdr:colOff>561975</xdr:colOff>
      <xdr:row>39</xdr:row>
      <xdr:rowOff>66584</xdr:rowOff>
    </xdr:to>
    <xdr:sp macro="" textlink="">
      <xdr:nvSpPr>
        <xdr:cNvPr id="64" name="フローチャート : 判断 63">
          <a:extLst>
            <a:ext uri="{FF2B5EF4-FFF2-40B4-BE49-F238E27FC236}">
              <a16:creationId xmlns:a16="http://schemas.microsoft.com/office/drawing/2014/main" xmlns="" id="{00000000-0008-0000-02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49893</xdr:rowOff>
    </xdr:from>
    <xdr:to>
      <xdr:col>5</xdr:col>
      <xdr:colOff>409575</xdr:colOff>
      <xdr:row>38</xdr:row>
      <xdr:rowOff>151493</xdr:rowOff>
    </xdr:to>
    <xdr:sp macro="" textlink="">
      <xdr:nvSpPr>
        <xdr:cNvPr id="65" name="フローチャート : 判断 64">
          <a:extLst>
            <a:ext uri="{FF2B5EF4-FFF2-40B4-BE49-F238E27FC236}">
              <a16:creationId xmlns:a16="http://schemas.microsoft.com/office/drawing/2014/main" xmlns="" id="{00000000-0008-0000-0200-000041000000}"/>
            </a:ext>
          </a:extLst>
        </xdr:cNvPr>
        <xdr:cNvSpPr/>
      </xdr:nvSpPr>
      <xdr:spPr>
        <a:xfrm>
          <a:off x="3746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42</xdr:row>
      <xdr:rowOff>9072</xdr:rowOff>
    </xdr:from>
    <xdr:to>
      <xdr:col>6</xdr:col>
      <xdr:colOff>561975</xdr:colOff>
      <xdr:row>42</xdr:row>
      <xdr:rowOff>110672</xdr:rowOff>
    </xdr:to>
    <xdr:sp macro="" textlink="">
      <xdr:nvSpPr>
        <xdr:cNvPr id="71" name="円/楕円 70">
          <a:extLst>
            <a:ext uri="{FF2B5EF4-FFF2-40B4-BE49-F238E27FC236}">
              <a16:creationId xmlns:a16="http://schemas.microsoft.com/office/drawing/2014/main" xmlns="" id="{00000000-0008-0000-0200-000047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95449</xdr:rowOff>
    </xdr:from>
    <xdr:ext cx="340478"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7244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20501</xdr:rowOff>
    </xdr:from>
    <xdr:to>
      <xdr:col>5</xdr:col>
      <xdr:colOff>409575</xdr:colOff>
      <xdr:row>33</xdr:row>
      <xdr:rowOff>122101</xdr:rowOff>
    </xdr:to>
    <xdr:sp macro="" textlink="">
      <xdr:nvSpPr>
        <xdr:cNvPr id="73" name="円/楕円 72">
          <a:extLst>
            <a:ext uri="{FF2B5EF4-FFF2-40B4-BE49-F238E27FC236}">
              <a16:creationId xmlns:a16="http://schemas.microsoft.com/office/drawing/2014/main" xmlns="" id="{00000000-0008-0000-0200-000049000000}"/>
            </a:ext>
          </a:extLst>
        </xdr:cNvPr>
        <xdr:cNvSpPr/>
      </xdr:nvSpPr>
      <xdr:spPr>
        <a:xfrm>
          <a:off x="3746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71301</xdr:rowOff>
    </xdr:from>
    <xdr:to>
      <xdr:col>6</xdr:col>
      <xdr:colOff>511175</xdr:colOff>
      <xdr:row>42</xdr:row>
      <xdr:rowOff>59872</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3797300" y="5729151"/>
          <a:ext cx="838200" cy="15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142620</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3"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138628</xdr:rowOff>
    </xdr:from>
    <xdr:ext cx="405111" cy="259045"/>
    <xdr:sp macro="" textlink="">
      <xdr:nvSpPr>
        <xdr:cNvPr id="76" name="n_1mainValue【図書館】&#10;有形固定資産減価償却率">
          <a:extLst>
            <a:ext uri="{FF2B5EF4-FFF2-40B4-BE49-F238E27FC236}">
              <a16:creationId xmlns:a16="http://schemas.microsoft.com/office/drawing/2014/main" xmlns="" id="{00000000-0008-0000-0200-00004C000000}"/>
            </a:ext>
          </a:extLst>
        </xdr:cNvPr>
        <xdr:cNvSpPr txBox="1"/>
      </xdr:nvSpPr>
      <xdr:spPr>
        <a:xfrm>
          <a:off x="3582043"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xmlns="" id="{00000000-0008-0000-02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a:extLst>
            <a:ext uri="{FF2B5EF4-FFF2-40B4-BE49-F238E27FC236}">
              <a16:creationId xmlns:a16="http://schemas.microsoft.com/office/drawing/2014/main" xmlns="" id="{00000000-0008-0000-02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a:extLst>
            <a:ext uri="{FF2B5EF4-FFF2-40B4-BE49-F238E27FC236}">
              <a16:creationId xmlns:a16="http://schemas.microsoft.com/office/drawing/2014/main" xmlns="" id="{00000000-0008-0000-02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a:extLst>
            <a:ext uri="{FF2B5EF4-FFF2-40B4-BE49-F238E27FC236}">
              <a16:creationId xmlns:a16="http://schemas.microsoft.com/office/drawing/2014/main" xmlns="" id="{00000000-0008-0000-0200-00005C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a:extLst>
            <a:ext uri="{FF2B5EF4-FFF2-40B4-BE49-F238E27FC236}">
              <a16:creationId xmlns:a16="http://schemas.microsoft.com/office/drawing/2014/main" xmlns="" id="{00000000-0008-0000-0200-000060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101" name="【図書館】&#10;一人当たり面積最小値テキスト">
          <a:extLst>
            <a:ext uri="{FF2B5EF4-FFF2-40B4-BE49-F238E27FC236}">
              <a16:creationId xmlns:a16="http://schemas.microsoft.com/office/drawing/2014/main" xmlns="" id="{00000000-0008-0000-0200-000065000000}"/>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3" name="【図書館】&#10;一人当たり面積最大値テキスト">
          <a:extLst>
            <a:ext uri="{FF2B5EF4-FFF2-40B4-BE49-F238E27FC236}">
              <a16:creationId xmlns:a16="http://schemas.microsoft.com/office/drawing/2014/main" xmlns="" id="{00000000-0008-0000-0200-000067000000}"/>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5" name="【図書館】&#10;一人当たり面積平均値テキスト">
          <a:extLst>
            <a:ext uri="{FF2B5EF4-FFF2-40B4-BE49-F238E27FC236}">
              <a16:creationId xmlns:a16="http://schemas.microsoft.com/office/drawing/2014/main" xmlns="" id="{00000000-0008-0000-0200-000069000000}"/>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6" name="フローチャート : 判断 105">
          <a:extLst>
            <a:ext uri="{FF2B5EF4-FFF2-40B4-BE49-F238E27FC236}">
              <a16:creationId xmlns:a16="http://schemas.microsoft.com/office/drawing/2014/main" xmlns="" id="{00000000-0008-0000-0200-00006A000000}"/>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7" name="フローチャート : 判断 106">
          <a:extLst>
            <a:ext uri="{FF2B5EF4-FFF2-40B4-BE49-F238E27FC236}">
              <a16:creationId xmlns:a16="http://schemas.microsoft.com/office/drawing/2014/main" xmlns="" id="{00000000-0008-0000-0200-00006B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166370</xdr:rowOff>
    </xdr:from>
    <xdr:to>
      <xdr:col>15</xdr:col>
      <xdr:colOff>231775</xdr:colOff>
      <xdr:row>36</xdr:row>
      <xdr:rowOff>96520</xdr:rowOff>
    </xdr:to>
    <xdr:sp macro="" textlink="">
      <xdr:nvSpPr>
        <xdr:cNvPr id="113" name="円/楕円 112">
          <a:extLst>
            <a:ext uri="{FF2B5EF4-FFF2-40B4-BE49-F238E27FC236}">
              <a16:creationId xmlns:a16="http://schemas.microsoft.com/office/drawing/2014/main" xmlns="" id="{00000000-0008-0000-0200-000071000000}"/>
            </a:ext>
          </a:extLst>
        </xdr:cNvPr>
        <xdr:cNvSpPr/>
      </xdr:nvSpPr>
      <xdr:spPr>
        <a:xfrm>
          <a:off x="10426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17797</xdr:rowOff>
    </xdr:from>
    <xdr:ext cx="469744" cy="259045"/>
    <xdr:sp macro="" textlink="">
      <xdr:nvSpPr>
        <xdr:cNvPr id="114" name="【図書館】&#10;一人当たり面積該当値テキスト">
          <a:extLst>
            <a:ext uri="{FF2B5EF4-FFF2-40B4-BE49-F238E27FC236}">
              <a16:creationId xmlns:a16="http://schemas.microsoft.com/office/drawing/2014/main" xmlns="" id="{00000000-0008-0000-0200-000072000000}"/>
            </a:ext>
          </a:extLst>
        </xdr:cNvPr>
        <xdr:cNvSpPr txBox="1"/>
      </xdr:nvSpPr>
      <xdr:spPr>
        <a:xfrm>
          <a:off x="105664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147320</xdr:rowOff>
    </xdr:from>
    <xdr:to>
      <xdr:col>14</xdr:col>
      <xdr:colOff>79375</xdr:colOff>
      <xdr:row>39</xdr:row>
      <xdr:rowOff>77470</xdr:rowOff>
    </xdr:to>
    <xdr:sp macro="" textlink="">
      <xdr:nvSpPr>
        <xdr:cNvPr id="115" name="円/楕円 114">
          <a:extLst>
            <a:ext uri="{FF2B5EF4-FFF2-40B4-BE49-F238E27FC236}">
              <a16:creationId xmlns:a16="http://schemas.microsoft.com/office/drawing/2014/main" xmlns="" id="{00000000-0008-0000-0200-000073000000}"/>
            </a:ext>
          </a:extLst>
        </xdr:cNvPr>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45720</xdr:rowOff>
    </xdr:from>
    <xdr:to>
      <xdr:col>15</xdr:col>
      <xdr:colOff>180975</xdr:colOff>
      <xdr:row>39</xdr:row>
      <xdr:rowOff>26670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flipV="1">
          <a:off x="9639300" y="621792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7" name="n_1aveValue【図書館】&#10;一人当たり面積">
          <a:extLst>
            <a:ext uri="{FF2B5EF4-FFF2-40B4-BE49-F238E27FC236}">
              <a16:creationId xmlns:a16="http://schemas.microsoft.com/office/drawing/2014/main" xmlns="" id="{00000000-0008-0000-0200-000075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93997</xdr:rowOff>
    </xdr:from>
    <xdr:ext cx="469744" cy="259045"/>
    <xdr:sp macro="" textlink="">
      <xdr:nvSpPr>
        <xdr:cNvPr id="118" name="n_1mainValue【図書館】&#10;一人当たり面積">
          <a:extLst>
            <a:ext uri="{FF2B5EF4-FFF2-40B4-BE49-F238E27FC236}">
              <a16:creationId xmlns:a16="http://schemas.microsoft.com/office/drawing/2014/main" xmlns="" id="{00000000-0008-0000-0200-000076000000}"/>
            </a:ext>
          </a:extLst>
        </xdr:cNvPr>
        <xdr:cNvSpPr txBox="1"/>
      </xdr:nvSpPr>
      <xdr:spPr>
        <a:xfrm>
          <a:off x="9391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a:extLst>
            <a:ext uri="{FF2B5EF4-FFF2-40B4-BE49-F238E27FC236}">
              <a16:creationId xmlns:a16="http://schemas.microsoft.com/office/drawing/2014/main" xmlns="" id="{00000000-0008-0000-02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a:extLst>
            <a:ext uri="{FF2B5EF4-FFF2-40B4-BE49-F238E27FC236}">
              <a16:creationId xmlns:a16="http://schemas.microsoft.com/office/drawing/2014/main" xmlns="" id="{00000000-0008-0000-02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a:extLst>
            <a:ext uri="{FF2B5EF4-FFF2-40B4-BE49-F238E27FC236}">
              <a16:creationId xmlns:a16="http://schemas.microsoft.com/office/drawing/2014/main" xmlns="" id="{00000000-0008-0000-02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xmlns="" id="{00000000-0008-0000-0200-00009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8" name="【福祉施設】&#10;有形固定資産減価償却率最小値テキスト">
          <a:extLst>
            <a:ext uri="{FF2B5EF4-FFF2-40B4-BE49-F238E27FC236}">
              <a16:creationId xmlns:a16="http://schemas.microsoft.com/office/drawing/2014/main" xmlns="" id="{00000000-0008-0000-0200-00009E000000}"/>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xmlns="" id="{00000000-0008-0000-0200-0000A0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162" name="【福祉施設】&#10;有形固定資産減価償却率平均値テキスト">
          <a:extLst>
            <a:ext uri="{FF2B5EF4-FFF2-40B4-BE49-F238E27FC236}">
              <a16:creationId xmlns:a16="http://schemas.microsoft.com/office/drawing/2014/main" xmlns="" id="{00000000-0008-0000-0200-0000A2000000}"/>
            </a:ext>
          </a:extLst>
        </xdr:cNvPr>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3" name="フローチャート : 判断 162">
          <a:extLst>
            <a:ext uri="{FF2B5EF4-FFF2-40B4-BE49-F238E27FC236}">
              <a16:creationId xmlns:a16="http://schemas.microsoft.com/office/drawing/2014/main" xmlns="" id="{00000000-0008-0000-0200-0000A3000000}"/>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4" name="フローチャート : 判断 163">
          <a:extLst>
            <a:ext uri="{FF2B5EF4-FFF2-40B4-BE49-F238E27FC236}">
              <a16:creationId xmlns:a16="http://schemas.microsoft.com/office/drawing/2014/main" xmlns="" id="{00000000-0008-0000-0200-0000A4000000}"/>
            </a:ext>
          </a:extLst>
        </xdr:cNvPr>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106172</xdr:rowOff>
    </xdr:from>
    <xdr:to>
      <xdr:col>6</xdr:col>
      <xdr:colOff>561975</xdr:colOff>
      <xdr:row>85</xdr:row>
      <xdr:rowOff>36322</xdr:rowOff>
    </xdr:to>
    <xdr:sp macro="" textlink="">
      <xdr:nvSpPr>
        <xdr:cNvPr id="170" name="円/楕円 169">
          <a:extLst>
            <a:ext uri="{FF2B5EF4-FFF2-40B4-BE49-F238E27FC236}">
              <a16:creationId xmlns:a16="http://schemas.microsoft.com/office/drawing/2014/main" xmlns="" id="{00000000-0008-0000-0200-0000AA000000}"/>
            </a:ext>
          </a:extLst>
        </xdr:cNvPr>
        <xdr:cNvSpPr/>
      </xdr:nvSpPr>
      <xdr:spPr>
        <a:xfrm>
          <a:off x="4584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84599</xdr:rowOff>
    </xdr:from>
    <xdr:ext cx="405111" cy="259045"/>
    <xdr:sp macro="" textlink="">
      <xdr:nvSpPr>
        <xdr:cNvPr id="171" name="【福祉施設】&#10;有形固定資産減価償却率該当値テキスト">
          <a:extLst>
            <a:ext uri="{FF2B5EF4-FFF2-40B4-BE49-F238E27FC236}">
              <a16:creationId xmlns:a16="http://schemas.microsoft.com/office/drawing/2014/main" xmlns="" id="{00000000-0008-0000-0200-0000AB000000}"/>
            </a:ext>
          </a:extLst>
        </xdr:cNvPr>
        <xdr:cNvSpPr txBox="1"/>
      </xdr:nvSpPr>
      <xdr:spPr>
        <a:xfrm>
          <a:off x="4724400"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167894</xdr:rowOff>
    </xdr:from>
    <xdr:to>
      <xdr:col>5</xdr:col>
      <xdr:colOff>409575</xdr:colOff>
      <xdr:row>85</xdr:row>
      <xdr:rowOff>98044</xdr:rowOff>
    </xdr:to>
    <xdr:sp macro="" textlink="">
      <xdr:nvSpPr>
        <xdr:cNvPr id="172" name="円/楕円 171">
          <a:extLst>
            <a:ext uri="{FF2B5EF4-FFF2-40B4-BE49-F238E27FC236}">
              <a16:creationId xmlns:a16="http://schemas.microsoft.com/office/drawing/2014/main" xmlns="" id="{00000000-0008-0000-0200-0000AC000000}"/>
            </a:ext>
          </a:extLst>
        </xdr:cNvPr>
        <xdr:cNvSpPr/>
      </xdr:nvSpPr>
      <xdr:spPr>
        <a:xfrm>
          <a:off x="3746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156972</xdr:rowOff>
    </xdr:from>
    <xdr:to>
      <xdr:col>6</xdr:col>
      <xdr:colOff>511175</xdr:colOff>
      <xdr:row>85</xdr:row>
      <xdr:rowOff>47244</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flipV="1">
          <a:off x="3797300" y="1455877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68851</xdr:rowOff>
    </xdr:from>
    <xdr:ext cx="405111" cy="259045"/>
    <xdr:sp macro="" textlink="">
      <xdr:nvSpPr>
        <xdr:cNvPr id="174" name="n_1aveValue【福祉施設】&#10;有形固定資産減価償却率">
          <a:extLst>
            <a:ext uri="{FF2B5EF4-FFF2-40B4-BE49-F238E27FC236}">
              <a16:creationId xmlns:a16="http://schemas.microsoft.com/office/drawing/2014/main" xmlns="" id="{00000000-0008-0000-0200-0000AE000000}"/>
            </a:ext>
          </a:extLst>
        </xdr:cNvPr>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89171</xdr:rowOff>
    </xdr:from>
    <xdr:ext cx="405111" cy="259045"/>
    <xdr:sp macro="" textlink="">
      <xdr:nvSpPr>
        <xdr:cNvPr id="175" name="n_1mainValue【福祉施設】&#10;有形固定資産減価償却率">
          <a:extLst>
            <a:ext uri="{FF2B5EF4-FFF2-40B4-BE49-F238E27FC236}">
              <a16:creationId xmlns:a16="http://schemas.microsoft.com/office/drawing/2014/main" xmlns="" id="{00000000-0008-0000-0200-0000AF000000}"/>
            </a:ext>
          </a:extLst>
        </xdr:cNvPr>
        <xdr:cNvSpPr txBox="1"/>
      </xdr:nvSpPr>
      <xdr:spPr>
        <a:xfrm>
          <a:off x="3582043" y="146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a:extLst>
            <a:ext uri="{FF2B5EF4-FFF2-40B4-BE49-F238E27FC236}">
              <a16:creationId xmlns:a16="http://schemas.microsoft.com/office/drawing/2014/main" xmlns="" id="{00000000-0008-0000-0200-0000C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8" name="【福祉施設】&#10;一人当たり面積最小値テキスト">
          <a:extLst>
            <a:ext uri="{FF2B5EF4-FFF2-40B4-BE49-F238E27FC236}">
              <a16:creationId xmlns:a16="http://schemas.microsoft.com/office/drawing/2014/main" xmlns="" id="{00000000-0008-0000-0200-0000C6000000}"/>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0" name="【福祉施設】&#10;一人当たり面積最大値テキスト">
          <a:extLst>
            <a:ext uri="{FF2B5EF4-FFF2-40B4-BE49-F238E27FC236}">
              <a16:creationId xmlns:a16="http://schemas.microsoft.com/office/drawing/2014/main" xmlns="" id="{00000000-0008-0000-0200-0000C8000000}"/>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02" name="【福祉施設】&#10;一人当たり面積平均値テキスト">
          <a:extLst>
            <a:ext uri="{FF2B5EF4-FFF2-40B4-BE49-F238E27FC236}">
              <a16:creationId xmlns:a16="http://schemas.microsoft.com/office/drawing/2014/main" xmlns="" id="{00000000-0008-0000-0200-0000CA000000}"/>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3" name="フローチャート : 判断 202">
          <a:extLst>
            <a:ext uri="{FF2B5EF4-FFF2-40B4-BE49-F238E27FC236}">
              <a16:creationId xmlns:a16="http://schemas.microsoft.com/office/drawing/2014/main" xmlns="" id="{00000000-0008-0000-0200-0000CB000000}"/>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4" name="フローチャート : 判断 203">
          <a:extLst>
            <a:ext uri="{FF2B5EF4-FFF2-40B4-BE49-F238E27FC236}">
              <a16:creationId xmlns:a16="http://schemas.microsoft.com/office/drawing/2014/main" xmlns="" id="{00000000-0008-0000-0200-0000CC000000}"/>
            </a:ext>
          </a:extLst>
        </xdr:cNvPr>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10" name="円/楕円 209">
          <a:extLst>
            <a:ext uri="{FF2B5EF4-FFF2-40B4-BE49-F238E27FC236}">
              <a16:creationId xmlns:a16="http://schemas.microsoft.com/office/drawing/2014/main" xmlns="" id="{00000000-0008-0000-0200-0000D2000000}"/>
            </a:ext>
          </a:extLst>
        </xdr:cNvPr>
        <xdr:cNvSpPr/>
      </xdr:nvSpPr>
      <xdr:spPr>
        <a:xfrm>
          <a:off x="10426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113047</xdr:rowOff>
    </xdr:from>
    <xdr:ext cx="469744" cy="259045"/>
    <xdr:sp macro="" textlink="">
      <xdr:nvSpPr>
        <xdr:cNvPr id="211" name="【福祉施設】&#10;一人当たり面積該当値テキスト">
          <a:extLst>
            <a:ext uri="{FF2B5EF4-FFF2-40B4-BE49-F238E27FC236}">
              <a16:creationId xmlns:a16="http://schemas.microsoft.com/office/drawing/2014/main" xmlns="" id="{00000000-0008-0000-0200-0000D3000000}"/>
            </a:ext>
          </a:extLst>
        </xdr:cNvPr>
        <xdr:cNvSpPr txBox="1"/>
      </xdr:nvSpPr>
      <xdr:spPr>
        <a:xfrm>
          <a:off x="105664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99313</xdr:rowOff>
    </xdr:from>
    <xdr:to>
      <xdr:col>14</xdr:col>
      <xdr:colOff>79375</xdr:colOff>
      <xdr:row>82</xdr:row>
      <xdr:rowOff>29463</xdr:rowOff>
    </xdr:to>
    <xdr:sp macro="" textlink="">
      <xdr:nvSpPr>
        <xdr:cNvPr id="212" name="円/楕円 211">
          <a:extLst>
            <a:ext uri="{FF2B5EF4-FFF2-40B4-BE49-F238E27FC236}">
              <a16:creationId xmlns:a16="http://schemas.microsoft.com/office/drawing/2014/main" xmlns="" id="{00000000-0008-0000-0200-0000D4000000}"/>
            </a:ext>
          </a:extLst>
        </xdr:cNvPr>
        <xdr:cNvSpPr/>
      </xdr:nvSpPr>
      <xdr:spPr>
        <a:xfrm>
          <a:off x="958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140970</xdr:rowOff>
    </xdr:from>
    <xdr:to>
      <xdr:col>15</xdr:col>
      <xdr:colOff>180975</xdr:colOff>
      <xdr:row>81</xdr:row>
      <xdr:rowOff>150113</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flipV="1">
          <a:off x="9639300" y="14028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61740</xdr:rowOff>
    </xdr:from>
    <xdr:ext cx="469744" cy="259045"/>
    <xdr:sp macro="" textlink="">
      <xdr:nvSpPr>
        <xdr:cNvPr id="214" name="n_1aveValue【福祉施設】&#10;一人当たり面積">
          <a:extLst>
            <a:ext uri="{FF2B5EF4-FFF2-40B4-BE49-F238E27FC236}">
              <a16:creationId xmlns:a16="http://schemas.microsoft.com/office/drawing/2014/main" xmlns="" id="{00000000-0008-0000-0200-0000D6000000}"/>
            </a:ext>
          </a:extLst>
        </xdr:cNvPr>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45990</xdr:rowOff>
    </xdr:from>
    <xdr:ext cx="469744" cy="259045"/>
    <xdr:sp macro="" textlink="">
      <xdr:nvSpPr>
        <xdr:cNvPr id="215" name="n_1mainValue【福祉施設】&#10;一人当たり面積">
          <a:extLst>
            <a:ext uri="{FF2B5EF4-FFF2-40B4-BE49-F238E27FC236}">
              <a16:creationId xmlns:a16="http://schemas.microsoft.com/office/drawing/2014/main" xmlns="" id="{00000000-0008-0000-0200-0000D7000000}"/>
            </a:ext>
          </a:extLst>
        </xdr:cNvPr>
        <xdr:cNvSpPr txBox="1"/>
      </xdr:nvSpPr>
      <xdr:spPr>
        <a:xfrm>
          <a:off x="9391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9" name="直線コネクタ 258">
          <a:extLst>
            <a:ext uri="{FF2B5EF4-FFF2-40B4-BE49-F238E27FC236}">
              <a16:creationId xmlns:a16="http://schemas.microsoft.com/office/drawing/2014/main" xmlns="" id="{00000000-0008-0000-0200-00000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3" name="【保健センター・保健所】&#10;有形固定資産減価償却率グラフ枠">
          <a:extLst>
            <a:ext uri="{FF2B5EF4-FFF2-40B4-BE49-F238E27FC236}">
              <a16:creationId xmlns:a16="http://schemas.microsoft.com/office/drawing/2014/main" xmlns="" id="{00000000-0008-0000-0200-00001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275" name="【保健センター・保健所】&#10;有形固定資産減価償却率最小値テキスト">
          <a:extLst>
            <a:ext uri="{FF2B5EF4-FFF2-40B4-BE49-F238E27FC236}">
              <a16:creationId xmlns:a16="http://schemas.microsoft.com/office/drawing/2014/main" xmlns="" id="{00000000-0008-0000-0200-000013010000}"/>
            </a:ext>
          </a:extLst>
        </xdr:cNvPr>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277" name="【保健センター・保健所】&#10;有形固定資産減価償却率最大値テキスト">
          <a:extLst>
            <a:ext uri="{FF2B5EF4-FFF2-40B4-BE49-F238E27FC236}">
              <a16:creationId xmlns:a16="http://schemas.microsoft.com/office/drawing/2014/main" xmlns="" id="{00000000-0008-0000-0200-000015010000}"/>
            </a:ext>
          </a:extLst>
        </xdr:cNvPr>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279" name="【保健センター・保健所】&#10;有形固定資産減価償却率平均値テキスト">
          <a:extLst>
            <a:ext uri="{FF2B5EF4-FFF2-40B4-BE49-F238E27FC236}">
              <a16:creationId xmlns:a16="http://schemas.microsoft.com/office/drawing/2014/main" xmlns="" id="{00000000-0008-0000-0200-000017010000}"/>
            </a:ext>
          </a:extLst>
        </xdr:cNvPr>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280" name="フローチャート : 判断 279">
          <a:extLst>
            <a:ext uri="{FF2B5EF4-FFF2-40B4-BE49-F238E27FC236}">
              <a16:creationId xmlns:a16="http://schemas.microsoft.com/office/drawing/2014/main" xmlns="" id="{00000000-0008-0000-0200-000018010000}"/>
            </a:ext>
          </a:extLst>
        </xdr:cNvPr>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281" name="フローチャート : 判断 280">
          <a:extLst>
            <a:ext uri="{FF2B5EF4-FFF2-40B4-BE49-F238E27FC236}">
              <a16:creationId xmlns:a16="http://schemas.microsoft.com/office/drawing/2014/main" xmlns="" id="{00000000-0008-0000-0200-000019010000}"/>
            </a:ext>
          </a:extLst>
        </xdr:cNvPr>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140244</xdr:rowOff>
    </xdr:from>
    <xdr:to>
      <xdr:col>23</xdr:col>
      <xdr:colOff>568325</xdr:colOff>
      <xdr:row>56</xdr:row>
      <xdr:rowOff>70394</xdr:rowOff>
    </xdr:to>
    <xdr:sp macro="" textlink="">
      <xdr:nvSpPr>
        <xdr:cNvPr id="287" name="円/楕円 286">
          <a:extLst>
            <a:ext uri="{FF2B5EF4-FFF2-40B4-BE49-F238E27FC236}">
              <a16:creationId xmlns:a16="http://schemas.microsoft.com/office/drawing/2014/main" xmlns="" id="{00000000-0008-0000-0200-00001F010000}"/>
            </a:ext>
          </a:extLst>
        </xdr:cNvPr>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93271</xdr:rowOff>
    </xdr:from>
    <xdr:ext cx="405111" cy="259045"/>
    <xdr:sp macro="" textlink="">
      <xdr:nvSpPr>
        <xdr:cNvPr id="288" name="【保健センター・保健所】&#10;有形固定資産減価償却率該当値テキスト">
          <a:extLst>
            <a:ext uri="{FF2B5EF4-FFF2-40B4-BE49-F238E27FC236}">
              <a16:creationId xmlns:a16="http://schemas.microsoft.com/office/drawing/2014/main" xmlns="" id="{00000000-0008-0000-0200-000020010000}"/>
            </a:ext>
          </a:extLst>
        </xdr:cNvPr>
        <xdr:cNvSpPr txBox="1"/>
      </xdr:nvSpPr>
      <xdr:spPr>
        <a:xfrm>
          <a:off x="16408400" y="95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102688</xdr:rowOff>
    </xdr:from>
    <xdr:to>
      <xdr:col>22</xdr:col>
      <xdr:colOff>415925</xdr:colOff>
      <xdr:row>57</xdr:row>
      <xdr:rowOff>32838</xdr:rowOff>
    </xdr:to>
    <xdr:sp macro="" textlink="">
      <xdr:nvSpPr>
        <xdr:cNvPr id="289" name="円/楕円 288">
          <a:extLst>
            <a:ext uri="{FF2B5EF4-FFF2-40B4-BE49-F238E27FC236}">
              <a16:creationId xmlns:a16="http://schemas.microsoft.com/office/drawing/2014/main" xmlns="" id="{00000000-0008-0000-0200-000021010000}"/>
            </a:ext>
          </a:extLst>
        </xdr:cNvPr>
        <xdr:cNvSpPr/>
      </xdr:nvSpPr>
      <xdr:spPr>
        <a:xfrm>
          <a:off x="15430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19594</xdr:rowOff>
    </xdr:from>
    <xdr:to>
      <xdr:col>23</xdr:col>
      <xdr:colOff>517525</xdr:colOff>
      <xdr:row>56</xdr:row>
      <xdr:rowOff>153488</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flipV="1">
          <a:off x="15481300" y="962079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162758</xdr:rowOff>
    </xdr:from>
    <xdr:ext cx="405111" cy="259045"/>
    <xdr:sp macro="" textlink="">
      <xdr:nvSpPr>
        <xdr:cNvPr id="291" name="n_1aveValue【保健センター・保健所】&#10;有形固定資産減価償却率">
          <a:extLst>
            <a:ext uri="{FF2B5EF4-FFF2-40B4-BE49-F238E27FC236}">
              <a16:creationId xmlns:a16="http://schemas.microsoft.com/office/drawing/2014/main" xmlns="" id="{00000000-0008-0000-0200-000023010000}"/>
            </a:ext>
          </a:extLst>
        </xdr:cNvPr>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49365</xdr:rowOff>
    </xdr:from>
    <xdr:ext cx="405111" cy="259045"/>
    <xdr:sp macro="" textlink="">
      <xdr:nvSpPr>
        <xdr:cNvPr id="292" name="n_1mainValue【保健センター・保健所】&#10;有形固定資産減価償却率">
          <a:extLst>
            <a:ext uri="{FF2B5EF4-FFF2-40B4-BE49-F238E27FC236}">
              <a16:creationId xmlns:a16="http://schemas.microsoft.com/office/drawing/2014/main" xmlns="" id="{00000000-0008-0000-0200-000024010000}"/>
            </a:ext>
          </a:extLst>
        </xdr:cNvPr>
        <xdr:cNvSpPr txBox="1"/>
      </xdr:nvSpPr>
      <xdr:spPr>
        <a:xfrm>
          <a:off x="15266043"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a:extLst>
            <a:ext uri="{FF2B5EF4-FFF2-40B4-BE49-F238E27FC236}">
              <a16:creationId xmlns:a16="http://schemas.microsoft.com/office/drawing/2014/main" xmlns="" id="{00000000-0008-0000-0200-00003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19" name="【保健センター・保健所】&#10;一人当たり面積最小値テキスト">
          <a:extLst>
            <a:ext uri="{FF2B5EF4-FFF2-40B4-BE49-F238E27FC236}">
              <a16:creationId xmlns:a16="http://schemas.microsoft.com/office/drawing/2014/main" xmlns="" id="{00000000-0008-0000-0200-00003F010000}"/>
            </a:ext>
          </a:extLst>
        </xdr:cNvPr>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20" name="直線コネクタ 319">
          <a:extLst>
            <a:ext uri="{FF2B5EF4-FFF2-40B4-BE49-F238E27FC236}">
              <a16:creationId xmlns:a16="http://schemas.microsoft.com/office/drawing/2014/main" xmlns="" id="{00000000-0008-0000-0200-000040010000}"/>
            </a:ext>
          </a:extLst>
        </xdr:cNvPr>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21" name="【保健センター・保健所】&#10;一人当たり面積最大値テキスト">
          <a:extLst>
            <a:ext uri="{FF2B5EF4-FFF2-40B4-BE49-F238E27FC236}">
              <a16:creationId xmlns:a16="http://schemas.microsoft.com/office/drawing/2014/main" xmlns="" id="{00000000-0008-0000-0200-000041010000}"/>
            </a:ext>
          </a:extLst>
        </xdr:cNvPr>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323" name="【保健センター・保健所】&#10;一人当たり面積平均値テキスト">
          <a:extLst>
            <a:ext uri="{FF2B5EF4-FFF2-40B4-BE49-F238E27FC236}">
              <a16:creationId xmlns:a16="http://schemas.microsoft.com/office/drawing/2014/main" xmlns="" id="{00000000-0008-0000-0200-000043010000}"/>
            </a:ext>
          </a:extLst>
        </xdr:cNvPr>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24" name="フローチャート : 判断 323">
          <a:extLst>
            <a:ext uri="{FF2B5EF4-FFF2-40B4-BE49-F238E27FC236}">
              <a16:creationId xmlns:a16="http://schemas.microsoft.com/office/drawing/2014/main" xmlns="" id="{00000000-0008-0000-0200-000044010000}"/>
            </a:ext>
          </a:extLst>
        </xdr:cNvPr>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25" name="フローチャート : 判断 324">
          <a:extLst>
            <a:ext uri="{FF2B5EF4-FFF2-40B4-BE49-F238E27FC236}">
              <a16:creationId xmlns:a16="http://schemas.microsoft.com/office/drawing/2014/main" xmlns="" id="{00000000-0008-0000-0200-000045010000}"/>
            </a:ext>
          </a:extLst>
        </xdr:cNvPr>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118473</xdr:rowOff>
    </xdr:from>
    <xdr:to>
      <xdr:col>32</xdr:col>
      <xdr:colOff>238125</xdr:colOff>
      <xdr:row>64</xdr:row>
      <xdr:rowOff>48623</xdr:rowOff>
    </xdr:to>
    <xdr:sp macro="" textlink="">
      <xdr:nvSpPr>
        <xdr:cNvPr id="331" name="円/楕円 330">
          <a:extLst>
            <a:ext uri="{FF2B5EF4-FFF2-40B4-BE49-F238E27FC236}">
              <a16:creationId xmlns:a16="http://schemas.microsoft.com/office/drawing/2014/main" xmlns="" id="{00000000-0008-0000-0200-00004B010000}"/>
            </a:ext>
          </a:extLst>
        </xdr:cNvPr>
        <xdr:cNvSpPr/>
      </xdr:nvSpPr>
      <xdr:spPr>
        <a:xfrm>
          <a:off x="221107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33400</xdr:rowOff>
    </xdr:from>
    <xdr:ext cx="469744" cy="259045"/>
    <xdr:sp macro="" textlink="">
      <xdr:nvSpPr>
        <xdr:cNvPr id="332" name="【保健センター・保健所】&#10;一人当たり面積該当値テキスト">
          <a:extLst>
            <a:ext uri="{FF2B5EF4-FFF2-40B4-BE49-F238E27FC236}">
              <a16:creationId xmlns:a16="http://schemas.microsoft.com/office/drawing/2014/main" xmlns="" id="{00000000-0008-0000-0200-00004C010000}"/>
            </a:ext>
          </a:extLst>
        </xdr:cNvPr>
        <xdr:cNvSpPr txBox="1"/>
      </xdr:nvSpPr>
      <xdr:spPr>
        <a:xfrm>
          <a:off x="22250400" y="1083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119562</xdr:rowOff>
    </xdr:from>
    <xdr:to>
      <xdr:col>31</xdr:col>
      <xdr:colOff>85725</xdr:colOff>
      <xdr:row>64</xdr:row>
      <xdr:rowOff>49712</xdr:rowOff>
    </xdr:to>
    <xdr:sp macro="" textlink="">
      <xdr:nvSpPr>
        <xdr:cNvPr id="333" name="円/楕円 332">
          <a:extLst>
            <a:ext uri="{FF2B5EF4-FFF2-40B4-BE49-F238E27FC236}">
              <a16:creationId xmlns:a16="http://schemas.microsoft.com/office/drawing/2014/main" xmlns="" id="{00000000-0008-0000-0200-00004D010000}"/>
            </a:ext>
          </a:extLst>
        </xdr:cNvPr>
        <xdr:cNvSpPr/>
      </xdr:nvSpPr>
      <xdr:spPr>
        <a:xfrm>
          <a:off x="212725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169273</xdr:rowOff>
    </xdr:from>
    <xdr:to>
      <xdr:col>32</xdr:col>
      <xdr:colOff>187325</xdr:colOff>
      <xdr:row>63</xdr:row>
      <xdr:rowOff>170362</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flipV="1">
          <a:off x="21323300" y="109706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171286</xdr:rowOff>
    </xdr:from>
    <xdr:ext cx="469744" cy="259045"/>
    <xdr:sp macro="" textlink="">
      <xdr:nvSpPr>
        <xdr:cNvPr id="335" name="n_1aveValue【保健センター・保健所】&#10;一人当たり面積">
          <a:extLst>
            <a:ext uri="{FF2B5EF4-FFF2-40B4-BE49-F238E27FC236}">
              <a16:creationId xmlns:a16="http://schemas.microsoft.com/office/drawing/2014/main" xmlns="" id="{00000000-0008-0000-0200-00004F010000}"/>
            </a:ext>
          </a:extLst>
        </xdr:cNvPr>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40839</xdr:rowOff>
    </xdr:from>
    <xdr:ext cx="469744" cy="259045"/>
    <xdr:sp macro="" textlink="">
      <xdr:nvSpPr>
        <xdr:cNvPr id="336" name="n_1mainValue【保健センター・保健所】&#10;一人当たり面積">
          <a:extLst>
            <a:ext uri="{FF2B5EF4-FFF2-40B4-BE49-F238E27FC236}">
              <a16:creationId xmlns:a16="http://schemas.microsoft.com/office/drawing/2014/main" xmlns="" id="{00000000-0008-0000-0200-000050010000}"/>
            </a:ext>
          </a:extLst>
        </xdr:cNvPr>
        <xdr:cNvSpPr txBox="1"/>
      </xdr:nvSpPr>
      <xdr:spPr>
        <a:xfrm>
          <a:off x="21075727" y="110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a:extLst>
            <a:ext uri="{FF2B5EF4-FFF2-40B4-BE49-F238E27FC236}">
              <a16:creationId xmlns:a16="http://schemas.microsoft.com/office/drawing/2014/main" xmlns="" id="{00000000-0008-0000-0200-00005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a:extLst>
            <a:ext uri="{FF2B5EF4-FFF2-40B4-BE49-F238E27FC236}">
              <a16:creationId xmlns:a16="http://schemas.microsoft.com/office/drawing/2014/main" xmlns="" id="{00000000-0008-0000-0200-00005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a:extLst>
            <a:ext uri="{FF2B5EF4-FFF2-40B4-BE49-F238E27FC236}">
              <a16:creationId xmlns:a16="http://schemas.microsoft.com/office/drawing/2014/main" xmlns="" id="{00000000-0008-0000-0200-00005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a:extLst>
            <a:ext uri="{FF2B5EF4-FFF2-40B4-BE49-F238E27FC236}">
              <a16:creationId xmlns:a16="http://schemas.microsoft.com/office/drawing/2014/main" xmlns="" id="{00000000-0008-0000-0200-00005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a:extLst>
            <a:ext uri="{FF2B5EF4-FFF2-40B4-BE49-F238E27FC236}">
              <a16:creationId xmlns:a16="http://schemas.microsoft.com/office/drawing/2014/main" xmlns="" id="{00000000-0008-0000-0200-00005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a:extLst>
            <a:ext uri="{FF2B5EF4-FFF2-40B4-BE49-F238E27FC236}">
              <a16:creationId xmlns:a16="http://schemas.microsoft.com/office/drawing/2014/main" xmlns="" id="{00000000-0008-0000-0200-00005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a:extLst>
            <a:ext uri="{FF2B5EF4-FFF2-40B4-BE49-F238E27FC236}">
              <a16:creationId xmlns:a16="http://schemas.microsoft.com/office/drawing/2014/main" xmlns="" id="{00000000-0008-0000-0200-00005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a:extLst>
            <a:ext uri="{FF2B5EF4-FFF2-40B4-BE49-F238E27FC236}">
              <a16:creationId xmlns:a16="http://schemas.microsoft.com/office/drawing/2014/main" xmlns="" id="{00000000-0008-0000-0200-00005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5" name="テキスト ボックス 344">
          <a:extLst>
            <a:ext uri="{FF2B5EF4-FFF2-40B4-BE49-F238E27FC236}">
              <a16:creationId xmlns:a16="http://schemas.microsoft.com/office/drawing/2014/main" xmlns="" id="{00000000-0008-0000-0200-00005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7" name="テキスト ボックス 346">
          <a:extLst>
            <a:ext uri="{FF2B5EF4-FFF2-40B4-BE49-F238E27FC236}">
              <a16:creationId xmlns:a16="http://schemas.microsoft.com/office/drawing/2014/main" xmlns="" id="{00000000-0008-0000-0200-00005B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54" name="直線コネクタ 353">
          <a:extLst>
            <a:ext uri="{FF2B5EF4-FFF2-40B4-BE49-F238E27FC236}">
              <a16:creationId xmlns:a16="http://schemas.microsoft.com/office/drawing/2014/main" xmlns="" id="{00000000-0008-0000-0200-000062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6" name="直線コネクタ 355">
          <a:extLst>
            <a:ext uri="{FF2B5EF4-FFF2-40B4-BE49-F238E27FC236}">
              <a16:creationId xmlns:a16="http://schemas.microsoft.com/office/drawing/2014/main" xmlns="" id="{00000000-0008-0000-0200-00006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8" name="【消防施設】&#10;有形固定資産減価償却率グラフ枠">
          <a:extLst>
            <a:ext uri="{FF2B5EF4-FFF2-40B4-BE49-F238E27FC236}">
              <a16:creationId xmlns:a16="http://schemas.microsoft.com/office/drawing/2014/main" xmlns="" id="{00000000-0008-0000-0200-00006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60" name="【消防施設】&#10;有形固定資産減価償却率最小値テキスト">
          <a:extLst>
            <a:ext uri="{FF2B5EF4-FFF2-40B4-BE49-F238E27FC236}">
              <a16:creationId xmlns:a16="http://schemas.microsoft.com/office/drawing/2014/main" xmlns="" id="{00000000-0008-0000-0200-000068010000}"/>
            </a:ext>
          </a:extLst>
        </xdr:cNvPr>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62" name="【消防施設】&#10;有形固定資産減価償却率最大値テキスト">
          <a:extLst>
            <a:ext uri="{FF2B5EF4-FFF2-40B4-BE49-F238E27FC236}">
              <a16:creationId xmlns:a16="http://schemas.microsoft.com/office/drawing/2014/main" xmlns="" id="{00000000-0008-0000-0200-00006A010000}"/>
            </a:ext>
          </a:extLst>
        </xdr:cNvPr>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64" name="【消防施設】&#10;有形固定資産減価償却率平均値テキスト">
          <a:extLst>
            <a:ext uri="{FF2B5EF4-FFF2-40B4-BE49-F238E27FC236}">
              <a16:creationId xmlns:a16="http://schemas.microsoft.com/office/drawing/2014/main" xmlns="" id="{00000000-0008-0000-0200-00006C010000}"/>
            </a:ext>
          </a:extLst>
        </xdr:cNvPr>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65" name="フローチャート : 判断 364">
          <a:extLst>
            <a:ext uri="{FF2B5EF4-FFF2-40B4-BE49-F238E27FC236}">
              <a16:creationId xmlns:a16="http://schemas.microsoft.com/office/drawing/2014/main" xmlns="" id="{00000000-0008-0000-0200-00006D010000}"/>
            </a:ext>
          </a:extLst>
        </xdr:cNvPr>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366" name="フローチャート : 判断 365">
          <a:extLst>
            <a:ext uri="{FF2B5EF4-FFF2-40B4-BE49-F238E27FC236}">
              <a16:creationId xmlns:a16="http://schemas.microsoft.com/office/drawing/2014/main" xmlns="" id="{00000000-0008-0000-0200-00006E010000}"/>
            </a:ext>
          </a:extLst>
        </xdr:cNvPr>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1" name="テキスト ボックス 370">
          <a:extLst>
            <a:ext uri="{FF2B5EF4-FFF2-40B4-BE49-F238E27FC236}">
              <a16:creationId xmlns:a16="http://schemas.microsoft.com/office/drawing/2014/main" xmlns="" id="{00000000-0008-0000-0200-00007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83313</xdr:rowOff>
    </xdr:from>
    <xdr:to>
      <xdr:col>23</xdr:col>
      <xdr:colOff>568325</xdr:colOff>
      <xdr:row>79</xdr:row>
      <xdr:rowOff>13463</xdr:rowOff>
    </xdr:to>
    <xdr:sp macro="" textlink="">
      <xdr:nvSpPr>
        <xdr:cNvPr id="372" name="円/楕円 371">
          <a:extLst>
            <a:ext uri="{FF2B5EF4-FFF2-40B4-BE49-F238E27FC236}">
              <a16:creationId xmlns:a16="http://schemas.microsoft.com/office/drawing/2014/main" xmlns="" id="{00000000-0008-0000-0200-000074010000}"/>
            </a:ext>
          </a:extLst>
        </xdr:cNvPr>
        <xdr:cNvSpPr/>
      </xdr:nvSpPr>
      <xdr:spPr>
        <a:xfrm>
          <a:off x="162687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36340</xdr:rowOff>
    </xdr:from>
    <xdr:ext cx="405111" cy="259045"/>
    <xdr:sp macro="" textlink="">
      <xdr:nvSpPr>
        <xdr:cNvPr id="373" name="【消防施設】&#10;有形固定資産減価償却率該当値テキスト">
          <a:extLst>
            <a:ext uri="{FF2B5EF4-FFF2-40B4-BE49-F238E27FC236}">
              <a16:creationId xmlns:a16="http://schemas.microsoft.com/office/drawing/2014/main" xmlns="" id="{00000000-0008-0000-0200-000075010000}"/>
            </a:ext>
          </a:extLst>
        </xdr:cNvPr>
        <xdr:cNvSpPr txBox="1"/>
      </xdr:nvSpPr>
      <xdr:spPr>
        <a:xfrm>
          <a:off x="16408400" y="1340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117602</xdr:rowOff>
    </xdr:from>
    <xdr:to>
      <xdr:col>22</xdr:col>
      <xdr:colOff>415925</xdr:colOff>
      <xdr:row>79</xdr:row>
      <xdr:rowOff>47752</xdr:rowOff>
    </xdr:to>
    <xdr:sp macro="" textlink="">
      <xdr:nvSpPr>
        <xdr:cNvPr id="374" name="円/楕円 373">
          <a:extLst>
            <a:ext uri="{FF2B5EF4-FFF2-40B4-BE49-F238E27FC236}">
              <a16:creationId xmlns:a16="http://schemas.microsoft.com/office/drawing/2014/main" xmlns="" id="{00000000-0008-0000-0200-000076010000}"/>
            </a:ext>
          </a:extLst>
        </xdr:cNvPr>
        <xdr:cNvSpPr/>
      </xdr:nvSpPr>
      <xdr:spPr>
        <a:xfrm>
          <a:off x="15430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134113</xdr:rowOff>
    </xdr:from>
    <xdr:to>
      <xdr:col>23</xdr:col>
      <xdr:colOff>517525</xdr:colOff>
      <xdr:row>78</xdr:row>
      <xdr:rowOff>168402</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flipV="1">
          <a:off x="15481300" y="135072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148607</xdr:rowOff>
    </xdr:from>
    <xdr:ext cx="405111" cy="259045"/>
    <xdr:sp macro="" textlink="">
      <xdr:nvSpPr>
        <xdr:cNvPr id="376" name="n_1aveValue【消防施設】&#10;有形固定資産減価償却率">
          <a:extLst>
            <a:ext uri="{FF2B5EF4-FFF2-40B4-BE49-F238E27FC236}">
              <a16:creationId xmlns:a16="http://schemas.microsoft.com/office/drawing/2014/main" xmlns="" id="{00000000-0008-0000-0200-000078010000}"/>
            </a:ext>
          </a:extLst>
        </xdr:cNvPr>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64279</xdr:rowOff>
    </xdr:from>
    <xdr:ext cx="405111" cy="259045"/>
    <xdr:sp macro="" textlink="">
      <xdr:nvSpPr>
        <xdr:cNvPr id="377" name="n_1mainValue【消防施設】&#10;有形固定資産減価償却率">
          <a:extLst>
            <a:ext uri="{FF2B5EF4-FFF2-40B4-BE49-F238E27FC236}">
              <a16:creationId xmlns:a16="http://schemas.microsoft.com/office/drawing/2014/main" xmlns="" id="{00000000-0008-0000-0200-000079010000}"/>
            </a:ext>
          </a:extLst>
        </xdr:cNvPr>
        <xdr:cNvSpPr txBox="1"/>
      </xdr:nvSpPr>
      <xdr:spPr>
        <a:xfrm>
          <a:off x="15266043"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8" name="【消防施設】&#10;一人当たり面積グラフ枠">
          <a:extLst>
            <a:ext uri="{FF2B5EF4-FFF2-40B4-BE49-F238E27FC236}">
              <a16:creationId xmlns:a16="http://schemas.microsoft.com/office/drawing/2014/main" xmlns="" id="{00000000-0008-0000-0200-00008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00" name="【消防施設】&#10;一人当たり面積最小値テキスト">
          <a:extLst>
            <a:ext uri="{FF2B5EF4-FFF2-40B4-BE49-F238E27FC236}">
              <a16:creationId xmlns:a16="http://schemas.microsoft.com/office/drawing/2014/main" xmlns="" id="{00000000-0008-0000-0200-000090010000}"/>
            </a:ext>
          </a:extLst>
        </xdr:cNvPr>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02" name="【消防施設】&#10;一人当たり面積最大値テキスト">
          <a:extLst>
            <a:ext uri="{FF2B5EF4-FFF2-40B4-BE49-F238E27FC236}">
              <a16:creationId xmlns:a16="http://schemas.microsoft.com/office/drawing/2014/main" xmlns="" id="{00000000-0008-0000-0200-000092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404" name="【消防施設】&#10;一人当たり面積平均値テキスト">
          <a:extLst>
            <a:ext uri="{FF2B5EF4-FFF2-40B4-BE49-F238E27FC236}">
              <a16:creationId xmlns:a16="http://schemas.microsoft.com/office/drawing/2014/main" xmlns="" id="{00000000-0008-0000-0200-000094010000}"/>
            </a:ext>
          </a:extLst>
        </xdr:cNvPr>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05" name="フローチャート : 判断 404">
          <a:extLst>
            <a:ext uri="{FF2B5EF4-FFF2-40B4-BE49-F238E27FC236}">
              <a16:creationId xmlns:a16="http://schemas.microsoft.com/office/drawing/2014/main" xmlns="" id="{00000000-0008-0000-0200-000095010000}"/>
            </a:ext>
          </a:extLst>
        </xdr:cNvPr>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06" name="フローチャート : 判断 405">
          <a:extLst>
            <a:ext uri="{FF2B5EF4-FFF2-40B4-BE49-F238E27FC236}">
              <a16:creationId xmlns:a16="http://schemas.microsoft.com/office/drawing/2014/main" xmlns="" id="{00000000-0008-0000-0200-00009601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12" name="円/楕円 411">
          <a:extLst>
            <a:ext uri="{FF2B5EF4-FFF2-40B4-BE49-F238E27FC236}">
              <a16:creationId xmlns:a16="http://schemas.microsoft.com/office/drawing/2014/main" xmlns="" id="{00000000-0008-0000-0200-00009C01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413" name="【消防施設】&#10;一人当たり面積該当値テキスト">
          <a:extLst>
            <a:ext uri="{FF2B5EF4-FFF2-40B4-BE49-F238E27FC236}">
              <a16:creationId xmlns:a16="http://schemas.microsoft.com/office/drawing/2014/main" xmlns="" id="{00000000-0008-0000-0200-00009D010000}"/>
            </a:ext>
          </a:extLst>
        </xdr:cNvPr>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106172</xdr:rowOff>
    </xdr:from>
    <xdr:to>
      <xdr:col>31</xdr:col>
      <xdr:colOff>85725</xdr:colOff>
      <xdr:row>83</xdr:row>
      <xdr:rowOff>36322</xdr:rowOff>
    </xdr:to>
    <xdr:sp macro="" textlink="">
      <xdr:nvSpPr>
        <xdr:cNvPr id="414" name="円/楕円 413">
          <a:extLst>
            <a:ext uri="{FF2B5EF4-FFF2-40B4-BE49-F238E27FC236}">
              <a16:creationId xmlns:a16="http://schemas.microsoft.com/office/drawing/2014/main" xmlns="" id="{00000000-0008-0000-0200-00009E010000}"/>
            </a:ext>
          </a:extLst>
        </xdr:cNvPr>
        <xdr:cNvSpPr/>
      </xdr:nvSpPr>
      <xdr:spPr>
        <a:xfrm>
          <a:off x="21272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156972</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flipV="1">
          <a:off x="21323300" y="1421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416" name="n_1aveValue【消防施設】&#10;一人当たり面積">
          <a:extLst>
            <a:ext uri="{FF2B5EF4-FFF2-40B4-BE49-F238E27FC236}">
              <a16:creationId xmlns:a16="http://schemas.microsoft.com/office/drawing/2014/main" xmlns="" id="{00000000-0008-0000-0200-0000A001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27449</xdr:rowOff>
    </xdr:from>
    <xdr:ext cx="469744" cy="259045"/>
    <xdr:sp macro="" textlink="">
      <xdr:nvSpPr>
        <xdr:cNvPr id="417" name="n_1mainValue【消防施設】&#10;一人当たり面積">
          <a:extLst>
            <a:ext uri="{FF2B5EF4-FFF2-40B4-BE49-F238E27FC236}">
              <a16:creationId xmlns:a16="http://schemas.microsoft.com/office/drawing/2014/main" xmlns="" id="{00000000-0008-0000-0200-0000A1010000}"/>
            </a:ext>
          </a:extLst>
        </xdr:cNvPr>
        <xdr:cNvSpPr txBox="1"/>
      </xdr:nvSpPr>
      <xdr:spPr>
        <a:xfrm>
          <a:off x="21075727"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3" name="直線コネクタ 432">
          <a:extLst>
            <a:ext uri="{FF2B5EF4-FFF2-40B4-BE49-F238E27FC236}">
              <a16:creationId xmlns:a16="http://schemas.microsoft.com/office/drawing/2014/main" xmlns="" id="{00000000-0008-0000-0200-0000B1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5" name="直線コネクタ 434">
          <a:extLst>
            <a:ext uri="{FF2B5EF4-FFF2-40B4-BE49-F238E27FC236}">
              <a16:creationId xmlns:a16="http://schemas.microsoft.com/office/drawing/2014/main" xmlns="" id="{00000000-0008-0000-0200-0000B3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9" name="【庁舎】&#10;有形固定資産減価償却率グラフ枠">
          <a:extLst>
            <a:ext uri="{FF2B5EF4-FFF2-40B4-BE49-F238E27FC236}">
              <a16:creationId xmlns:a16="http://schemas.microsoft.com/office/drawing/2014/main" xmlns="" id="{00000000-0008-0000-0200-0000B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41" name="【庁舎】&#10;有形固定資産減価償却率最小値テキスト">
          <a:extLst>
            <a:ext uri="{FF2B5EF4-FFF2-40B4-BE49-F238E27FC236}">
              <a16:creationId xmlns:a16="http://schemas.microsoft.com/office/drawing/2014/main" xmlns="" id="{00000000-0008-0000-0200-0000B9010000}"/>
            </a:ext>
          </a:extLst>
        </xdr:cNvPr>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43" name="【庁舎】&#10;有形固定資産減価償却率最大値テキスト">
          <a:extLst>
            <a:ext uri="{FF2B5EF4-FFF2-40B4-BE49-F238E27FC236}">
              <a16:creationId xmlns:a16="http://schemas.microsoft.com/office/drawing/2014/main" xmlns="" id="{00000000-0008-0000-0200-0000BB01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45" name="【庁舎】&#10;有形固定資産減価償却率平均値テキスト">
          <a:extLst>
            <a:ext uri="{FF2B5EF4-FFF2-40B4-BE49-F238E27FC236}">
              <a16:creationId xmlns:a16="http://schemas.microsoft.com/office/drawing/2014/main" xmlns="" id="{00000000-0008-0000-0200-0000BD010000}"/>
            </a:ext>
          </a:extLst>
        </xdr:cNvPr>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46" name="フローチャート : 判断 445">
          <a:extLst>
            <a:ext uri="{FF2B5EF4-FFF2-40B4-BE49-F238E27FC236}">
              <a16:creationId xmlns:a16="http://schemas.microsoft.com/office/drawing/2014/main" xmlns="" id="{00000000-0008-0000-0200-0000BE010000}"/>
            </a:ext>
          </a:extLst>
        </xdr:cNvPr>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47" name="フローチャート : 判断 446">
          <a:extLst>
            <a:ext uri="{FF2B5EF4-FFF2-40B4-BE49-F238E27FC236}">
              <a16:creationId xmlns:a16="http://schemas.microsoft.com/office/drawing/2014/main" xmlns="" id="{00000000-0008-0000-0200-0000BF010000}"/>
            </a:ext>
          </a:extLst>
        </xdr:cNvPr>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00000000-0008-0000-0200-0000C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53" name="円/楕円 452">
          <a:extLst>
            <a:ext uri="{FF2B5EF4-FFF2-40B4-BE49-F238E27FC236}">
              <a16:creationId xmlns:a16="http://schemas.microsoft.com/office/drawing/2014/main" xmlns="" id="{00000000-0008-0000-0200-0000C501000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454" name="【庁舎】&#10;有形固定資産減価償却率該当値テキスト">
          <a:extLst>
            <a:ext uri="{FF2B5EF4-FFF2-40B4-BE49-F238E27FC236}">
              <a16:creationId xmlns:a16="http://schemas.microsoft.com/office/drawing/2014/main" xmlns="" id="{00000000-0008-0000-0200-0000C6010000}"/>
            </a:ext>
          </a:extLst>
        </xdr:cNvPr>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68835</xdr:rowOff>
    </xdr:from>
    <xdr:to>
      <xdr:col>22</xdr:col>
      <xdr:colOff>415925</xdr:colOff>
      <xdr:row>103</xdr:row>
      <xdr:rowOff>170435</xdr:rowOff>
    </xdr:to>
    <xdr:sp macro="" textlink="">
      <xdr:nvSpPr>
        <xdr:cNvPr id="455" name="円/楕円 454">
          <a:extLst>
            <a:ext uri="{FF2B5EF4-FFF2-40B4-BE49-F238E27FC236}">
              <a16:creationId xmlns:a16="http://schemas.microsoft.com/office/drawing/2014/main" xmlns="" id="{00000000-0008-0000-0200-0000C7010000}"/>
            </a:ext>
          </a:extLst>
        </xdr:cNvPr>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87630</xdr:rowOff>
    </xdr:from>
    <xdr:to>
      <xdr:col>23</xdr:col>
      <xdr:colOff>517525</xdr:colOff>
      <xdr:row>103</xdr:row>
      <xdr:rowOff>119635</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flipV="1">
          <a:off x="15481300" y="177469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122699</xdr:rowOff>
    </xdr:from>
    <xdr:ext cx="405111" cy="259045"/>
    <xdr:sp macro="" textlink="">
      <xdr:nvSpPr>
        <xdr:cNvPr id="457" name="n_1aveValue【庁舎】&#10;有形固定資産減価償却率">
          <a:extLst>
            <a:ext uri="{FF2B5EF4-FFF2-40B4-BE49-F238E27FC236}">
              <a16:creationId xmlns:a16="http://schemas.microsoft.com/office/drawing/2014/main" xmlns="" id="{00000000-0008-0000-0200-0000C9010000}"/>
            </a:ext>
          </a:extLst>
        </xdr:cNvPr>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15512</xdr:rowOff>
    </xdr:from>
    <xdr:ext cx="405111" cy="259045"/>
    <xdr:sp macro="" textlink="">
      <xdr:nvSpPr>
        <xdr:cNvPr id="458" name="n_1mainValue【庁舎】&#10;有形固定資産減価償却率">
          <a:extLst>
            <a:ext uri="{FF2B5EF4-FFF2-40B4-BE49-F238E27FC236}">
              <a16:creationId xmlns:a16="http://schemas.microsoft.com/office/drawing/2014/main" xmlns="" id="{00000000-0008-0000-0200-0000CA010000}"/>
            </a:ext>
          </a:extLst>
        </xdr:cNvPr>
        <xdr:cNvSpPr txBox="1"/>
      </xdr:nvSpPr>
      <xdr:spPr>
        <a:xfrm>
          <a:off x="15266043"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1" name="正方形/長方形 460">
          <a:extLst>
            <a:ext uri="{FF2B5EF4-FFF2-40B4-BE49-F238E27FC236}">
              <a16:creationId xmlns:a16="http://schemas.microsoft.com/office/drawing/2014/main" xmlns="" id="{00000000-0008-0000-0200-0000C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2" name="正方形/長方形 461">
          <a:extLst>
            <a:ext uri="{FF2B5EF4-FFF2-40B4-BE49-F238E27FC236}">
              <a16:creationId xmlns:a16="http://schemas.microsoft.com/office/drawing/2014/main" xmlns="" id="{00000000-0008-0000-0200-0000C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2" name="【庁舎】&#10;一人当たり面積グラフ枠">
          <a:extLst>
            <a:ext uri="{FF2B5EF4-FFF2-40B4-BE49-F238E27FC236}">
              <a16:creationId xmlns:a16="http://schemas.microsoft.com/office/drawing/2014/main" xmlns="" id="{00000000-0008-0000-0200-0000E2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84" name="【庁舎】&#10;一人当たり面積最小値テキスト">
          <a:extLst>
            <a:ext uri="{FF2B5EF4-FFF2-40B4-BE49-F238E27FC236}">
              <a16:creationId xmlns:a16="http://schemas.microsoft.com/office/drawing/2014/main" xmlns="" id="{00000000-0008-0000-0200-0000E4010000}"/>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86" name="【庁舎】&#10;一人当たり面積最大値テキスト">
          <a:extLst>
            <a:ext uri="{FF2B5EF4-FFF2-40B4-BE49-F238E27FC236}">
              <a16:creationId xmlns:a16="http://schemas.microsoft.com/office/drawing/2014/main" xmlns="" id="{00000000-0008-0000-0200-0000E6010000}"/>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488" name="【庁舎】&#10;一人当たり面積平均値テキスト">
          <a:extLst>
            <a:ext uri="{FF2B5EF4-FFF2-40B4-BE49-F238E27FC236}">
              <a16:creationId xmlns:a16="http://schemas.microsoft.com/office/drawing/2014/main" xmlns="" id="{00000000-0008-0000-0200-0000E8010000}"/>
            </a:ext>
          </a:extLst>
        </xdr:cNvPr>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89" name="フローチャート : 判断 488">
          <a:extLst>
            <a:ext uri="{FF2B5EF4-FFF2-40B4-BE49-F238E27FC236}">
              <a16:creationId xmlns:a16="http://schemas.microsoft.com/office/drawing/2014/main" xmlns="" id="{00000000-0008-0000-0200-0000E9010000}"/>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90" name="フローチャート : 判断 489">
          <a:extLst>
            <a:ext uri="{FF2B5EF4-FFF2-40B4-BE49-F238E27FC236}">
              <a16:creationId xmlns:a16="http://schemas.microsoft.com/office/drawing/2014/main" xmlns="" id="{00000000-0008-0000-0200-0000EA010000}"/>
            </a:ext>
          </a:extLst>
        </xdr:cNvPr>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00000000-0008-0000-0200-0000EB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xmlns="" id="{00000000-0008-0000-0200-0000EF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52070</xdr:rowOff>
    </xdr:from>
    <xdr:to>
      <xdr:col>32</xdr:col>
      <xdr:colOff>238125</xdr:colOff>
      <xdr:row>107</xdr:row>
      <xdr:rowOff>153670</xdr:rowOff>
    </xdr:to>
    <xdr:sp macro="" textlink="">
      <xdr:nvSpPr>
        <xdr:cNvPr id="496" name="円/楕円 495">
          <a:extLst>
            <a:ext uri="{FF2B5EF4-FFF2-40B4-BE49-F238E27FC236}">
              <a16:creationId xmlns:a16="http://schemas.microsoft.com/office/drawing/2014/main" xmlns="" id="{00000000-0008-0000-0200-0000F0010000}"/>
            </a:ext>
          </a:extLst>
        </xdr:cNvPr>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138447</xdr:rowOff>
    </xdr:from>
    <xdr:ext cx="469744" cy="259045"/>
    <xdr:sp macro="" textlink="">
      <xdr:nvSpPr>
        <xdr:cNvPr id="497" name="【庁舎】&#10;一人当たり面積該当値テキスト">
          <a:extLst>
            <a:ext uri="{FF2B5EF4-FFF2-40B4-BE49-F238E27FC236}">
              <a16:creationId xmlns:a16="http://schemas.microsoft.com/office/drawing/2014/main" xmlns="" id="{00000000-0008-0000-0200-0000F1010000}"/>
            </a:ext>
          </a:extLst>
        </xdr:cNvPr>
        <xdr:cNvSpPr txBox="1"/>
      </xdr:nvSpPr>
      <xdr:spPr>
        <a:xfrm>
          <a:off x="222504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498" name="円/楕円 497">
          <a:extLst>
            <a:ext uri="{FF2B5EF4-FFF2-40B4-BE49-F238E27FC236}">
              <a16:creationId xmlns:a16="http://schemas.microsoft.com/office/drawing/2014/main" xmlns="" id="{00000000-0008-0000-0200-0000F2010000}"/>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102870</xdr:rowOff>
    </xdr:from>
    <xdr:to>
      <xdr:col>32</xdr:col>
      <xdr:colOff>187325</xdr:colOff>
      <xdr:row>107</xdr:row>
      <xdr:rowOff>110489</xdr:rowOff>
    </xdr:to>
    <xdr:cxnSp macro="">
      <xdr:nvCxnSpPr>
        <xdr:cNvPr id="499" name="直線コネクタ 498">
          <a:extLst>
            <a:ext uri="{FF2B5EF4-FFF2-40B4-BE49-F238E27FC236}">
              <a16:creationId xmlns:a16="http://schemas.microsoft.com/office/drawing/2014/main" xmlns="" id="{00000000-0008-0000-0200-0000F3010000}"/>
            </a:ext>
          </a:extLst>
        </xdr:cNvPr>
        <xdr:cNvCxnSpPr/>
      </xdr:nvCxnSpPr>
      <xdr:spPr>
        <a:xfrm flipV="1">
          <a:off x="21323300" y="18448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15891</xdr:rowOff>
    </xdr:from>
    <xdr:ext cx="469744" cy="259045"/>
    <xdr:sp macro="" textlink="">
      <xdr:nvSpPr>
        <xdr:cNvPr id="500" name="n_1aveValue【庁舎】&#10;一人当たり面積">
          <a:extLst>
            <a:ext uri="{FF2B5EF4-FFF2-40B4-BE49-F238E27FC236}">
              <a16:creationId xmlns:a16="http://schemas.microsoft.com/office/drawing/2014/main" xmlns="" id="{00000000-0008-0000-0200-0000F4010000}"/>
            </a:ext>
          </a:extLst>
        </xdr:cNvPr>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01" name="n_1mainValue【庁舎】&#10;一人当たり面積">
          <a:extLst>
            <a:ext uri="{FF2B5EF4-FFF2-40B4-BE49-F238E27FC236}">
              <a16:creationId xmlns:a16="http://schemas.microsoft.com/office/drawing/2014/main" xmlns="" id="{00000000-0008-0000-0200-0000F501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類似団体と比較して特に有形固定資産減価償却率が高くなっている施設は、認定こども園、幼稚園、保育所であり、特に低くなっている施設は、図書館である。</a:t>
          </a:r>
          <a:endParaRPr lang="ja-JP" altLang="ja-JP" sz="1300">
            <a:effectLst/>
          </a:endParaRPr>
        </a:p>
        <a:p>
          <a:r>
            <a:rPr lang="ja-JP" altLang="ja-JP" sz="1300" b="0" i="0" baseline="0">
              <a:solidFill>
                <a:schemeClr val="dk1"/>
              </a:solidFill>
              <a:effectLst/>
              <a:latin typeface="+mn-lt"/>
              <a:ea typeface="+mn-ea"/>
              <a:cs typeface="+mn-cs"/>
            </a:rPr>
            <a:t>　認定こども園、幼稚園、保育所については、建築後３１年以上経過した施設が３施設のうち２施設あり、有形固定資産減価償却率が高くなっている。図書館においては、平成２８年度に新しい施設を建設したため、有形固定資産減価償却率が低くなっている。</a:t>
          </a:r>
          <a:endParaRPr lang="ja-JP" altLang="ja-JP" sz="1300">
            <a:effectLst/>
          </a:endParaRPr>
        </a:p>
        <a:p>
          <a:r>
            <a:rPr lang="ja-JP" altLang="ja-JP" sz="1300" b="0" i="0" baseline="0">
              <a:solidFill>
                <a:schemeClr val="dk1"/>
              </a:solidFill>
              <a:effectLst/>
              <a:latin typeface="+mn-lt"/>
              <a:ea typeface="+mn-ea"/>
              <a:cs typeface="+mn-cs"/>
            </a:rPr>
            <a:t>また平成３０年度には、個別施設また計画の策定を予定しており、同計画に基づき、適正化に取組んでいく。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近年横ばい状態が続いており、高知県平均を上回っているものの村内に中心となる産業が少ないこと等により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全国平均には遠く及ばず、大変厳しい財政状況である。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も税収等の自主財源の確保に努め、行</a:t>
          </a:r>
          <a:r>
            <a:rPr lang="ja-JP" altLang="en-US" sz="1100">
              <a:solidFill>
                <a:schemeClr val="dk1"/>
              </a:solidFill>
              <a:effectLst/>
              <a:latin typeface="+mn-lt"/>
              <a:ea typeface="+mn-ea"/>
              <a:cs typeface="+mn-cs"/>
            </a:rPr>
            <a:t>財</a:t>
          </a:r>
          <a:r>
            <a:rPr lang="ja-JP" altLang="ja-JP" sz="1100">
              <a:solidFill>
                <a:schemeClr val="dk1"/>
              </a:solidFill>
              <a:effectLst/>
              <a:latin typeface="+mn-lt"/>
              <a:ea typeface="+mn-ea"/>
              <a:cs typeface="+mn-cs"/>
            </a:rPr>
            <a:t>政の効率化を図ることによ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財政基盤の強化</a:t>
          </a:r>
          <a:r>
            <a:rPr lang="ja-JP" altLang="en-US" sz="1100">
              <a:solidFill>
                <a:schemeClr val="dk1"/>
              </a:solidFill>
              <a:effectLst/>
              <a:latin typeface="+mn-lt"/>
              <a:ea typeface="+mn-ea"/>
              <a:cs typeface="+mn-cs"/>
            </a:rPr>
            <a:t>に引き続き取組んでいく必要がある。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73979</xdr:rowOff>
    </xdr:from>
    <xdr:ext cx="762000" cy="259045"/>
    <xdr:sp macro="" textlink="">
      <xdr:nvSpPr>
        <xdr:cNvPr id="89"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経常収支比率については、普通交付税</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百万円の減、各種交付金</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百万円の減に起因し、分母が減少となった。その一方、分子となる経常経費充当一般財源額の人件費において、数年先の大量退職に備えた早期職員補充にて、職員数が増となったことにより職員給と時間外手当が増加。また物件費において、各種システム保守に係る経費が増加要因となった。結果、分子トータルでは、対前年度比</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百万円の増加となり、経常収支比率</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％悪化となった。</a:t>
          </a:r>
          <a:r>
            <a:rPr lang="ja-JP" altLang="ja-JP" sz="1100">
              <a:solidFill>
                <a:schemeClr val="dk1"/>
              </a:solidFill>
              <a:effectLst/>
              <a:latin typeface="+mn-lt"/>
              <a:ea typeface="+mn-ea"/>
              <a:cs typeface="+mn-cs"/>
            </a:rPr>
            <a:t> 今後とも各指標に大きな影響を及ぼす地方交付税の動向を注視しつつ、今後の大型事業である「治水対策事業」・「庁舎建設事業」</a:t>
          </a:r>
          <a:r>
            <a:rPr lang="ja-JP" altLang="en-US" sz="1100">
              <a:solidFill>
                <a:schemeClr val="dk1"/>
              </a:solidFill>
              <a:effectLst/>
              <a:latin typeface="+mn-lt"/>
              <a:ea typeface="+mn-ea"/>
              <a:cs typeface="+mn-cs"/>
            </a:rPr>
            <a:t>実施による公債費増を鑑みた上での</a:t>
          </a:r>
          <a:r>
            <a:rPr lang="ja-JP" altLang="ja-JP" sz="1100">
              <a:solidFill>
                <a:schemeClr val="dk1"/>
              </a:solidFill>
              <a:effectLst/>
              <a:latin typeface="+mn-lt"/>
              <a:ea typeface="+mn-ea"/>
              <a:cs typeface="+mn-cs"/>
            </a:rPr>
            <a:t>、堅実な財政運営に努めなければならない。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36830</xdr:rowOff>
    </xdr:to>
    <xdr:cxnSp macro="">
      <xdr:nvCxnSpPr>
        <xdr:cNvPr id="132" name="直線コネクタ 131"/>
        <xdr:cNvCxnSpPr/>
      </xdr:nvCxnSpPr>
      <xdr:spPr>
        <a:xfrm>
          <a:off x="4114800" y="110363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99695</xdr:rowOff>
    </xdr:to>
    <xdr:cxnSp macro="">
      <xdr:nvCxnSpPr>
        <xdr:cNvPr id="135" name="直線コネクタ 134"/>
        <xdr:cNvCxnSpPr/>
      </xdr:nvCxnSpPr>
      <xdr:spPr>
        <a:xfrm flipV="1">
          <a:off x="3225800" y="11036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64</xdr:row>
      <xdr:rowOff>99695</xdr:rowOff>
    </xdr:to>
    <xdr:cxnSp macro="">
      <xdr:nvCxnSpPr>
        <xdr:cNvPr id="138" name="直線コネクタ 137"/>
        <xdr:cNvCxnSpPr/>
      </xdr:nvCxnSpPr>
      <xdr:spPr>
        <a:xfrm>
          <a:off x="2336800" y="11072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99695</xdr:rowOff>
    </xdr:to>
    <xdr:cxnSp macro="">
      <xdr:nvCxnSpPr>
        <xdr:cNvPr id="141" name="直線コネクタ 140"/>
        <xdr:cNvCxnSpPr/>
      </xdr:nvCxnSpPr>
      <xdr:spPr>
        <a:xfrm>
          <a:off x="1447800" y="1102825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1" name="円/楕円 150"/>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2"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3" name="円/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4" name="テキスト ボックス 153"/>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5" name="円/楕円 154"/>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56" name="テキスト ボックス 155"/>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7" name="円/楕円 156"/>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135272</xdr:rowOff>
    </xdr:from>
    <xdr:ext cx="762000" cy="259045"/>
    <xdr:sp macro="" textlink="">
      <xdr:nvSpPr>
        <xdr:cNvPr id="158" name="テキスト ボックス 157"/>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9" name="円/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人件費おいては、早期職員補充の取組みにより、退職者と新規採用者の差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名分が増員となり職員給が増、物件費においては、新規事業として龍馬ﾁｬﾚﾝｼﾞ事業委託料の皆増等の要因により、全国平均及び高知県平均ともに上回り、</a:t>
          </a:r>
          <a:r>
            <a:rPr lang="ja-JP" altLang="ja-JP" sz="1100">
              <a:solidFill>
                <a:schemeClr val="dk1"/>
              </a:solidFill>
              <a:effectLst/>
              <a:latin typeface="+mn-lt"/>
              <a:ea typeface="+mn-ea"/>
              <a:cs typeface="+mn-cs"/>
            </a:rPr>
            <a:t>類似団体内では</a:t>
          </a:r>
          <a:r>
            <a:rPr lang="en-US" altLang="ja-JP" sz="1100">
              <a:solidFill>
                <a:schemeClr val="dk1"/>
              </a:solidFill>
              <a:effectLst/>
              <a:latin typeface="+mn-lt"/>
              <a:ea typeface="+mn-ea"/>
              <a:cs typeface="+mn-cs"/>
            </a:rPr>
            <a:t>45/67</a:t>
          </a:r>
          <a:r>
            <a:rPr lang="ja-JP" altLang="ja-JP" sz="1100">
              <a:solidFill>
                <a:schemeClr val="dk1"/>
              </a:solidFill>
              <a:effectLst/>
              <a:latin typeface="+mn-lt"/>
              <a:ea typeface="+mn-ea"/>
              <a:cs typeface="+mn-cs"/>
            </a:rPr>
            <a:t>位となっ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消耗品等の節減に努</a:t>
          </a:r>
          <a:r>
            <a:rPr lang="ja-JP" altLang="ja-JP" sz="1100">
              <a:solidFill>
                <a:schemeClr val="dk1"/>
              </a:solidFill>
              <a:effectLst/>
              <a:latin typeface="+mn-lt"/>
              <a:ea typeface="+mn-ea"/>
              <a:cs typeface="+mn-cs"/>
            </a:rPr>
            <a:t>めなければならない。</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115323</xdr:rowOff>
    </xdr:from>
    <xdr:to>
      <xdr:col>7</xdr:col>
      <xdr:colOff>152400</xdr:colOff>
      <xdr:row>83</xdr:row>
      <xdr:rowOff>132187</xdr:rowOff>
    </xdr:to>
    <xdr:cxnSp macro="">
      <xdr:nvCxnSpPr>
        <xdr:cNvPr id="195" name="直線コネクタ 194"/>
        <xdr:cNvCxnSpPr/>
      </xdr:nvCxnSpPr>
      <xdr:spPr>
        <a:xfrm>
          <a:off x="4114800" y="14174223"/>
          <a:ext cx="838200" cy="1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115323</xdr:rowOff>
    </xdr:from>
    <xdr:to>
      <xdr:col>6</xdr:col>
      <xdr:colOff>0</xdr:colOff>
      <xdr:row>82</xdr:row>
      <xdr:rowOff>115480</xdr:rowOff>
    </xdr:to>
    <xdr:cxnSp macro="">
      <xdr:nvCxnSpPr>
        <xdr:cNvPr id="198" name="直線コネクタ 197"/>
        <xdr:cNvCxnSpPr/>
      </xdr:nvCxnSpPr>
      <xdr:spPr>
        <a:xfrm flipV="1">
          <a:off x="3225800" y="1417422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15163</xdr:rowOff>
    </xdr:from>
    <xdr:to>
      <xdr:col>4</xdr:col>
      <xdr:colOff>482600</xdr:colOff>
      <xdr:row>82</xdr:row>
      <xdr:rowOff>115480</xdr:rowOff>
    </xdr:to>
    <xdr:cxnSp macro="">
      <xdr:nvCxnSpPr>
        <xdr:cNvPr id="201" name="直線コネクタ 200"/>
        <xdr:cNvCxnSpPr/>
      </xdr:nvCxnSpPr>
      <xdr:spPr>
        <a:xfrm>
          <a:off x="2336800" y="1407406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13804</xdr:rowOff>
    </xdr:from>
    <xdr:to>
      <xdr:col>3</xdr:col>
      <xdr:colOff>279400</xdr:colOff>
      <xdr:row>82</xdr:row>
      <xdr:rowOff>15163</xdr:rowOff>
    </xdr:to>
    <xdr:cxnSp macro="">
      <xdr:nvCxnSpPr>
        <xdr:cNvPr id="204" name="直線コネクタ 203"/>
        <xdr:cNvCxnSpPr/>
      </xdr:nvCxnSpPr>
      <xdr:spPr>
        <a:xfrm>
          <a:off x="1447800" y="1407270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81387</xdr:rowOff>
    </xdr:from>
    <xdr:to>
      <xdr:col>7</xdr:col>
      <xdr:colOff>203200</xdr:colOff>
      <xdr:row>84</xdr:row>
      <xdr:rowOff>11537</xdr:rowOff>
    </xdr:to>
    <xdr:sp macro="" textlink="">
      <xdr:nvSpPr>
        <xdr:cNvPr id="214" name="円/楕円 213"/>
        <xdr:cNvSpPr/>
      </xdr:nvSpPr>
      <xdr:spPr>
        <a:xfrm>
          <a:off x="4902200" y="143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53464</xdr:rowOff>
    </xdr:from>
    <xdr:ext cx="762000" cy="259045"/>
    <xdr:sp macro="" textlink="">
      <xdr:nvSpPr>
        <xdr:cNvPr id="215" name="人件費・物件費等の状況該当値テキスト"/>
        <xdr:cNvSpPr txBox="1"/>
      </xdr:nvSpPr>
      <xdr:spPr>
        <a:xfrm>
          <a:off x="5041900" y="1428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239,711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64523</xdr:rowOff>
    </xdr:from>
    <xdr:to>
      <xdr:col>6</xdr:col>
      <xdr:colOff>50800</xdr:colOff>
      <xdr:row>82</xdr:row>
      <xdr:rowOff>166123</xdr:rowOff>
    </xdr:to>
    <xdr:sp macro="" textlink="">
      <xdr:nvSpPr>
        <xdr:cNvPr id="216" name="円/楕円 215"/>
        <xdr:cNvSpPr/>
      </xdr:nvSpPr>
      <xdr:spPr>
        <a:xfrm>
          <a:off x="40640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4850</xdr:rowOff>
    </xdr:from>
    <xdr:ext cx="736600" cy="259045"/>
    <xdr:sp macro="" textlink="">
      <xdr:nvSpPr>
        <xdr:cNvPr id="217" name="テキスト ボックス 216"/>
        <xdr:cNvSpPr txBox="1"/>
      </xdr:nvSpPr>
      <xdr:spPr>
        <a:xfrm>
          <a:off x="3733800" y="13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64680</xdr:rowOff>
    </xdr:from>
    <xdr:to>
      <xdr:col>4</xdr:col>
      <xdr:colOff>533400</xdr:colOff>
      <xdr:row>82</xdr:row>
      <xdr:rowOff>166280</xdr:rowOff>
    </xdr:to>
    <xdr:sp macro="" textlink="">
      <xdr:nvSpPr>
        <xdr:cNvPr id="218" name="円/楕円 217"/>
        <xdr:cNvSpPr/>
      </xdr:nvSpPr>
      <xdr:spPr>
        <a:xfrm>
          <a:off x="3175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5007</xdr:rowOff>
    </xdr:from>
    <xdr:ext cx="762000" cy="259045"/>
    <xdr:sp macro="" textlink="">
      <xdr:nvSpPr>
        <xdr:cNvPr id="219" name="テキスト ボックス 218"/>
        <xdr:cNvSpPr txBox="1"/>
      </xdr:nvSpPr>
      <xdr:spPr>
        <a:xfrm>
          <a:off x="2844800" y="138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135813</xdr:rowOff>
    </xdr:from>
    <xdr:to>
      <xdr:col>3</xdr:col>
      <xdr:colOff>330200</xdr:colOff>
      <xdr:row>82</xdr:row>
      <xdr:rowOff>65963</xdr:rowOff>
    </xdr:to>
    <xdr:sp macro="" textlink="">
      <xdr:nvSpPr>
        <xdr:cNvPr id="220" name="円/楕円 219"/>
        <xdr:cNvSpPr/>
      </xdr:nvSpPr>
      <xdr:spPr>
        <a:xfrm>
          <a:off x="2286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76140</xdr:rowOff>
    </xdr:from>
    <xdr:ext cx="762000" cy="259045"/>
    <xdr:sp macro="" textlink="">
      <xdr:nvSpPr>
        <xdr:cNvPr id="221" name="テキスト ボックス 220"/>
        <xdr:cNvSpPr txBox="1"/>
      </xdr:nvSpPr>
      <xdr:spPr>
        <a:xfrm>
          <a:off x="1955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134454</xdr:rowOff>
    </xdr:from>
    <xdr:to>
      <xdr:col>2</xdr:col>
      <xdr:colOff>127000</xdr:colOff>
      <xdr:row>82</xdr:row>
      <xdr:rowOff>64604</xdr:rowOff>
    </xdr:to>
    <xdr:sp macro="" textlink="">
      <xdr:nvSpPr>
        <xdr:cNvPr id="222" name="円/楕円 221"/>
        <xdr:cNvSpPr/>
      </xdr:nvSpPr>
      <xdr:spPr>
        <a:xfrm>
          <a:off x="1397000" y="140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74781</xdr:rowOff>
    </xdr:from>
    <xdr:ext cx="762000" cy="259045"/>
    <xdr:sp macro="" textlink="">
      <xdr:nvSpPr>
        <xdr:cNvPr id="223" name="テキスト ボックス 222"/>
        <xdr:cNvSpPr txBox="1"/>
      </xdr:nvSpPr>
      <xdr:spPr>
        <a:xfrm>
          <a:off x="1066800" y="137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ポイント上回っているものの、全国町村</a:t>
          </a:r>
          <a:r>
            <a:rPr lang="ja-JP" altLang="en-US" sz="1100" b="0" i="0" baseline="0">
              <a:solidFill>
                <a:schemeClr val="dk1"/>
              </a:solidFill>
              <a:effectLst/>
              <a:latin typeface="+mn-lt"/>
              <a:ea typeface="+mn-ea"/>
              <a:cs typeface="+mn-cs"/>
            </a:rPr>
            <a:t>平均とは</a:t>
          </a:r>
          <a:r>
            <a:rPr kumimoji="1" lang="ja-JP" altLang="ja-JP" sz="1100">
              <a:solidFill>
                <a:schemeClr val="dk1"/>
              </a:solidFill>
              <a:effectLst/>
              <a:latin typeface="+mn-lt"/>
              <a:ea typeface="+mn-ea"/>
              <a:cs typeface="+mn-cs"/>
            </a:rPr>
            <a:t>同水準</a:t>
          </a:r>
          <a:r>
            <a:rPr kumimoji="0" lang="ja-JP" altLang="en-US" sz="1100" b="0" i="0" baseline="0">
              <a:solidFill>
                <a:schemeClr val="dk1"/>
              </a:solidFill>
              <a:effectLst/>
              <a:latin typeface="+mn-lt"/>
              <a:ea typeface="+mn-ea"/>
              <a:cs typeface="+mn-cs"/>
            </a:rPr>
            <a:t>にある。</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国家公務員の給与制度を基本として運用し、</a:t>
          </a:r>
          <a:r>
            <a:rPr lang="ja-JP" altLang="ja-JP" sz="1100" b="0" i="0" baseline="0">
              <a:solidFill>
                <a:schemeClr val="dk1"/>
              </a:solidFill>
              <a:effectLst/>
              <a:latin typeface="+mn-lt"/>
              <a:ea typeface="+mn-ea"/>
              <a:cs typeface="+mn-cs"/>
            </a:rPr>
            <a:t>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144357</xdr:rowOff>
    </xdr:to>
    <xdr:cxnSp macro="">
      <xdr:nvCxnSpPr>
        <xdr:cNvPr id="257" name="直線コネクタ 256"/>
        <xdr:cNvCxnSpPr/>
      </xdr:nvCxnSpPr>
      <xdr:spPr>
        <a:xfrm>
          <a:off x="16179800" y="146210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47837</xdr:rowOff>
    </xdr:to>
    <xdr:cxnSp macro="">
      <xdr:nvCxnSpPr>
        <xdr:cNvPr id="260" name="直線コネクタ 259"/>
        <xdr:cNvCxnSpPr/>
      </xdr:nvCxnSpPr>
      <xdr:spPr>
        <a:xfrm>
          <a:off x="15290800" y="145326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104139</xdr:rowOff>
    </xdr:to>
    <xdr:cxnSp macro="">
      <xdr:nvCxnSpPr>
        <xdr:cNvPr id="263" name="直線コネクタ 262"/>
        <xdr:cNvCxnSpPr/>
      </xdr:nvCxnSpPr>
      <xdr:spPr>
        <a:xfrm flipV="1">
          <a:off x="14401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45720</xdr:rowOff>
    </xdr:to>
    <xdr:cxnSp macro="">
      <xdr:nvCxnSpPr>
        <xdr:cNvPr id="266" name="直線コネクタ 265"/>
        <xdr:cNvCxnSpPr/>
      </xdr:nvCxnSpPr>
      <xdr:spPr>
        <a:xfrm flipV="1">
          <a:off x="13512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8" name="円/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9" name="テキスト ボックス 278"/>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0" name="円/楕円 279"/>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1" name="テキスト ボックス 280"/>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2" name="円/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3" name="テキスト ボックス 282"/>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4" name="円/楕円 283"/>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5" name="テキスト ボックス 284"/>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類似団体平均値を下回っている状況ではあるが、今後も日高村集中改革プランをもとに</a:t>
          </a:r>
          <a:r>
            <a:rPr lang="ja-JP" altLang="en-US" sz="1100" b="0" i="0" baseline="0">
              <a:solidFill>
                <a:schemeClr val="dk1"/>
              </a:solidFill>
              <a:effectLst/>
              <a:latin typeface="+mn-lt"/>
              <a:ea typeface="+mn-ea"/>
              <a:cs typeface="+mn-cs"/>
            </a:rPr>
            <a:t>住民サービスの低下とならないよう計画的な職員採用を行いながら、</a:t>
          </a:r>
          <a:r>
            <a:rPr lang="ja-JP" altLang="ja-JP" sz="1100" b="0" i="0" baseline="0">
              <a:solidFill>
                <a:schemeClr val="dk1"/>
              </a:solidFill>
              <a:effectLst/>
              <a:latin typeface="+mn-lt"/>
              <a:ea typeface="+mn-ea"/>
              <a:cs typeface="+mn-cs"/>
            </a:rPr>
            <a:t>適正</a:t>
          </a:r>
          <a:r>
            <a:rPr lang="ja-JP" altLang="en-US" sz="1100" b="0" i="0" baseline="0">
              <a:solidFill>
                <a:schemeClr val="dk1"/>
              </a:solidFill>
              <a:effectLst/>
              <a:latin typeface="+mn-lt"/>
              <a:ea typeface="+mn-ea"/>
              <a:cs typeface="+mn-cs"/>
            </a:rPr>
            <a:t>な定員管理</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92032</xdr:rowOff>
    </xdr:to>
    <xdr:cxnSp macro="">
      <xdr:nvCxnSpPr>
        <xdr:cNvPr id="320" name="直線コネクタ 319"/>
        <xdr:cNvCxnSpPr/>
      </xdr:nvCxnSpPr>
      <xdr:spPr>
        <a:xfrm>
          <a:off x="16179800" y="1053761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36533</xdr:rowOff>
    </xdr:from>
    <xdr:to>
      <xdr:col>23</xdr:col>
      <xdr:colOff>406400</xdr:colOff>
      <xdr:row>61</xdr:row>
      <xdr:rowOff>79163</xdr:rowOff>
    </xdr:to>
    <xdr:cxnSp macro="">
      <xdr:nvCxnSpPr>
        <xdr:cNvPr id="323" name="直線コネクタ 322"/>
        <xdr:cNvCxnSpPr/>
      </xdr:nvCxnSpPr>
      <xdr:spPr>
        <a:xfrm>
          <a:off x="15290800" y="1049498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160528</xdr:rowOff>
    </xdr:from>
    <xdr:to>
      <xdr:col>22</xdr:col>
      <xdr:colOff>203200</xdr:colOff>
      <xdr:row>61</xdr:row>
      <xdr:rowOff>36533</xdr:rowOff>
    </xdr:to>
    <xdr:cxnSp macro="">
      <xdr:nvCxnSpPr>
        <xdr:cNvPr id="326" name="直線コネクタ 325"/>
        <xdr:cNvCxnSpPr/>
      </xdr:nvCxnSpPr>
      <xdr:spPr>
        <a:xfrm>
          <a:off x="14401800" y="1044752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160528</xdr:rowOff>
    </xdr:from>
    <xdr:to>
      <xdr:col>21</xdr:col>
      <xdr:colOff>0</xdr:colOff>
      <xdr:row>60</xdr:row>
      <xdr:rowOff>162941</xdr:rowOff>
    </xdr:to>
    <xdr:cxnSp macro="">
      <xdr:nvCxnSpPr>
        <xdr:cNvPr id="329" name="直線コネクタ 328"/>
        <xdr:cNvCxnSpPr/>
      </xdr:nvCxnSpPr>
      <xdr:spPr>
        <a:xfrm flipV="1">
          <a:off x="13512800" y="104475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41232</xdr:rowOff>
    </xdr:from>
    <xdr:to>
      <xdr:col>24</xdr:col>
      <xdr:colOff>609600</xdr:colOff>
      <xdr:row>61</xdr:row>
      <xdr:rowOff>142832</xdr:rowOff>
    </xdr:to>
    <xdr:sp macro="" textlink="">
      <xdr:nvSpPr>
        <xdr:cNvPr id="339" name="円/楕円 338"/>
        <xdr:cNvSpPr/>
      </xdr:nvSpPr>
      <xdr:spPr>
        <a:xfrm>
          <a:off x="169672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57759</xdr:rowOff>
    </xdr:from>
    <xdr:ext cx="762000" cy="259045"/>
    <xdr:sp macro="" textlink="">
      <xdr:nvSpPr>
        <xdr:cNvPr id="340" name="定員管理の状況該当値テキスト"/>
        <xdr:cNvSpPr txBox="1"/>
      </xdr:nvSpPr>
      <xdr:spPr>
        <a:xfrm>
          <a:off x="17106900" y="103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1" name="円/楕円 340"/>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2" name="テキスト ボックス 341"/>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157183</xdr:rowOff>
    </xdr:from>
    <xdr:to>
      <xdr:col>22</xdr:col>
      <xdr:colOff>254000</xdr:colOff>
      <xdr:row>61</xdr:row>
      <xdr:rowOff>87333</xdr:rowOff>
    </xdr:to>
    <xdr:sp macro="" textlink="">
      <xdr:nvSpPr>
        <xdr:cNvPr id="343" name="円/楕円 342"/>
        <xdr:cNvSpPr/>
      </xdr:nvSpPr>
      <xdr:spPr>
        <a:xfrm>
          <a:off x="15240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97510</xdr:rowOff>
    </xdr:from>
    <xdr:ext cx="762000" cy="259045"/>
    <xdr:sp macro="" textlink="">
      <xdr:nvSpPr>
        <xdr:cNvPr id="344" name="テキスト ボックス 343"/>
        <xdr:cNvSpPr txBox="1"/>
      </xdr:nvSpPr>
      <xdr:spPr>
        <a:xfrm>
          <a:off x="14909800" y="1021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109728</xdr:rowOff>
    </xdr:from>
    <xdr:to>
      <xdr:col>21</xdr:col>
      <xdr:colOff>50800</xdr:colOff>
      <xdr:row>61</xdr:row>
      <xdr:rowOff>39878</xdr:rowOff>
    </xdr:to>
    <xdr:sp macro="" textlink="">
      <xdr:nvSpPr>
        <xdr:cNvPr id="345" name="円/楕円 344"/>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50055</xdr:rowOff>
    </xdr:from>
    <xdr:ext cx="762000" cy="259045"/>
    <xdr:sp macro="" textlink="">
      <xdr:nvSpPr>
        <xdr:cNvPr id="346" name="テキスト ボックス 345"/>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112141</xdr:rowOff>
    </xdr:from>
    <xdr:to>
      <xdr:col>19</xdr:col>
      <xdr:colOff>533400</xdr:colOff>
      <xdr:row>61</xdr:row>
      <xdr:rowOff>42291</xdr:rowOff>
    </xdr:to>
    <xdr:sp macro="" textlink="">
      <xdr:nvSpPr>
        <xdr:cNvPr id="347" name="円/楕円 346"/>
        <xdr:cNvSpPr/>
      </xdr:nvSpPr>
      <xdr:spPr>
        <a:xfrm>
          <a:off x="13462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52468</xdr:rowOff>
    </xdr:from>
    <xdr:ext cx="762000" cy="259045"/>
    <xdr:sp macro="" textlink="">
      <xdr:nvSpPr>
        <xdr:cNvPr id="348" name="テキスト ボックス 347"/>
        <xdr:cNvSpPr txBox="1"/>
      </xdr:nvSpPr>
      <xdr:spPr>
        <a:xfrm>
          <a:off x="13131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既発債の元金償還がピークをすぎ、</a:t>
          </a:r>
          <a:r>
            <a:rPr lang="ja-JP" altLang="en-US" sz="1100" b="0" i="0" baseline="0">
              <a:solidFill>
                <a:schemeClr val="dk1"/>
              </a:solidFill>
              <a:effectLst/>
              <a:latin typeface="+mn-lt"/>
              <a:ea typeface="+mn-ea"/>
              <a:cs typeface="+mn-cs"/>
            </a:rPr>
            <a:t>近年は横ばいの数値を示している。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現在では交付税算入のある起債を積極的に借入れ事業を実施しており、</a:t>
          </a:r>
          <a:r>
            <a:rPr kumimoji="1" lang="ja-JP" altLang="ja-JP" sz="1100">
              <a:solidFill>
                <a:schemeClr val="dk1"/>
              </a:solidFill>
              <a:effectLst/>
              <a:latin typeface="+mn-lt"/>
              <a:ea typeface="+mn-ea"/>
              <a:cs typeface="+mn-cs"/>
            </a:rPr>
            <a:t>今後の「治水対策事業」・「庁舎建設事業」等の大型事業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による借入と合せて、</a:t>
          </a:r>
          <a:r>
            <a:rPr kumimoji="1" lang="ja-JP" altLang="en-US" sz="1100">
              <a:solidFill>
                <a:schemeClr val="dk1"/>
              </a:solidFill>
              <a:effectLst/>
              <a:latin typeface="+mn-lt"/>
              <a:ea typeface="+mn-ea"/>
              <a:cs typeface="+mn-cs"/>
            </a:rPr>
            <a:t>本比率</a:t>
          </a:r>
          <a:r>
            <a:rPr kumimoji="1" lang="ja-JP" altLang="ja-JP" sz="1100">
              <a:solidFill>
                <a:schemeClr val="dk1"/>
              </a:solidFill>
              <a:effectLst/>
              <a:latin typeface="+mn-lt"/>
              <a:ea typeface="+mn-ea"/>
              <a:cs typeface="+mn-cs"/>
            </a:rPr>
            <a:t>は上昇していくことが予想されている。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39</xdr:row>
      <xdr:rowOff>147638</xdr:rowOff>
    </xdr:to>
    <xdr:cxnSp macro="">
      <xdr:nvCxnSpPr>
        <xdr:cNvPr id="386" name="直線コネクタ 385"/>
        <xdr:cNvCxnSpPr/>
      </xdr:nvCxnSpPr>
      <xdr:spPr>
        <a:xfrm>
          <a:off x="16179800" y="68241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39</xdr:row>
      <xdr:rowOff>137583</xdr:rowOff>
    </xdr:to>
    <xdr:cxnSp macro="">
      <xdr:nvCxnSpPr>
        <xdr:cNvPr id="389" name="直線コネクタ 388"/>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86783</xdr:rowOff>
    </xdr:to>
    <xdr:cxnSp macro="">
      <xdr:nvCxnSpPr>
        <xdr:cNvPr id="392" name="直線コネクタ 391"/>
        <xdr:cNvCxnSpPr/>
      </xdr:nvCxnSpPr>
      <xdr:spPr>
        <a:xfrm flipV="1">
          <a:off x="14401800" y="682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41</xdr:row>
      <xdr:rowOff>15875</xdr:rowOff>
    </xdr:to>
    <xdr:cxnSp macro="">
      <xdr:nvCxnSpPr>
        <xdr:cNvPr id="395" name="直線コネクタ 394"/>
        <xdr:cNvCxnSpPr/>
      </xdr:nvCxnSpPr>
      <xdr:spPr>
        <a:xfrm flipV="1">
          <a:off x="13512800" y="69447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405" name="円/楕円 404"/>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6"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7" name="円/楕円 406"/>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8" name="テキスト ボックス 407"/>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9" name="円/楕円 408"/>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10" name="テキスト ボックス 409"/>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11" name="円/楕円 410"/>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12" name="テキスト ボックス 41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13" name="円/楕円 412"/>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14" name="テキスト ボックス 413"/>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過去の起債借入額の抑制により、</a:t>
          </a:r>
          <a:r>
            <a:rPr lang="ja-JP" altLang="ja-JP" sz="1100">
              <a:solidFill>
                <a:schemeClr val="dk1"/>
              </a:solidFill>
              <a:effectLst/>
              <a:latin typeface="+mn-lt"/>
              <a:ea typeface="+mn-ea"/>
              <a:cs typeface="+mn-cs"/>
            </a:rPr>
            <a:t>地方債残高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したことと併せ組合等が起こした地方債残高の減少</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比率改善</a:t>
          </a:r>
          <a:r>
            <a:rPr lang="ja-JP" altLang="en-US" sz="110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現在では</a:t>
          </a:r>
          <a:r>
            <a:rPr kumimoji="1" lang="ja-JP" altLang="ja-JP" sz="1100">
              <a:solidFill>
                <a:schemeClr val="dk1"/>
              </a:solidFill>
              <a:effectLst/>
              <a:latin typeface="+mn-lt"/>
              <a:ea typeface="+mn-ea"/>
              <a:cs typeface="+mn-cs"/>
            </a:rPr>
            <a:t>交付税算入の</a:t>
          </a:r>
          <a:r>
            <a:rPr kumimoji="1" lang="ja-JP" altLang="en-US" sz="1100">
              <a:solidFill>
                <a:schemeClr val="dk1"/>
              </a:solidFill>
              <a:effectLst/>
              <a:latin typeface="+mn-lt"/>
              <a:ea typeface="+mn-ea"/>
              <a:cs typeface="+mn-cs"/>
            </a:rPr>
            <a:t>ある起債を積極的に借入れ事業を実施しており、今後の「治水対策事業」・「庁舎建設事業」等の大型事業による借入れと合せて、本比率は上昇していくことが予想されている。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人件費おいては、</a:t>
          </a:r>
          <a:r>
            <a:rPr lang="ja-JP" altLang="ja-JP" sz="1100">
              <a:solidFill>
                <a:schemeClr val="dk1"/>
              </a:solidFill>
              <a:effectLst/>
              <a:latin typeface="+mn-lt"/>
              <a:ea typeface="+mn-ea"/>
              <a:cs typeface="+mn-cs"/>
            </a:rPr>
            <a:t>早期職員補充の取組みにより、退職者と新規採用者の差</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名分が増員となり</a:t>
          </a:r>
          <a:r>
            <a:rPr lang="ja-JP" altLang="en-US" sz="1100">
              <a:solidFill>
                <a:schemeClr val="dk1"/>
              </a:solidFill>
              <a:effectLst/>
              <a:latin typeface="+mn-lt"/>
              <a:ea typeface="+mn-ea"/>
              <a:cs typeface="+mn-cs"/>
            </a:rPr>
            <a:t>、</a:t>
          </a:r>
          <a:r>
            <a:rPr kumimoji="1" lang="ja-JP" altLang="en-US" sz="1100">
              <a:latin typeface="ＭＳ Ｐゴシック"/>
            </a:rPr>
            <a:t>昨年度より</a:t>
          </a:r>
          <a:r>
            <a:rPr kumimoji="1" lang="en-US" altLang="ja-JP" sz="1100">
              <a:latin typeface="ＭＳ Ｐゴシック"/>
            </a:rPr>
            <a:t>1.2</a:t>
          </a:r>
          <a:r>
            <a:rPr kumimoji="1" lang="ja-JP" altLang="en-US" sz="1100">
              <a:latin typeface="ＭＳ Ｐゴシック"/>
            </a:rPr>
            <a:t>ポイント高くなっている。</a:t>
          </a:r>
          <a:r>
            <a:rPr lang="ja-JP" altLang="ja-JP" sz="1100" b="0" i="0" baseline="0">
              <a:solidFill>
                <a:schemeClr val="dk1"/>
              </a:solidFill>
              <a:effectLst/>
              <a:latin typeface="+mn-lt"/>
              <a:ea typeface="+mn-ea"/>
              <a:cs typeface="+mn-cs"/>
            </a:rPr>
            <a:t>退職不補充・昇給延伸による人件費の抑制により、改善されてきた適正な水準を今後とも維持していく必要がある。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62230</xdr:rowOff>
    </xdr:to>
    <xdr:cxnSp macro="">
      <xdr:nvCxnSpPr>
        <xdr:cNvPr id="66" name="直線コネクタ 65"/>
        <xdr:cNvCxnSpPr/>
      </xdr:nvCxnSpPr>
      <xdr:spPr>
        <a:xfrm>
          <a:off x="3987800" y="631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8890</xdr:rowOff>
    </xdr:to>
    <xdr:cxnSp macro="">
      <xdr:nvCxnSpPr>
        <xdr:cNvPr id="69" name="直線コネクタ 68"/>
        <xdr:cNvCxnSpPr/>
      </xdr:nvCxnSpPr>
      <xdr:spPr>
        <a:xfrm flipV="1">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8890</xdr:rowOff>
    </xdr:to>
    <xdr:cxnSp macro="">
      <xdr:nvCxnSpPr>
        <xdr:cNvPr id="72" name="直線コネクタ 71"/>
        <xdr:cNvCxnSpPr/>
      </xdr:nvCxnSpPr>
      <xdr:spPr>
        <a:xfrm>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165100</xdr:rowOff>
    </xdr:to>
    <xdr:cxnSp macro="">
      <xdr:nvCxnSpPr>
        <xdr:cNvPr id="75" name="直線コネクタ 74"/>
        <xdr:cNvCxnSpPr/>
      </xdr:nvCxnSpPr>
      <xdr:spPr>
        <a:xfrm>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27957</xdr:rowOff>
    </xdr:from>
    <xdr:ext cx="762000" cy="259045"/>
    <xdr:sp macro="" textlink="">
      <xdr:nvSpPr>
        <xdr:cNvPr id="86" name="人件費該当値テキスト"/>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物件費においては、各種システムに係る保守に係る経常的経費が増加傾向にあることと、廃棄物処理費の増が主要因となり増加。今後とも引き続きコスト意識を持ち、経常的物件費の抑制に努める。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108712</xdr:rowOff>
    </xdr:to>
    <xdr:cxnSp macro="">
      <xdr:nvCxnSpPr>
        <xdr:cNvPr id="124" name="直線コネクタ 123"/>
        <xdr:cNvCxnSpPr/>
      </xdr:nvCxnSpPr>
      <xdr:spPr>
        <a:xfrm>
          <a:off x="15671800" y="2797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53848</xdr:rowOff>
    </xdr:to>
    <xdr:cxnSp macro="">
      <xdr:nvCxnSpPr>
        <xdr:cNvPr id="127" name="直線コネクタ 126"/>
        <xdr:cNvCxnSpPr/>
      </xdr:nvCxnSpPr>
      <xdr:spPr>
        <a:xfrm>
          <a:off x="14782800" y="2797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53848</xdr:rowOff>
    </xdr:to>
    <xdr:cxnSp macro="">
      <xdr:nvCxnSpPr>
        <xdr:cNvPr id="130" name="直線コネクタ 129"/>
        <xdr:cNvCxnSpPr/>
      </xdr:nvCxnSpPr>
      <xdr:spPr>
        <a:xfrm>
          <a:off x="13893800" y="2765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49276</xdr:rowOff>
    </xdr:to>
    <xdr:cxnSp macro="">
      <xdr:nvCxnSpPr>
        <xdr:cNvPr id="133" name="直線コネクタ 132"/>
        <xdr:cNvCxnSpPr/>
      </xdr:nvCxnSpPr>
      <xdr:spPr>
        <a:xfrm flipV="1">
          <a:off x="13004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5" name="円/楕円 144"/>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6" name="テキスト ボックス 145"/>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7" name="円/楕円 146"/>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8" name="テキスト ボックス 147"/>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9" name="円/楕円 148"/>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50" name="テキスト ボックス 149"/>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1" name="円/楕円 150"/>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52" name="テキスト ボックス 151"/>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昨年度と比較すると</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ポイント減少している。主要因としては、障害児通所支援給付費、ひとり親家庭医療扶助費の減となっている。</a:t>
          </a:r>
          <a:endParaRPr kumimoji="0"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社会情勢により今後増加が予想される社会保障経費と共に本村の当比率にも注視してく必要がある。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165100</xdr:rowOff>
    </xdr:to>
    <xdr:cxnSp macro="">
      <xdr:nvCxnSpPr>
        <xdr:cNvPr id="185" name="直線コネクタ 184"/>
        <xdr:cNvCxnSpPr/>
      </xdr:nvCxnSpPr>
      <xdr:spPr>
        <a:xfrm flipV="1">
          <a:off x="3987800" y="93853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165100</xdr:rowOff>
    </xdr:to>
    <xdr:cxnSp macro="">
      <xdr:nvCxnSpPr>
        <xdr:cNvPr id="188" name="直線コネクタ 187"/>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50800</xdr:rowOff>
    </xdr:to>
    <xdr:cxnSp macro="">
      <xdr:nvCxnSpPr>
        <xdr:cNvPr id="191" name="直線コネクタ 190"/>
        <xdr:cNvCxnSpPr/>
      </xdr:nvCxnSpPr>
      <xdr:spPr>
        <a:xfrm flipV="1">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4" name="直線コネクタ 193"/>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6" name="円/楕円 205"/>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7" name="テキスト ボックス 206"/>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3" name="テキスト ボックス 212"/>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増となっている。</a:t>
          </a:r>
          <a:r>
            <a:rPr lang="ja-JP" altLang="ja-JP" sz="1100" b="0" i="0" baseline="0">
              <a:solidFill>
                <a:schemeClr val="dk1"/>
              </a:solidFill>
              <a:effectLst/>
              <a:latin typeface="+mn-lt"/>
              <a:ea typeface="+mn-ea"/>
              <a:cs typeface="+mn-cs"/>
            </a:rPr>
            <a:t>その他の要因</a:t>
          </a:r>
          <a:r>
            <a:rPr lang="ja-JP" altLang="en-US" sz="1100" b="0" i="0" baseline="0">
              <a:solidFill>
                <a:schemeClr val="dk1"/>
              </a:solidFill>
              <a:effectLst/>
              <a:latin typeface="+mn-lt"/>
              <a:ea typeface="+mn-ea"/>
              <a:cs typeface="+mn-cs"/>
            </a:rPr>
            <a:t>は、特別会計への繰出金によるものが大きい。また、高齢化の影響により、後期高齢者医療・介護保険事業等における医療費負担が大きくなっており、</a:t>
          </a:r>
          <a:r>
            <a:rPr lang="ja-JP" altLang="ja-JP" sz="1100">
              <a:solidFill>
                <a:schemeClr val="dk1"/>
              </a:solidFill>
              <a:effectLst/>
              <a:latin typeface="+mn-lt"/>
              <a:ea typeface="+mn-ea"/>
              <a:cs typeface="+mn-cs"/>
            </a:rPr>
            <a:t>今後もさらなる増加が予想されるところである。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健診受診率の向上等により、医療費・扶助費の抑制に努め、一般会計からの繰出金の圧縮を図るとともに、</a:t>
          </a:r>
          <a:r>
            <a:rPr lang="ja-JP" altLang="ja-JP" sz="1100">
              <a:solidFill>
                <a:schemeClr val="dk1"/>
              </a:solidFill>
              <a:effectLst/>
              <a:latin typeface="+mn-lt"/>
              <a:ea typeface="+mn-ea"/>
              <a:cs typeface="+mn-cs"/>
            </a:rPr>
            <a:t>繰出基準に基づいた適正な執行に努める。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156718</xdr:rowOff>
    </xdr:to>
    <xdr:cxnSp macro="">
      <xdr:nvCxnSpPr>
        <xdr:cNvPr id="243" name="直線コネクタ 242"/>
        <xdr:cNvCxnSpPr/>
      </xdr:nvCxnSpPr>
      <xdr:spPr>
        <a:xfrm>
          <a:off x="15671800" y="9563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133858</xdr:rowOff>
    </xdr:to>
    <xdr:cxnSp macro="">
      <xdr:nvCxnSpPr>
        <xdr:cNvPr id="246" name="直線コネクタ 245"/>
        <xdr:cNvCxnSpPr/>
      </xdr:nvCxnSpPr>
      <xdr:spPr>
        <a:xfrm>
          <a:off x="14782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115570</xdr:rowOff>
    </xdr:to>
    <xdr:cxnSp macro="">
      <xdr:nvCxnSpPr>
        <xdr:cNvPr id="249" name="直線コネクタ 248"/>
        <xdr:cNvCxnSpPr/>
      </xdr:nvCxnSpPr>
      <xdr:spPr>
        <a:xfrm flipV="1">
          <a:off x="13893800" y="9531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97282</xdr:rowOff>
    </xdr:from>
    <xdr:to>
      <xdr:col>20</xdr:col>
      <xdr:colOff>158750</xdr:colOff>
      <xdr:row>55</xdr:row>
      <xdr:rowOff>115570</xdr:rowOff>
    </xdr:to>
    <xdr:cxnSp macro="">
      <xdr:nvCxnSpPr>
        <xdr:cNvPr id="252" name="直線コネクタ 251"/>
        <xdr:cNvCxnSpPr/>
      </xdr:nvCxnSpPr>
      <xdr:spPr>
        <a:xfrm>
          <a:off x="13004800" y="9527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2" name="円/楕円 261"/>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3"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64" name="円/楕円 263"/>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65" name="テキスト ボックス 264"/>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66" name="円/楕円 265"/>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67" name="テキスト ボックス 266"/>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8" name="円/楕円 26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9" name="テキスト ボックス 268"/>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46482</xdr:rowOff>
    </xdr:from>
    <xdr:to>
      <xdr:col>19</xdr:col>
      <xdr:colOff>6350</xdr:colOff>
      <xdr:row>55</xdr:row>
      <xdr:rowOff>148082</xdr:rowOff>
    </xdr:to>
    <xdr:sp macro="" textlink="">
      <xdr:nvSpPr>
        <xdr:cNvPr id="270" name="円/楕円 269"/>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158259</xdr:rowOff>
    </xdr:from>
    <xdr:ext cx="762000" cy="259045"/>
    <xdr:sp macro="" textlink="">
      <xdr:nvSpPr>
        <xdr:cNvPr id="271" name="テキスト ボックス 270"/>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補助費等においては、</a:t>
          </a:r>
          <a:r>
            <a:rPr kumimoji="1" lang="en-US" altLang="ja-JP" sz="1100">
              <a:latin typeface="ＭＳ Ｐゴシック"/>
            </a:rPr>
            <a:t>1.3</a:t>
          </a:r>
          <a:r>
            <a:rPr kumimoji="1" lang="ja-JP" altLang="en-US" sz="1100">
              <a:latin typeface="ＭＳ Ｐゴシック"/>
            </a:rPr>
            <a:t>パーセントの増となっている。一部事務組合である学校組合への負担金の増が主要因である。</a:t>
          </a:r>
        </a:p>
        <a:p>
          <a:r>
            <a:rPr kumimoji="1" lang="ja-JP" altLang="en-US" sz="1100">
              <a:latin typeface="ＭＳ Ｐゴシック"/>
            </a:rPr>
            <a:t>　今後も補助基準・要綱に基づいた適切な執行に努める。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19558</xdr:rowOff>
    </xdr:to>
    <xdr:cxnSp macro="">
      <xdr:nvCxnSpPr>
        <xdr:cNvPr id="301" name="直線コネクタ 300"/>
        <xdr:cNvCxnSpPr/>
      </xdr:nvCxnSpPr>
      <xdr:spPr>
        <a:xfrm>
          <a:off x="15671800" y="6646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39</xdr:row>
      <xdr:rowOff>28702</xdr:rowOff>
    </xdr:to>
    <xdr:cxnSp macro="">
      <xdr:nvCxnSpPr>
        <xdr:cNvPr id="304" name="直線コネクタ 303"/>
        <xdr:cNvCxnSpPr/>
      </xdr:nvCxnSpPr>
      <xdr:spPr>
        <a:xfrm flipV="1">
          <a:off x="14782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xdr:rowOff>
    </xdr:from>
    <xdr:to>
      <xdr:col>21</xdr:col>
      <xdr:colOff>361950</xdr:colOff>
      <xdr:row>39</xdr:row>
      <xdr:rowOff>28702</xdr:rowOff>
    </xdr:to>
    <xdr:cxnSp macro="">
      <xdr:nvCxnSpPr>
        <xdr:cNvPr id="307" name="直線コネクタ 306"/>
        <xdr:cNvCxnSpPr/>
      </xdr:nvCxnSpPr>
      <xdr:spPr>
        <a:xfrm>
          <a:off x="13893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39</xdr:row>
      <xdr:rowOff>5842</xdr:rowOff>
    </xdr:to>
    <xdr:cxnSp macro="">
      <xdr:nvCxnSpPr>
        <xdr:cNvPr id="310" name="直線コネクタ 309"/>
        <xdr:cNvCxnSpPr/>
      </xdr:nvCxnSpPr>
      <xdr:spPr>
        <a:xfrm>
          <a:off x="13004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140208</xdr:rowOff>
    </xdr:from>
    <xdr:to>
      <xdr:col>24</xdr:col>
      <xdr:colOff>82550</xdr:colOff>
      <xdr:row>39</xdr:row>
      <xdr:rowOff>70358</xdr:rowOff>
    </xdr:to>
    <xdr:sp macro="" textlink="">
      <xdr:nvSpPr>
        <xdr:cNvPr id="320" name="円/楕円 319"/>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112285</xdr:rowOff>
    </xdr:from>
    <xdr:ext cx="762000" cy="259045"/>
    <xdr:sp macro="" textlink="">
      <xdr:nvSpPr>
        <xdr:cNvPr id="321"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2" name="円/楕円 321"/>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3" name="テキスト ボックス 322"/>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24" name="円/楕円 323"/>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25" name="テキスト ボックス 324"/>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26" name="円/楕円 325"/>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27" name="テキスト ボックス 326"/>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28" name="円/楕円 327"/>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29" name="テキスト ボックス 328"/>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昨年度と比較すると</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ポイント悪化している。主要因としては、</a:t>
          </a:r>
          <a:r>
            <a:rPr kumimoji="1" lang="ja-JP" altLang="ja-JP" sz="1100">
              <a:solidFill>
                <a:schemeClr val="dk1"/>
              </a:solidFill>
              <a:effectLst/>
              <a:latin typeface="+mn-lt"/>
              <a:ea typeface="+mn-ea"/>
              <a:cs typeface="+mn-cs"/>
            </a:rPr>
            <a:t>地方交付税の減額により経常一般財源が減少した</a:t>
          </a:r>
          <a:r>
            <a:rPr kumimoji="1" lang="ja-JP" altLang="en-US" sz="1100">
              <a:solidFill>
                <a:schemeClr val="dk1"/>
              </a:solidFill>
              <a:effectLst/>
              <a:latin typeface="+mn-lt"/>
              <a:ea typeface="+mn-ea"/>
              <a:cs typeface="+mn-cs"/>
            </a:rPr>
            <a:t>結果である。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現在では交付税算入のある起債を積極的に借入れ事業を実施しており、今後の「治水対策事業」・「庁舎建設事業」等の大型事業による借入と合せて、本比率は上昇していくことが予想される</a:t>
          </a:r>
          <a:r>
            <a:rPr kumimoji="1" lang="ja-JP" altLang="en-US" sz="110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行</a:t>
          </a:r>
          <a:r>
            <a:rPr lang="ja-JP" altLang="ja-JP" sz="1100" b="0" i="0" baseline="0">
              <a:solidFill>
                <a:schemeClr val="dk1"/>
              </a:solidFill>
              <a:effectLst/>
              <a:latin typeface="+mn-lt"/>
              <a:ea typeface="+mn-ea"/>
              <a:cs typeface="+mn-cs"/>
            </a:rPr>
            <a:t>財政運営の実施及び償還期間の短縮に努めていく。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77</xdr:row>
      <xdr:rowOff>1270</xdr:rowOff>
    </xdr:to>
    <xdr:cxnSp macro="">
      <xdr:nvCxnSpPr>
        <xdr:cNvPr id="361" name="直線コネクタ 360"/>
        <xdr:cNvCxnSpPr/>
      </xdr:nvCxnSpPr>
      <xdr:spPr>
        <a:xfrm>
          <a:off x="3987800" y="1318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153670</xdr:rowOff>
    </xdr:to>
    <xdr:cxnSp macro="">
      <xdr:nvCxnSpPr>
        <xdr:cNvPr id="364" name="直線コネクタ 363"/>
        <xdr:cNvCxnSpPr/>
      </xdr:nvCxnSpPr>
      <xdr:spPr>
        <a:xfrm>
          <a:off x="3098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168911</xdr:rowOff>
    </xdr:to>
    <xdr:cxnSp macro="">
      <xdr:nvCxnSpPr>
        <xdr:cNvPr id="367" name="直線コネクタ 366"/>
        <xdr:cNvCxnSpPr/>
      </xdr:nvCxnSpPr>
      <xdr:spPr>
        <a:xfrm flipV="1">
          <a:off x="2209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5080</xdr:rowOff>
    </xdr:to>
    <xdr:cxnSp macro="">
      <xdr:nvCxnSpPr>
        <xdr:cNvPr id="370" name="直線コネクタ 369"/>
        <xdr:cNvCxnSpPr/>
      </xdr:nvCxnSpPr>
      <xdr:spPr>
        <a:xfrm flipV="1">
          <a:off x="1320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0" name="円/楕円 37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1"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2" name="円/楕円 381"/>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83" name="テキスト ボックス 382"/>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85" name="テキスト ボックス 38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6" name="円/楕円 385"/>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87" name="テキスト ボックス 386"/>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88" name="円/楕円 387"/>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89" name="テキスト ボックス 388"/>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公債費以外としては、昨年度より</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ポイント増となっている。要因としては分子では、人件費で</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ポイント増、物件費で</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ポイント増、補助費等で</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ポイント増となった。また、繰出金において介護会計への繰出金が増加している。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分母となる経常一般財源では、普通交付税・</a:t>
          </a:r>
          <a:r>
            <a:rPr lang="ja-JP" altLang="en-US" sz="1100" b="0" i="0" baseline="0">
              <a:solidFill>
                <a:schemeClr val="dk1"/>
              </a:solidFill>
              <a:effectLst/>
              <a:latin typeface="+mn-lt"/>
              <a:ea typeface="+mn-ea"/>
              <a:cs typeface="+mn-cs"/>
            </a:rPr>
            <a:t>各種交付金の減少が影響している。</a:t>
          </a:r>
          <a:r>
            <a:rPr lang="ja-JP" altLang="ja-JP" sz="1100" b="0" i="0" baseline="0">
              <a:solidFill>
                <a:schemeClr val="dk1"/>
              </a:solidFill>
              <a:effectLst/>
              <a:latin typeface="+mn-lt"/>
              <a:ea typeface="+mn-ea"/>
              <a:cs typeface="+mn-cs"/>
            </a:rPr>
            <a:t>　</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123189</xdr:rowOff>
    </xdr:to>
    <xdr:cxnSp macro="">
      <xdr:nvCxnSpPr>
        <xdr:cNvPr id="422" name="直線コネクタ 421"/>
        <xdr:cNvCxnSpPr/>
      </xdr:nvCxnSpPr>
      <xdr:spPr>
        <a:xfrm>
          <a:off x="15671800" y="132067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43180</xdr:rowOff>
    </xdr:to>
    <xdr:cxnSp macro="">
      <xdr:nvCxnSpPr>
        <xdr:cNvPr id="425" name="直線コネクタ 424"/>
        <xdr:cNvCxnSpPr/>
      </xdr:nvCxnSpPr>
      <xdr:spPr>
        <a:xfrm flipV="1">
          <a:off x="14782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43180</xdr:rowOff>
    </xdr:to>
    <xdr:cxnSp macro="">
      <xdr:nvCxnSpPr>
        <xdr:cNvPr id="428" name="直線コネクタ 427"/>
        <xdr:cNvCxnSpPr/>
      </xdr:nvCxnSpPr>
      <xdr:spPr>
        <a:xfrm>
          <a:off x="13893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24130</xdr:rowOff>
    </xdr:to>
    <xdr:cxnSp macro="">
      <xdr:nvCxnSpPr>
        <xdr:cNvPr id="431" name="直線コネクタ 430"/>
        <xdr:cNvCxnSpPr/>
      </xdr:nvCxnSpPr>
      <xdr:spPr>
        <a:xfrm>
          <a:off x="13004800" y="13176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1" name="円/楕円 440"/>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2"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3" name="円/楕円 442"/>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4" name="テキスト ボックス 443"/>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45" name="円/楕円 444"/>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6" name="テキスト ボックス 44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47" name="円/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8" name="テキスト ボックス 44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49" name="円/楕円 44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0" name="テキスト ボックス 449"/>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高知県日高村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87582</xdr:rowOff>
    </xdr:from>
    <xdr:to>
      <xdr:col>4</xdr:col>
      <xdr:colOff>1117600</xdr:colOff>
      <xdr:row>16</xdr:row>
      <xdr:rowOff>134033</xdr:rowOff>
    </xdr:to>
    <xdr:cxnSp macro="">
      <xdr:nvCxnSpPr>
        <xdr:cNvPr id="50" name="直線コネクタ 49"/>
        <xdr:cNvCxnSpPr/>
      </xdr:nvCxnSpPr>
      <xdr:spPr bwMode="auto">
        <a:xfrm flipV="1">
          <a:off x="5003800" y="2878407"/>
          <a:ext cx="647700" cy="4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134033</xdr:rowOff>
    </xdr:from>
    <xdr:to>
      <xdr:col>4</xdr:col>
      <xdr:colOff>469900</xdr:colOff>
      <xdr:row>16</xdr:row>
      <xdr:rowOff>140640</xdr:rowOff>
    </xdr:to>
    <xdr:cxnSp macro="">
      <xdr:nvCxnSpPr>
        <xdr:cNvPr id="53" name="直線コネクタ 52"/>
        <xdr:cNvCxnSpPr/>
      </xdr:nvCxnSpPr>
      <xdr:spPr bwMode="auto">
        <a:xfrm flipV="1">
          <a:off x="4305300" y="2924858"/>
          <a:ext cx="6985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140640</xdr:rowOff>
    </xdr:from>
    <xdr:to>
      <xdr:col>3</xdr:col>
      <xdr:colOff>904875</xdr:colOff>
      <xdr:row>17</xdr:row>
      <xdr:rowOff>15649</xdr:rowOff>
    </xdr:to>
    <xdr:cxnSp macro="">
      <xdr:nvCxnSpPr>
        <xdr:cNvPr id="56" name="直線コネクタ 55"/>
        <xdr:cNvCxnSpPr/>
      </xdr:nvCxnSpPr>
      <xdr:spPr bwMode="auto">
        <a:xfrm flipV="1">
          <a:off x="3606800" y="2931465"/>
          <a:ext cx="698500" cy="4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7739</xdr:rowOff>
    </xdr:from>
    <xdr:to>
      <xdr:col>3</xdr:col>
      <xdr:colOff>206375</xdr:colOff>
      <xdr:row>17</xdr:row>
      <xdr:rowOff>15649</xdr:rowOff>
    </xdr:to>
    <xdr:cxnSp macro="">
      <xdr:nvCxnSpPr>
        <xdr:cNvPr id="59" name="直線コネクタ 58"/>
        <xdr:cNvCxnSpPr/>
      </xdr:nvCxnSpPr>
      <xdr:spPr bwMode="auto">
        <a:xfrm>
          <a:off x="2908300" y="2970014"/>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36782</xdr:rowOff>
    </xdr:from>
    <xdr:to>
      <xdr:col>5</xdr:col>
      <xdr:colOff>34925</xdr:colOff>
      <xdr:row>16</xdr:row>
      <xdr:rowOff>138382</xdr:rowOff>
    </xdr:to>
    <xdr:sp macro="" textlink="">
      <xdr:nvSpPr>
        <xdr:cNvPr id="69" name="円/楕円 68"/>
        <xdr:cNvSpPr/>
      </xdr:nvSpPr>
      <xdr:spPr bwMode="auto">
        <a:xfrm>
          <a:off x="5600700" y="282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8859</xdr:rowOff>
    </xdr:from>
    <xdr:ext cx="762000" cy="259045"/>
    <xdr:sp macro="" textlink="">
      <xdr:nvSpPr>
        <xdr:cNvPr id="70" name="人口1人当たり決算額の推移該当値テキスト130"/>
        <xdr:cNvSpPr txBox="1"/>
      </xdr:nvSpPr>
      <xdr:spPr>
        <a:xfrm>
          <a:off x="5740400" y="27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83233</xdr:rowOff>
    </xdr:from>
    <xdr:to>
      <xdr:col>4</xdr:col>
      <xdr:colOff>520700</xdr:colOff>
      <xdr:row>17</xdr:row>
      <xdr:rowOff>13383</xdr:rowOff>
    </xdr:to>
    <xdr:sp macro="" textlink="">
      <xdr:nvSpPr>
        <xdr:cNvPr id="71" name="円/楕円 70"/>
        <xdr:cNvSpPr/>
      </xdr:nvSpPr>
      <xdr:spPr bwMode="auto">
        <a:xfrm>
          <a:off x="4953000" y="287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169610</xdr:rowOff>
    </xdr:from>
    <xdr:ext cx="736600" cy="259045"/>
    <xdr:sp macro="" textlink="">
      <xdr:nvSpPr>
        <xdr:cNvPr id="72" name="テキスト ボックス 71"/>
        <xdr:cNvSpPr txBox="1"/>
      </xdr:nvSpPr>
      <xdr:spPr>
        <a:xfrm>
          <a:off x="4622800" y="296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89840</xdr:rowOff>
    </xdr:from>
    <xdr:to>
      <xdr:col>3</xdr:col>
      <xdr:colOff>955675</xdr:colOff>
      <xdr:row>17</xdr:row>
      <xdr:rowOff>19990</xdr:rowOff>
    </xdr:to>
    <xdr:sp macro="" textlink="">
      <xdr:nvSpPr>
        <xdr:cNvPr id="73" name="円/楕円 72"/>
        <xdr:cNvSpPr/>
      </xdr:nvSpPr>
      <xdr:spPr bwMode="auto">
        <a:xfrm>
          <a:off x="4254500" y="288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4767</xdr:rowOff>
    </xdr:from>
    <xdr:ext cx="762000" cy="259045"/>
    <xdr:sp macro="" textlink="">
      <xdr:nvSpPr>
        <xdr:cNvPr id="74" name="テキスト ボックス 73"/>
        <xdr:cNvSpPr txBox="1"/>
      </xdr:nvSpPr>
      <xdr:spPr>
        <a:xfrm>
          <a:off x="3924300" y="29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136299</xdr:rowOff>
    </xdr:from>
    <xdr:to>
      <xdr:col>3</xdr:col>
      <xdr:colOff>257175</xdr:colOff>
      <xdr:row>17</xdr:row>
      <xdr:rowOff>66449</xdr:rowOff>
    </xdr:to>
    <xdr:sp macro="" textlink="">
      <xdr:nvSpPr>
        <xdr:cNvPr id="75" name="円/楕円 74"/>
        <xdr:cNvSpPr/>
      </xdr:nvSpPr>
      <xdr:spPr bwMode="auto">
        <a:xfrm>
          <a:off x="3556000" y="292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51226</xdr:rowOff>
    </xdr:from>
    <xdr:ext cx="762000" cy="259045"/>
    <xdr:sp macro="" textlink="">
      <xdr:nvSpPr>
        <xdr:cNvPr id="76" name="テキスト ボックス 75"/>
        <xdr:cNvSpPr txBox="1"/>
      </xdr:nvSpPr>
      <xdr:spPr>
        <a:xfrm>
          <a:off x="3225800" y="301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128389</xdr:rowOff>
    </xdr:from>
    <xdr:to>
      <xdr:col>2</xdr:col>
      <xdr:colOff>692150</xdr:colOff>
      <xdr:row>17</xdr:row>
      <xdr:rowOff>58539</xdr:rowOff>
    </xdr:to>
    <xdr:sp macro="" textlink="">
      <xdr:nvSpPr>
        <xdr:cNvPr id="77" name="円/楕円 76"/>
        <xdr:cNvSpPr/>
      </xdr:nvSpPr>
      <xdr:spPr bwMode="auto">
        <a:xfrm>
          <a:off x="2857500" y="29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43316</xdr:rowOff>
    </xdr:from>
    <xdr:ext cx="762000" cy="259045"/>
    <xdr:sp macro="" textlink="">
      <xdr:nvSpPr>
        <xdr:cNvPr id="78" name="テキスト ボックス 77"/>
        <xdr:cNvSpPr txBox="1"/>
      </xdr:nvSpPr>
      <xdr:spPr>
        <a:xfrm>
          <a:off x="2527300" y="300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43142</xdr:rowOff>
    </xdr:from>
    <xdr:to>
      <xdr:col>4</xdr:col>
      <xdr:colOff>1117600</xdr:colOff>
      <xdr:row>36</xdr:row>
      <xdr:rowOff>69221</xdr:rowOff>
    </xdr:to>
    <xdr:cxnSp macro="">
      <xdr:nvCxnSpPr>
        <xdr:cNvPr id="112" name="直線コネクタ 111"/>
        <xdr:cNvCxnSpPr/>
      </xdr:nvCxnSpPr>
      <xdr:spPr bwMode="auto">
        <a:xfrm flipV="1">
          <a:off x="5003800" y="6996392"/>
          <a:ext cx="6477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27919</xdr:rowOff>
    </xdr:from>
    <xdr:ext cx="762000" cy="259045"/>
    <xdr:sp macro="" textlink="">
      <xdr:nvSpPr>
        <xdr:cNvPr id="113" name="人口1人当たり決算額の推移平均値テキスト445"/>
        <xdr:cNvSpPr txBox="1"/>
      </xdr:nvSpPr>
      <xdr:spPr>
        <a:xfrm>
          <a:off x="5740400" y="698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69221</xdr:rowOff>
    </xdr:from>
    <xdr:to>
      <xdr:col>4</xdr:col>
      <xdr:colOff>469900</xdr:colOff>
      <xdr:row>37</xdr:row>
      <xdr:rowOff>52915</xdr:rowOff>
    </xdr:to>
    <xdr:cxnSp macro="">
      <xdr:nvCxnSpPr>
        <xdr:cNvPr id="115" name="直線コネクタ 114"/>
        <xdr:cNvCxnSpPr/>
      </xdr:nvCxnSpPr>
      <xdr:spPr bwMode="auto">
        <a:xfrm flipV="1">
          <a:off x="4305300" y="7022471"/>
          <a:ext cx="698500" cy="15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157804</xdr:rowOff>
    </xdr:from>
    <xdr:to>
      <xdr:col>3</xdr:col>
      <xdr:colOff>904875</xdr:colOff>
      <xdr:row>37</xdr:row>
      <xdr:rowOff>52915</xdr:rowOff>
    </xdr:to>
    <xdr:cxnSp macro="">
      <xdr:nvCxnSpPr>
        <xdr:cNvPr id="118" name="直線コネクタ 117"/>
        <xdr:cNvCxnSpPr/>
      </xdr:nvCxnSpPr>
      <xdr:spPr bwMode="auto">
        <a:xfrm>
          <a:off x="3606800" y="7111054"/>
          <a:ext cx="698500" cy="6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99663</xdr:rowOff>
    </xdr:from>
    <xdr:to>
      <xdr:col>3</xdr:col>
      <xdr:colOff>206375</xdr:colOff>
      <xdr:row>36</xdr:row>
      <xdr:rowOff>157804</xdr:rowOff>
    </xdr:to>
    <xdr:cxnSp macro="">
      <xdr:nvCxnSpPr>
        <xdr:cNvPr id="121" name="直線コネクタ 120"/>
        <xdr:cNvCxnSpPr/>
      </xdr:nvCxnSpPr>
      <xdr:spPr bwMode="auto">
        <a:xfrm>
          <a:off x="2908300" y="7052913"/>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335242</xdr:rowOff>
    </xdr:from>
    <xdr:to>
      <xdr:col>5</xdr:col>
      <xdr:colOff>34925</xdr:colOff>
      <xdr:row>36</xdr:row>
      <xdr:rowOff>93942</xdr:rowOff>
    </xdr:to>
    <xdr:sp macro="" textlink="">
      <xdr:nvSpPr>
        <xdr:cNvPr id="131" name="円/楕円 130"/>
        <xdr:cNvSpPr/>
      </xdr:nvSpPr>
      <xdr:spPr bwMode="auto">
        <a:xfrm>
          <a:off x="56007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180319</xdr:rowOff>
    </xdr:from>
    <xdr:ext cx="762000" cy="259045"/>
    <xdr:sp macro="" textlink="">
      <xdr:nvSpPr>
        <xdr:cNvPr id="132" name="人口1人当たり決算額の推移該当値テキスト445"/>
        <xdr:cNvSpPr txBox="1"/>
      </xdr:nvSpPr>
      <xdr:spPr>
        <a:xfrm>
          <a:off x="5740400" y="67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18421</xdr:rowOff>
    </xdr:from>
    <xdr:to>
      <xdr:col>4</xdr:col>
      <xdr:colOff>520700</xdr:colOff>
      <xdr:row>36</xdr:row>
      <xdr:rowOff>120021</xdr:rowOff>
    </xdr:to>
    <xdr:sp macro="" textlink="">
      <xdr:nvSpPr>
        <xdr:cNvPr id="133" name="円/楕円 132"/>
        <xdr:cNvSpPr/>
      </xdr:nvSpPr>
      <xdr:spPr bwMode="auto">
        <a:xfrm>
          <a:off x="4953000" y="697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130198</xdr:rowOff>
    </xdr:from>
    <xdr:ext cx="736600" cy="259045"/>
    <xdr:sp macro="" textlink="">
      <xdr:nvSpPr>
        <xdr:cNvPr id="134" name="テキスト ボックス 133"/>
        <xdr:cNvSpPr txBox="1"/>
      </xdr:nvSpPr>
      <xdr:spPr>
        <a:xfrm>
          <a:off x="4622800" y="674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2115</xdr:rowOff>
    </xdr:from>
    <xdr:to>
      <xdr:col>3</xdr:col>
      <xdr:colOff>955675</xdr:colOff>
      <xdr:row>37</xdr:row>
      <xdr:rowOff>103715</xdr:rowOff>
    </xdr:to>
    <xdr:sp macro="" textlink="">
      <xdr:nvSpPr>
        <xdr:cNvPr id="135" name="円/楕円 134"/>
        <xdr:cNvSpPr/>
      </xdr:nvSpPr>
      <xdr:spPr bwMode="auto">
        <a:xfrm>
          <a:off x="4254500" y="71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88492</xdr:rowOff>
    </xdr:from>
    <xdr:ext cx="762000" cy="259045"/>
    <xdr:sp macro="" textlink="">
      <xdr:nvSpPr>
        <xdr:cNvPr id="136" name="テキスト ボックス 135"/>
        <xdr:cNvSpPr txBox="1"/>
      </xdr:nvSpPr>
      <xdr:spPr>
        <a:xfrm>
          <a:off x="3924300" y="72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107004</xdr:rowOff>
    </xdr:from>
    <xdr:to>
      <xdr:col>3</xdr:col>
      <xdr:colOff>257175</xdr:colOff>
      <xdr:row>37</xdr:row>
      <xdr:rowOff>37154</xdr:rowOff>
    </xdr:to>
    <xdr:sp macro="" textlink="">
      <xdr:nvSpPr>
        <xdr:cNvPr id="137" name="円/楕円 136"/>
        <xdr:cNvSpPr/>
      </xdr:nvSpPr>
      <xdr:spPr bwMode="auto">
        <a:xfrm>
          <a:off x="3556000" y="706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21931</xdr:rowOff>
    </xdr:from>
    <xdr:ext cx="762000" cy="259045"/>
    <xdr:sp macro="" textlink="">
      <xdr:nvSpPr>
        <xdr:cNvPr id="138" name="テキスト ボックス 137"/>
        <xdr:cNvSpPr txBox="1"/>
      </xdr:nvSpPr>
      <xdr:spPr>
        <a:xfrm>
          <a:off x="3225800" y="71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48863</xdr:rowOff>
    </xdr:from>
    <xdr:to>
      <xdr:col>2</xdr:col>
      <xdr:colOff>692150</xdr:colOff>
      <xdr:row>36</xdr:row>
      <xdr:rowOff>150463</xdr:rowOff>
    </xdr:to>
    <xdr:sp macro="" textlink="">
      <xdr:nvSpPr>
        <xdr:cNvPr id="139" name="円/楕円 138"/>
        <xdr:cNvSpPr/>
      </xdr:nvSpPr>
      <xdr:spPr bwMode="auto">
        <a:xfrm>
          <a:off x="2857500" y="700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135240</xdr:rowOff>
    </xdr:from>
    <xdr:ext cx="762000" cy="259045"/>
    <xdr:sp macro="" textlink="">
      <xdr:nvSpPr>
        <xdr:cNvPr id="140" name="テキスト ボックス 139"/>
        <xdr:cNvSpPr txBox="1"/>
      </xdr:nvSpPr>
      <xdr:spPr>
        <a:xfrm>
          <a:off x="2527300" y="70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138350</xdr:rowOff>
    </xdr:from>
    <xdr:to>
      <xdr:col>6</xdr:col>
      <xdr:colOff>511175</xdr:colOff>
      <xdr:row>37</xdr:row>
      <xdr:rowOff>24790</xdr:rowOff>
    </xdr:to>
    <xdr:cxnSp macro="">
      <xdr:nvCxnSpPr>
        <xdr:cNvPr id="63" name="直線コネクタ 62"/>
        <xdr:cNvCxnSpPr/>
      </xdr:nvCxnSpPr>
      <xdr:spPr>
        <a:xfrm flipV="1">
          <a:off x="3797300" y="6310550"/>
          <a:ext cx="8382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10182</xdr:rowOff>
    </xdr:from>
    <xdr:to>
      <xdr:col>5</xdr:col>
      <xdr:colOff>358775</xdr:colOff>
      <xdr:row>37</xdr:row>
      <xdr:rowOff>24790</xdr:rowOff>
    </xdr:to>
    <xdr:cxnSp macro="">
      <xdr:nvCxnSpPr>
        <xdr:cNvPr id="66" name="直線コネクタ 65"/>
        <xdr:cNvCxnSpPr/>
      </xdr:nvCxnSpPr>
      <xdr:spPr>
        <a:xfrm>
          <a:off x="2908300" y="6353832"/>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10182</xdr:rowOff>
    </xdr:from>
    <xdr:to>
      <xdr:col>4</xdr:col>
      <xdr:colOff>155575</xdr:colOff>
      <xdr:row>37</xdr:row>
      <xdr:rowOff>46279</xdr:rowOff>
    </xdr:to>
    <xdr:cxnSp macro="">
      <xdr:nvCxnSpPr>
        <xdr:cNvPr id="69" name="直線コネクタ 68"/>
        <xdr:cNvCxnSpPr/>
      </xdr:nvCxnSpPr>
      <xdr:spPr>
        <a:xfrm flipV="1">
          <a:off x="2019300" y="635383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46279</xdr:rowOff>
    </xdr:from>
    <xdr:to>
      <xdr:col>2</xdr:col>
      <xdr:colOff>638175</xdr:colOff>
      <xdr:row>37</xdr:row>
      <xdr:rowOff>54454</xdr:rowOff>
    </xdr:to>
    <xdr:cxnSp macro="">
      <xdr:nvCxnSpPr>
        <xdr:cNvPr id="72" name="直線コネクタ 71"/>
        <xdr:cNvCxnSpPr/>
      </xdr:nvCxnSpPr>
      <xdr:spPr>
        <a:xfrm flipV="1">
          <a:off x="1130300" y="638992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87550</xdr:rowOff>
    </xdr:from>
    <xdr:to>
      <xdr:col>6</xdr:col>
      <xdr:colOff>561975</xdr:colOff>
      <xdr:row>37</xdr:row>
      <xdr:rowOff>17700</xdr:rowOff>
    </xdr:to>
    <xdr:sp macro="" textlink="">
      <xdr:nvSpPr>
        <xdr:cNvPr id="82" name="円/楕円 81"/>
        <xdr:cNvSpPr/>
      </xdr:nvSpPr>
      <xdr:spPr>
        <a:xfrm>
          <a:off x="4584700" y="62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65977</xdr:rowOff>
    </xdr:from>
    <xdr:ext cx="599010" cy="259045"/>
    <xdr:sp macro="" textlink="">
      <xdr:nvSpPr>
        <xdr:cNvPr id="83" name="人件費該当値テキスト"/>
        <xdr:cNvSpPr txBox="1"/>
      </xdr:nvSpPr>
      <xdr:spPr>
        <a:xfrm>
          <a:off x="4686300" y="62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145440</xdr:rowOff>
    </xdr:from>
    <xdr:to>
      <xdr:col>5</xdr:col>
      <xdr:colOff>409575</xdr:colOff>
      <xdr:row>37</xdr:row>
      <xdr:rowOff>75590</xdr:rowOff>
    </xdr:to>
    <xdr:sp macro="" textlink="">
      <xdr:nvSpPr>
        <xdr:cNvPr id="84" name="円/楕円 83"/>
        <xdr:cNvSpPr/>
      </xdr:nvSpPr>
      <xdr:spPr>
        <a:xfrm>
          <a:off x="3746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66717</xdr:rowOff>
    </xdr:from>
    <xdr:ext cx="534377" cy="259045"/>
    <xdr:sp macro="" textlink="">
      <xdr:nvSpPr>
        <xdr:cNvPr id="85" name="テキスト ボックス 84"/>
        <xdr:cNvSpPr txBox="1"/>
      </xdr:nvSpPr>
      <xdr:spPr>
        <a:xfrm>
          <a:off x="3530111" y="6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130832</xdr:rowOff>
    </xdr:from>
    <xdr:to>
      <xdr:col>4</xdr:col>
      <xdr:colOff>206375</xdr:colOff>
      <xdr:row>37</xdr:row>
      <xdr:rowOff>60982</xdr:rowOff>
    </xdr:to>
    <xdr:sp macro="" textlink="">
      <xdr:nvSpPr>
        <xdr:cNvPr id="86" name="円/楕円 85"/>
        <xdr:cNvSpPr/>
      </xdr:nvSpPr>
      <xdr:spPr>
        <a:xfrm>
          <a:off x="28575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52109</xdr:rowOff>
    </xdr:from>
    <xdr:ext cx="534377" cy="259045"/>
    <xdr:sp macro="" textlink="">
      <xdr:nvSpPr>
        <xdr:cNvPr id="87" name="テキスト ボックス 86"/>
        <xdr:cNvSpPr txBox="1"/>
      </xdr:nvSpPr>
      <xdr:spPr>
        <a:xfrm>
          <a:off x="2641111" y="63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166929</xdr:rowOff>
    </xdr:from>
    <xdr:to>
      <xdr:col>3</xdr:col>
      <xdr:colOff>3175</xdr:colOff>
      <xdr:row>37</xdr:row>
      <xdr:rowOff>97079</xdr:rowOff>
    </xdr:to>
    <xdr:sp macro="" textlink="">
      <xdr:nvSpPr>
        <xdr:cNvPr id="88" name="円/楕円 87"/>
        <xdr:cNvSpPr/>
      </xdr:nvSpPr>
      <xdr:spPr>
        <a:xfrm>
          <a:off x="19685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88206</xdr:rowOff>
    </xdr:from>
    <xdr:ext cx="534377" cy="259045"/>
    <xdr:sp macro="" textlink="">
      <xdr:nvSpPr>
        <xdr:cNvPr id="89" name="テキスト ボックス 88"/>
        <xdr:cNvSpPr txBox="1"/>
      </xdr:nvSpPr>
      <xdr:spPr>
        <a:xfrm>
          <a:off x="1752111" y="64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3654</xdr:rowOff>
    </xdr:from>
    <xdr:to>
      <xdr:col>1</xdr:col>
      <xdr:colOff>485775</xdr:colOff>
      <xdr:row>37</xdr:row>
      <xdr:rowOff>105254</xdr:rowOff>
    </xdr:to>
    <xdr:sp macro="" textlink="">
      <xdr:nvSpPr>
        <xdr:cNvPr id="90" name="円/楕円 89"/>
        <xdr:cNvSpPr/>
      </xdr:nvSpPr>
      <xdr:spPr>
        <a:xfrm>
          <a:off x="1079500" y="63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96381</xdr:rowOff>
    </xdr:from>
    <xdr:ext cx="534377" cy="259045"/>
    <xdr:sp macro="" textlink="">
      <xdr:nvSpPr>
        <xdr:cNvPr id="91" name="テキスト ボックス 90"/>
        <xdr:cNvSpPr txBox="1"/>
      </xdr:nvSpPr>
      <xdr:spPr>
        <a:xfrm>
          <a:off x="863111" y="644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25665</xdr:rowOff>
    </xdr:from>
    <xdr:to>
      <xdr:col>6</xdr:col>
      <xdr:colOff>511175</xdr:colOff>
      <xdr:row>56</xdr:row>
      <xdr:rowOff>45362</xdr:rowOff>
    </xdr:to>
    <xdr:cxnSp macro="">
      <xdr:nvCxnSpPr>
        <xdr:cNvPr id="118" name="直線コネクタ 117"/>
        <xdr:cNvCxnSpPr/>
      </xdr:nvCxnSpPr>
      <xdr:spPr>
        <a:xfrm flipV="1">
          <a:off x="3797300" y="9455415"/>
          <a:ext cx="838200" cy="19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40236</xdr:rowOff>
    </xdr:from>
    <xdr:to>
      <xdr:col>5</xdr:col>
      <xdr:colOff>358775</xdr:colOff>
      <xdr:row>56</xdr:row>
      <xdr:rowOff>45362</xdr:rowOff>
    </xdr:to>
    <xdr:cxnSp macro="">
      <xdr:nvCxnSpPr>
        <xdr:cNvPr id="121" name="直線コネクタ 120"/>
        <xdr:cNvCxnSpPr/>
      </xdr:nvCxnSpPr>
      <xdr:spPr>
        <a:xfrm>
          <a:off x="2908300" y="964143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40236</xdr:rowOff>
    </xdr:from>
    <xdr:to>
      <xdr:col>4</xdr:col>
      <xdr:colOff>155575</xdr:colOff>
      <xdr:row>56</xdr:row>
      <xdr:rowOff>130707</xdr:rowOff>
    </xdr:to>
    <xdr:cxnSp macro="">
      <xdr:nvCxnSpPr>
        <xdr:cNvPr id="124" name="直線コネクタ 123"/>
        <xdr:cNvCxnSpPr/>
      </xdr:nvCxnSpPr>
      <xdr:spPr>
        <a:xfrm flipV="1">
          <a:off x="2019300" y="9641436"/>
          <a:ext cx="8890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130707</xdr:rowOff>
    </xdr:from>
    <xdr:to>
      <xdr:col>2</xdr:col>
      <xdr:colOff>638175</xdr:colOff>
      <xdr:row>56</xdr:row>
      <xdr:rowOff>137716</xdr:rowOff>
    </xdr:to>
    <xdr:cxnSp macro="">
      <xdr:nvCxnSpPr>
        <xdr:cNvPr id="127" name="直線コネクタ 126"/>
        <xdr:cNvCxnSpPr/>
      </xdr:nvCxnSpPr>
      <xdr:spPr>
        <a:xfrm flipV="1">
          <a:off x="1130300" y="973190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146315</xdr:rowOff>
    </xdr:from>
    <xdr:to>
      <xdr:col>6</xdr:col>
      <xdr:colOff>561975</xdr:colOff>
      <xdr:row>55</xdr:row>
      <xdr:rowOff>76465</xdr:rowOff>
    </xdr:to>
    <xdr:sp macro="" textlink="">
      <xdr:nvSpPr>
        <xdr:cNvPr id="137" name="円/楕円 136"/>
        <xdr:cNvSpPr/>
      </xdr:nvSpPr>
      <xdr:spPr>
        <a:xfrm>
          <a:off x="4584700" y="94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169192</xdr:rowOff>
    </xdr:from>
    <xdr:ext cx="599010" cy="259045"/>
    <xdr:sp macro="" textlink="">
      <xdr:nvSpPr>
        <xdr:cNvPr id="138" name="物件費該当値テキスト"/>
        <xdr:cNvSpPr txBox="1"/>
      </xdr:nvSpPr>
      <xdr:spPr>
        <a:xfrm>
          <a:off x="4686300" y="925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166012</xdr:rowOff>
    </xdr:from>
    <xdr:to>
      <xdr:col>5</xdr:col>
      <xdr:colOff>409575</xdr:colOff>
      <xdr:row>56</xdr:row>
      <xdr:rowOff>96162</xdr:rowOff>
    </xdr:to>
    <xdr:sp macro="" textlink="">
      <xdr:nvSpPr>
        <xdr:cNvPr id="139" name="円/楕円 138"/>
        <xdr:cNvSpPr/>
      </xdr:nvSpPr>
      <xdr:spPr>
        <a:xfrm>
          <a:off x="37465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87289</xdr:rowOff>
    </xdr:from>
    <xdr:ext cx="534377" cy="259045"/>
    <xdr:sp macro="" textlink="">
      <xdr:nvSpPr>
        <xdr:cNvPr id="140" name="テキスト ボックス 139"/>
        <xdr:cNvSpPr txBox="1"/>
      </xdr:nvSpPr>
      <xdr:spPr>
        <a:xfrm>
          <a:off x="3530111" y="96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160886</xdr:rowOff>
    </xdr:from>
    <xdr:to>
      <xdr:col>4</xdr:col>
      <xdr:colOff>206375</xdr:colOff>
      <xdr:row>56</xdr:row>
      <xdr:rowOff>91036</xdr:rowOff>
    </xdr:to>
    <xdr:sp macro="" textlink="">
      <xdr:nvSpPr>
        <xdr:cNvPr id="141" name="円/楕円 140"/>
        <xdr:cNvSpPr/>
      </xdr:nvSpPr>
      <xdr:spPr>
        <a:xfrm>
          <a:off x="2857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82163</xdr:rowOff>
    </xdr:from>
    <xdr:ext cx="534377" cy="259045"/>
    <xdr:sp macro="" textlink="">
      <xdr:nvSpPr>
        <xdr:cNvPr id="142" name="テキスト ボックス 141"/>
        <xdr:cNvSpPr txBox="1"/>
      </xdr:nvSpPr>
      <xdr:spPr>
        <a:xfrm>
          <a:off x="2641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79907</xdr:rowOff>
    </xdr:from>
    <xdr:to>
      <xdr:col>3</xdr:col>
      <xdr:colOff>3175</xdr:colOff>
      <xdr:row>57</xdr:row>
      <xdr:rowOff>10057</xdr:rowOff>
    </xdr:to>
    <xdr:sp macro="" textlink="">
      <xdr:nvSpPr>
        <xdr:cNvPr id="143" name="円/楕円 142"/>
        <xdr:cNvSpPr/>
      </xdr:nvSpPr>
      <xdr:spPr>
        <a:xfrm>
          <a:off x="1968500" y="9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1184</xdr:rowOff>
    </xdr:from>
    <xdr:ext cx="534377" cy="259045"/>
    <xdr:sp macro="" textlink="">
      <xdr:nvSpPr>
        <xdr:cNvPr id="144" name="テキスト ボックス 143"/>
        <xdr:cNvSpPr txBox="1"/>
      </xdr:nvSpPr>
      <xdr:spPr>
        <a:xfrm>
          <a:off x="1752111" y="9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86916</xdr:rowOff>
    </xdr:from>
    <xdr:to>
      <xdr:col>1</xdr:col>
      <xdr:colOff>485775</xdr:colOff>
      <xdr:row>57</xdr:row>
      <xdr:rowOff>17066</xdr:rowOff>
    </xdr:to>
    <xdr:sp macro="" textlink="">
      <xdr:nvSpPr>
        <xdr:cNvPr id="145" name="円/楕円 144"/>
        <xdr:cNvSpPr/>
      </xdr:nvSpPr>
      <xdr:spPr>
        <a:xfrm>
          <a:off x="1079500" y="96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8193</xdr:rowOff>
    </xdr:from>
    <xdr:ext cx="534377" cy="259045"/>
    <xdr:sp macro="" textlink="">
      <xdr:nvSpPr>
        <xdr:cNvPr id="146" name="テキスト ボックス 145"/>
        <xdr:cNvSpPr txBox="1"/>
      </xdr:nvSpPr>
      <xdr:spPr>
        <a:xfrm>
          <a:off x="863111" y="97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124873</xdr:rowOff>
    </xdr:from>
    <xdr:to>
      <xdr:col>6</xdr:col>
      <xdr:colOff>511175</xdr:colOff>
      <xdr:row>78</xdr:row>
      <xdr:rowOff>153220</xdr:rowOff>
    </xdr:to>
    <xdr:cxnSp macro="">
      <xdr:nvCxnSpPr>
        <xdr:cNvPr id="177" name="直線コネクタ 176"/>
        <xdr:cNvCxnSpPr/>
      </xdr:nvCxnSpPr>
      <xdr:spPr>
        <a:xfrm>
          <a:off x="3797300" y="1349797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113150</xdr:rowOff>
    </xdr:from>
    <xdr:to>
      <xdr:col>5</xdr:col>
      <xdr:colOff>358775</xdr:colOff>
      <xdr:row>78</xdr:row>
      <xdr:rowOff>124873</xdr:rowOff>
    </xdr:to>
    <xdr:cxnSp macro="">
      <xdr:nvCxnSpPr>
        <xdr:cNvPr id="180" name="直線コネクタ 179"/>
        <xdr:cNvCxnSpPr/>
      </xdr:nvCxnSpPr>
      <xdr:spPr>
        <a:xfrm>
          <a:off x="2908300" y="1348625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113150</xdr:rowOff>
    </xdr:from>
    <xdr:to>
      <xdr:col>4</xdr:col>
      <xdr:colOff>155575</xdr:colOff>
      <xdr:row>78</xdr:row>
      <xdr:rowOff>141529</xdr:rowOff>
    </xdr:to>
    <xdr:cxnSp macro="">
      <xdr:nvCxnSpPr>
        <xdr:cNvPr id="183" name="直線コネクタ 182"/>
        <xdr:cNvCxnSpPr/>
      </xdr:nvCxnSpPr>
      <xdr:spPr>
        <a:xfrm flipV="1">
          <a:off x="2019300" y="13486250"/>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141529</xdr:rowOff>
    </xdr:from>
    <xdr:to>
      <xdr:col>2</xdr:col>
      <xdr:colOff>638175</xdr:colOff>
      <xdr:row>78</xdr:row>
      <xdr:rowOff>152012</xdr:rowOff>
    </xdr:to>
    <xdr:cxnSp macro="">
      <xdr:nvCxnSpPr>
        <xdr:cNvPr id="186" name="直線コネクタ 185"/>
        <xdr:cNvCxnSpPr/>
      </xdr:nvCxnSpPr>
      <xdr:spPr>
        <a:xfrm flipV="1">
          <a:off x="1130300" y="1351462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102420</xdr:rowOff>
    </xdr:from>
    <xdr:to>
      <xdr:col>6</xdr:col>
      <xdr:colOff>561975</xdr:colOff>
      <xdr:row>79</xdr:row>
      <xdr:rowOff>32570</xdr:rowOff>
    </xdr:to>
    <xdr:sp macro="" textlink="">
      <xdr:nvSpPr>
        <xdr:cNvPr id="196" name="円/楕円 195"/>
        <xdr:cNvSpPr/>
      </xdr:nvSpPr>
      <xdr:spPr>
        <a:xfrm>
          <a:off x="45847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17347</xdr:rowOff>
    </xdr:from>
    <xdr:ext cx="469744" cy="259045"/>
    <xdr:sp macro="" textlink="">
      <xdr:nvSpPr>
        <xdr:cNvPr id="197" name="維持補修費該当値テキスト"/>
        <xdr:cNvSpPr txBox="1"/>
      </xdr:nvSpPr>
      <xdr:spPr>
        <a:xfrm>
          <a:off x="4686300" y="133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74073</xdr:rowOff>
    </xdr:from>
    <xdr:to>
      <xdr:col>5</xdr:col>
      <xdr:colOff>409575</xdr:colOff>
      <xdr:row>79</xdr:row>
      <xdr:rowOff>4223</xdr:rowOff>
    </xdr:to>
    <xdr:sp macro="" textlink="">
      <xdr:nvSpPr>
        <xdr:cNvPr id="198" name="円/楕円 197"/>
        <xdr:cNvSpPr/>
      </xdr:nvSpPr>
      <xdr:spPr>
        <a:xfrm>
          <a:off x="3746500" y="13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166800</xdr:rowOff>
    </xdr:from>
    <xdr:ext cx="469744" cy="259045"/>
    <xdr:sp macro="" textlink="">
      <xdr:nvSpPr>
        <xdr:cNvPr id="199" name="テキスト ボックス 198"/>
        <xdr:cNvSpPr txBox="1"/>
      </xdr:nvSpPr>
      <xdr:spPr>
        <a:xfrm>
          <a:off x="3562427" y="135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62350</xdr:rowOff>
    </xdr:from>
    <xdr:to>
      <xdr:col>4</xdr:col>
      <xdr:colOff>206375</xdr:colOff>
      <xdr:row>78</xdr:row>
      <xdr:rowOff>163950</xdr:rowOff>
    </xdr:to>
    <xdr:sp macro="" textlink="">
      <xdr:nvSpPr>
        <xdr:cNvPr id="200" name="円/楕円 199"/>
        <xdr:cNvSpPr/>
      </xdr:nvSpPr>
      <xdr:spPr>
        <a:xfrm>
          <a:off x="2857500" y="13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155077</xdr:rowOff>
    </xdr:from>
    <xdr:ext cx="469744" cy="259045"/>
    <xdr:sp macro="" textlink="">
      <xdr:nvSpPr>
        <xdr:cNvPr id="201" name="テキスト ボックス 200"/>
        <xdr:cNvSpPr txBox="1"/>
      </xdr:nvSpPr>
      <xdr:spPr>
        <a:xfrm>
          <a:off x="2673427" y="135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90729</xdr:rowOff>
    </xdr:from>
    <xdr:to>
      <xdr:col>3</xdr:col>
      <xdr:colOff>3175</xdr:colOff>
      <xdr:row>79</xdr:row>
      <xdr:rowOff>20879</xdr:rowOff>
    </xdr:to>
    <xdr:sp macro="" textlink="">
      <xdr:nvSpPr>
        <xdr:cNvPr id="202" name="円/楕円 201"/>
        <xdr:cNvSpPr/>
      </xdr:nvSpPr>
      <xdr:spPr>
        <a:xfrm>
          <a:off x="1968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12006</xdr:rowOff>
    </xdr:from>
    <xdr:ext cx="469744" cy="259045"/>
    <xdr:sp macro="" textlink="">
      <xdr:nvSpPr>
        <xdr:cNvPr id="203" name="テキスト ボックス 202"/>
        <xdr:cNvSpPr txBox="1"/>
      </xdr:nvSpPr>
      <xdr:spPr>
        <a:xfrm>
          <a:off x="1784427"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101212</xdr:rowOff>
    </xdr:from>
    <xdr:to>
      <xdr:col>1</xdr:col>
      <xdr:colOff>485775</xdr:colOff>
      <xdr:row>79</xdr:row>
      <xdr:rowOff>31362</xdr:rowOff>
    </xdr:to>
    <xdr:sp macro="" textlink="">
      <xdr:nvSpPr>
        <xdr:cNvPr id="204" name="円/楕円 203"/>
        <xdr:cNvSpPr/>
      </xdr:nvSpPr>
      <xdr:spPr>
        <a:xfrm>
          <a:off x="1079500" y="13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22489</xdr:rowOff>
    </xdr:from>
    <xdr:ext cx="469744" cy="259045"/>
    <xdr:sp macro="" textlink="">
      <xdr:nvSpPr>
        <xdr:cNvPr id="205" name="テキスト ボックス 204"/>
        <xdr:cNvSpPr txBox="1"/>
      </xdr:nvSpPr>
      <xdr:spPr>
        <a:xfrm>
          <a:off x="895427" y="135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55708</xdr:rowOff>
    </xdr:from>
    <xdr:to>
      <xdr:col>6</xdr:col>
      <xdr:colOff>511175</xdr:colOff>
      <xdr:row>94</xdr:row>
      <xdr:rowOff>170828</xdr:rowOff>
    </xdr:to>
    <xdr:cxnSp macro="">
      <xdr:nvCxnSpPr>
        <xdr:cNvPr id="235" name="直線コネクタ 234"/>
        <xdr:cNvCxnSpPr/>
      </xdr:nvCxnSpPr>
      <xdr:spPr>
        <a:xfrm flipV="1">
          <a:off x="3797300" y="16172008"/>
          <a:ext cx="838200" cy="1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170828</xdr:rowOff>
    </xdr:from>
    <xdr:to>
      <xdr:col>5</xdr:col>
      <xdr:colOff>358775</xdr:colOff>
      <xdr:row>95</xdr:row>
      <xdr:rowOff>22713</xdr:rowOff>
    </xdr:to>
    <xdr:cxnSp macro="">
      <xdr:nvCxnSpPr>
        <xdr:cNvPr id="238" name="直線コネクタ 237"/>
        <xdr:cNvCxnSpPr/>
      </xdr:nvCxnSpPr>
      <xdr:spPr>
        <a:xfrm flipV="1">
          <a:off x="2908300" y="16287128"/>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22713</xdr:rowOff>
    </xdr:from>
    <xdr:to>
      <xdr:col>4</xdr:col>
      <xdr:colOff>155575</xdr:colOff>
      <xdr:row>95</xdr:row>
      <xdr:rowOff>128460</xdr:rowOff>
    </xdr:to>
    <xdr:cxnSp macro="">
      <xdr:nvCxnSpPr>
        <xdr:cNvPr id="241" name="直線コネクタ 240"/>
        <xdr:cNvCxnSpPr/>
      </xdr:nvCxnSpPr>
      <xdr:spPr>
        <a:xfrm flipV="1">
          <a:off x="2019300" y="16310463"/>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128460</xdr:rowOff>
    </xdr:from>
    <xdr:to>
      <xdr:col>2</xdr:col>
      <xdr:colOff>638175</xdr:colOff>
      <xdr:row>96</xdr:row>
      <xdr:rowOff>34640</xdr:rowOff>
    </xdr:to>
    <xdr:cxnSp macro="">
      <xdr:nvCxnSpPr>
        <xdr:cNvPr id="244" name="直線コネクタ 243"/>
        <xdr:cNvCxnSpPr/>
      </xdr:nvCxnSpPr>
      <xdr:spPr>
        <a:xfrm flipV="1">
          <a:off x="1130300" y="16416210"/>
          <a:ext cx="889000" cy="7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4908</xdr:rowOff>
    </xdr:from>
    <xdr:to>
      <xdr:col>6</xdr:col>
      <xdr:colOff>561975</xdr:colOff>
      <xdr:row>94</xdr:row>
      <xdr:rowOff>106508</xdr:rowOff>
    </xdr:to>
    <xdr:sp macro="" textlink="">
      <xdr:nvSpPr>
        <xdr:cNvPr id="254" name="円/楕円 253"/>
        <xdr:cNvSpPr/>
      </xdr:nvSpPr>
      <xdr:spPr>
        <a:xfrm>
          <a:off x="45847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27785</xdr:rowOff>
    </xdr:from>
    <xdr:ext cx="534377" cy="259045"/>
    <xdr:sp macro="" textlink="">
      <xdr:nvSpPr>
        <xdr:cNvPr id="255" name="扶助費該当値テキスト"/>
        <xdr:cNvSpPr txBox="1"/>
      </xdr:nvSpPr>
      <xdr:spPr>
        <a:xfrm>
          <a:off x="4686300" y="159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120028</xdr:rowOff>
    </xdr:from>
    <xdr:to>
      <xdr:col>5</xdr:col>
      <xdr:colOff>409575</xdr:colOff>
      <xdr:row>95</xdr:row>
      <xdr:rowOff>50178</xdr:rowOff>
    </xdr:to>
    <xdr:sp macro="" textlink="">
      <xdr:nvSpPr>
        <xdr:cNvPr id="256" name="円/楕円 255"/>
        <xdr:cNvSpPr/>
      </xdr:nvSpPr>
      <xdr:spPr>
        <a:xfrm>
          <a:off x="3746500" y="162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66705</xdr:rowOff>
    </xdr:from>
    <xdr:ext cx="534377" cy="259045"/>
    <xdr:sp macro="" textlink="">
      <xdr:nvSpPr>
        <xdr:cNvPr id="257" name="テキスト ボックス 256"/>
        <xdr:cNvSpPr txBox="1"/>
      </xdr:nvSpPr>
      <xdr:spPr>
        <a:xfrm>
          <a:off x="3530111" y="160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143363</xdr:rowOff>
    </xdr:from>
    <xdr:to>
      <xdr:col>4</xdr:col>
      <xdr:colOff>206375</xdr:colOff>
      <xdr:row>95</xdr:row>
      <xdr:rowOff>73513</xdr:rowOff>
    </xdr:to>
    <xdr:sp macro="" textlink="">
      <xdr:nvSpPr>
        <xdr:cNvPr id="258" name="円/楕円 257"/>
        <xdr:cNvSpPr/>
      </xdr:nvSpPr>
      <xdr:spPr>
        <a:xfrm>
          <a:off x="2857500" y="1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90040</xdr:rowOff>
    </xdr:from>
    <xdr:ext cx="534377" cy="259045"/>
    <xdr:sp macro="" textlink="">
      <xdr:nvSpPr>
        <xdr:cNvPr id="259" name="テキスト ボックス 258"/>
        <xdr:cNvSpPr txBox="1"/>
      </xdr:nvSpPr>
      <xdr:spPr>
        <a:xfrm>
          <a:off x="2641111" y="16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77660</xdr:rowOff>
    </xdr:from>
    <xdr:to>
      <xdr:col>3</xdr:col>
      <xdr:colOff>3175</xdr:colOff>
      <xdr:row>96</xdr:row>
      <xdr:rowOff>7810</xdr:rowOff>
    </xdr:to>
    <xdr:sp macro="" textlink="">
      <xdr:nvSpPr>
        <xdr:cNvPr id="260" name="円/楕円 259"/>
        <xdr:cNvSpPr/>
      </xdr:nvSpPr>
      <xdr:spPr>
        <a:xfrm>
          <a:off x="1968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24337</xdr:rowOff>
    </xdr:from>
    <xdr:ext cx="534377" cy="259045"/>
    <xdr:sp macro="" textlink="">
      <xdr:nvSpPr>
        <xdr:cNvPr id="261" name="テキスト ボックス 260"/>
        <xdr:cNvSpPr txBox="1"/>
      </xdr:nvSpPr>
      <xdr:spPr>
        <a:xfrm>
          <a:off x="1752111" y="1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155290</xdr:rowOff>
    </xdr:from>
    <xdr:to>
      <xdr:col>1</xdr:col>
      <xdr:colOff>485775</xdr:colOff>
      <xdr:row>96</xdr:row>
      <xdr:rowOff>85440</xdr:rowOff>
    </xdr:to>
    <xdr:sp macro="" textlink="">
      <xdr:nvSpPr>
        <xdr:cNvPr id="262" name="円/楕円 261"/>
        <xdr:cNvSpPr/>
      </xdr:nvSpPr>
      <xdr:spPr>
        <a:xfrm>
          <a:off x="10795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101967</xdr:rowOff>
    </xdr:from>
    <xdr:ext cx="534377" cy="259045"/>
    <xdr:sp macro="" textlink="">
      <xdr:nvSpPr>
        <xdr:cNvPr id="263" name="テキスト ボックス 262"/>
        <xdr:cNvSpPr txBox="1"/>
      </xdr:nvSpPr>
      <xdr:spPr>
        <a:xfrm>
          <a:off x="863111" y="1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107951</xdr:rowOff>
    </xdr:from>
    <xdr:to>
      <xdr:col>15</xdr:col>
      <xdr:colOff>180975</xdr:colOff>
      <xdr:row>37</xdr:row>
      <xdr:rowOff>1748</xdr:rowOff>
    </xdr:to>
    <xdr:cxnSp macro="">
      <xdr:nvCxnSpPr>
        <xdr:cNvPr id="292" name="直線コネクタ 291"/>
        <xdr:cNvCxnSpPr/>
      </xdr:nvCxnSpPr>
      <xdr:spPr>
        <a:xfrm flipV="1">
          <a:off x="9639300" y="6280151"/>
          <a:ext cx="8382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137140</xdr:rowOff>
    </xdr:from>
    <xdr:to>
      <xdr:col>14</xdr:col>
      <xdr:colOff>28575</xdr:colOff>
      <xdr:row>37</xdr:row>
      <xdr:rowOff>1748</xdr:rowOff>
    </xdr:to>
    <xdr:cxnSp macro="">
      <xdr:nvCxnSpPr>
        <xdr:cNvPr id="295" name="直線コネクタ 294"/>
        <xdr:cNvCxnSpPr/>
      </xdr:nvCxnSpPr>
      <xdr:spPr>
        <a:xfrm>
          <a:off x="8750300" y="6309340"/>
          <a:ext cx="8890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137140</xdr:rowOff>
    </xdr:from>
    <xdr:to>
      <xdr:col>12</xdr:col>
      <xdr:colOff>511175</xdr:colOff>
      <xdr:row>37</xdr:row>
      <xdr:rowOff>19921</xdr:rowOff>
    </xdr:to>
    <xdr:cxnSp macro="">
      <xdr:nvCxnSpPr>
        <xdr:cNvPr id="298" name="直線コネクタ 297"/>
        <xdr:cNvCxnSpPr/>
      </xdr:nvCxnSpPr>
      <xdr:spPr>
        <a:xfrm flipV="1">
          <a:off x="7861300" y="6309340"/>
          <a:ext cx="889000" cy="5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19921</xdr:rowOff>
    </xdr:from>
    <xdr:to>
      <xdr:col>11</xdr:col>
      <xdr:colOff>307975</xdr:colOff>
      <xdr:row>37</xdr:row>
      <xdr:rowOff>53868</xdr:rowOff>
    </xdr:to>
    <xdr:cxnSp macro="">
      <xdr:nvCxnSpPr>
        <xdr:cNvPr id="301" name="直線コネクタ 300"/>
        <xdr:cNvCxnSpPr/>
      </xdr:nvCxnSpPr>
      <xdr:spPr>
        <a:xfrm flipV="1">
          <a:off x="6972300" y="6363571"/>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57151</xdr:rowOff>
    </xdr:from>
    <xdr:to>
      <xdr:col>15</xdr:col>
      <xdr:colOff>231775</xdr:colOff>
      <xdr:row>36</xdr:row>
      <xdr:rowOff>158751</xdr:rowOff>
    </xdr:to>
    <xdr:sp macro="" textlink="">
      <xdr:nvSpPr>
        <xdr:cNvPr id="311" name="円/楕円 310"/>
        <xdr:cNvSpPr/>
      </xdr:nvSpPr>
      <xdr:spPr>
        <a:xfrm>
          <a:off x="10426700" y="62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80028</xdr:rowOff>
    </xdr:from>
    <xdr:ext cx="599010" cy="259045"/>
    <xdr:sp macro="" textlink="">
      <xdr:nvSpPr>
        <xdr:cNvPr id="312" name="補助費等該当値テキスト"/>
        <xdr:cNvSpPr txBox="1"/>
      </xdr:nvSpPr>
      <xdr:spPr>
        <a:xfrm>
          <a:off x="10528300" y="608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122398</xdr:rowOff>
    </xdr:from>
    <xdr:to>
      <xdr:col>14</xdr:col>
      <xdr:colOff>79375</xdr:colOff>
      <xdr:row>37</xdr:row>
      <xdr:rowOff>52548</xdr:rowOff>
    </xdr:to>
    <xdr:sp macro="" textlink="">
      <xdr:nvSpPr>
        <xdr:cNvPr id="313" name="円/楕円 312"/>
        <xdr:cNvSpPr/>
      </xdr:nvSpPr>
      <xdr:spPr>
        <a:xfrm>
          <a:off x="95885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43675</xdr:rowOff>
    </xdr:from>
    <xdr:ext cx="599010" cy="259045"/>
    <xdr:sp macro="" textlink="">
      <xdr:nvSpPr>
        <xdr:cNvPr id="314" name="テキスト ボックス 313"/>
        <xdr:cNvSpPr txBox="1"/>
      </xdr:nvSpPr>
      <xdr:spPr>
        <a:xfrm>
          <a:off x="9339794" y="638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86340</xdr:rowOff>
    </xdr:from>
    <xdr:to>
      <xdr:col>12</xdr:col>
      <xdr:colOff>561975</xdr:colOff>
      <xdr:row>37</xdr:row>
      <xdr:rowOff>16490</xdr:rowOff>
    </xdr:to>
    <xdr:sp macro="" textlink="">
      <xdr:nvSpPr>
        <xdr:cNvPr id="315" name="円/楕円 314"/>
        <xdr:cNvSpPr/>
      </xdr:nvSpPr>
      <xdr:spPr>
        <a:xfrm>
          <a:off x="8699500" y="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33017</xdr:rowOff>
    </xdr:from>
    <xdr:ext cx="599010" cy="259045"/>
    <xdr:sp macro="" textlink="">
      <xdr:nvSpPr>
        <xdr:cNvPr id="316" name="テキスト ボックス 315"/>
        <xdr:cNvSpPr txBox="1"/>
      </xdr:nvSpPr>
      <xdr:spPr>
        <a:xfrm>
          <a:off x="8450794" y="60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140571</xdr:rowOff>
    </xdr:from>
    <xdr:to>
      <xdr:col>11</xdr:col>
      <xdr:colOff>358775</xdr:colOff>
      <xdr:row>37</xdr:row>
      <xdr:rowOff>70721</xdr:rowOff>
    </xdr:to>
    <xdr:sp macro="" textlink="">
      <xdr:nvSpPr>
        <xdr:cNvPr id="317" name="円/楕円 316"/>
        <xdr:cNvSpPr/>
      </xdr:nvSpPr>
      <xdr:spPr>
        <a:xfrm>
          <a:off x="7810500" y="63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87248</xdr:rowOff>
    </xdr:from>
    <xdr:ext cx="534377" cy="259045"/>
    <xdr:sp macro="" textlink="">
      <xdr:nvSpPr>
        <xdr:cNvPr id="318" name="テキスト ボックス 317"/>
        <xdr:cNvSpPr txBox="1"/>
      </xdr:nvSpPr>
      <xdr:spPr>
        <a:xfrm>
          <a:off x="7594111" y="60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3068</xdr:rowOff>
    </xdr:from>
    <xdr:to>
      <xdr:col>10</xdr:col>
      <xdr:colOff>155575</xdr:colOff>
      <xdr:row>37</xdr:row>
      <xdr:rowOff>104668</xdr:rowOff>
    </xdr:to>
    <xdr:sp macro="" textlink="">
      <xdr:nvSpPr>
        <xdr:cNvPr id="319" name="円/楕円 318"/>
        <xdr:cNvSpPr/>
      </xdr:nvSpPr>
      <xdr:spPr>
        <a:xfrm>
          <a:off x="6921500" y="63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121195</xdr:rowOff>
    </xdr:from>
    <xdr:ext cx="534377" cy="259045"/>
    <xdr:sp macro="" textlink="">
      <xdr:nvSpPr>
        <xdr:cNvPr id="320" name="テキスト ボックス 319"/>
        <xdr:cNvSpPr txBox="1"/>
      </xdr:nvSpPr>
      <xdr:spPr>
        <a:xfrm>
          <a:off x="6705111" y="61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99336</xdr:rowOff>
    </xdr:from>
    <xdr:to>
      <xdr:col>15</xdr:col>
      <xdr:colOff>180975</xdr:colOff>
      <xdr:row>57</xdr:row>
      <xdr:rowOff>62378</xdr:rowOff>
    </xdr:to>
    <xdr:cxnSp macro="">
      <xdr:nvCxnSpPr>
        <xdr:cNvPr id="351" name="直線コネクタ 350"/>
        <xdr:cNvCxnSpPr/>
      </xdr:nvCxnSpPr>
      <xdr:spPr>
        <a:xfrm flipV="1">
          <a:off x="9639300" y="9529086"/>
          <a:ext cx="838200" cy="30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22896</xdr:rowOff>
    </xdr:from>
    <xdr:to>
      <xdr:col>14</xdr:col>
      <xdr:colOff>28575</xdr:colOff>
      <xdr:row>57</xdr:row>
      <xdr:rowOff>62378</xdr:rowOff>
    </xdr:to>
    <xdr:cxnSp macro="">
      <xdr:nvCxnSpPr>
        <xdr:cNvPr id="354" name="直線コネクタ 353"/>
        <xdr:cNvCxnSpPr/>
      </xdr:nvCxnSpPr>
      <xdr:spPr>
        <a:xfrm>
          <a:off x="8750300" y="9795546"/>
          <a:ext cx="8890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22896</xdr:rowOff>
    </xdr:from>
    <xdr:to>
      <xdr:col>12</xdr:col>
      <xdr:colOff>511175</xdr:colOff>
      <xdr:row>57</xdr:row>
      <xdr:rowOff>82364</xdr:rowOff>
    </xdr:to>
    <xdr:cxnSp macro="">
      <xdr:nvCxnSpPr>
        <xdr:cNvPr id="357" name="直線コネクタ 356"/>
        <xdr:cNvCxnSpPr/>
      </xdr:nvCxnSpPr>
      <xdr:spPr>
        <a:xfrm flipV="1">
          <a:off x="7861300" y="9795546"/>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22265</xdr:rowOff>
    </xdr:from>
    <xdr:to>
      <xdr:col>11</xdr:col>
      <xdr:colOff>307975</xdr:colOff>
      <xdr:row>57</xdr:row>
      <xdr:rowOff>82364</xdr:rowOff>
    </xdr:to>
    <xdr:cxnSp macro="">
      <xdr:nvCxnSpPr>
        <xdr:cNvPr id="360" name="直線コネクタ 359"/>
        <xdr:cNvCxnSpPr/>
      </xdr:nvCxnSpPr>
      <xdr:spPr>
        <a:xfrm>
          <a:off x="6972300" y="9794915"/>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48536</xdr:rowOff>
    </xdr:from>
    <xdr:to>
      <xdr:col>15</xdr:col>
      <xdr:colOff>231775</xdr:colOff>
      <xdr:row>55</xdr:row>
      <xdr:rowOff>150136</xdr:rowOff>
    </xdr:to>
    <xdr:sp macro="" textlink="">
      <xdr:nvSpPr>
        <xdr:cNvPr id="370" name="円/楕円 369"/>
        <xdr:cNvSpPr/>
      </xdr:nvSpPr>
      <xdr:spPr>
        <a:xfrm>
          <a:off x="10426700" y="94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71413</xdr:rowOff>
    </xdr:from>
    <xdr:ext cx="599010" cy="259045"/>
    <xdr:sp macro="" textlink="">
      <xdr:nvSpPr>
        <xdr:cNvPr id="371" name="普通建設事業費該当値テキスト"/>
        <xdr:cNvSpPr txBox="1"/>
      </xdr:nvSpPr>
      <xdr:spPr>
        <a:xfrm>
          <a:off x="10528300" y="93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11578</xdr:rowOff>
    </xdr:from>
    <xdr:to>
      <xdr:col>14</xdr:col>
      <xdr:colOff>79375</xdr:colOff>
      <xdr:row>57</xdr:row>
      <xdr:rowOff>113178</xdr:rowOff>
    </xdr:to>
    <xdr:sp macro="" textlink="">
      <xdr:nvSpPr>
        <xdr:cNvPr id="372" name="円/楕円 371"/>
        <xdr:cNvSpPr/>
      </xdr:nvSpPr>
      <xdr:spPr>
        <a:xfrm>
          <a:off x="9588500" y="97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129705</xdr:rowOff>
    </xdr:from>
    <xdr:ext cx="599010" cy="259045"/>
    <xdr:sp macro="" textlink="">
      <xdr:nvSpPr>
        <xdr:cNvPr id="373" name="テキスト ボックス 372"/>
        <xdr:cNvSpPr txBox="1"/>
      </xdr:nvSpPr>
      <xdr:spPr>
        <a:xfrm>
          <a:off x="9339794" y="95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143546</xdr:rowOff>
    </xdr:from>
    <xdr:to>
      <xdr:col>12</xdr:col>
      <xdr:colOff>561975</xdr:colOff>
      <xdr:row>57</xdr:row>
      <xdr:rowOff>73696</xdr:rowOff>
    </xdr:to>
    <xdr:sp macro="" textlink="">
      <xdr:nvSpPr>
        <xdr:cNvPr id="374" name="円/楕円 373"/>
        <xdr:cNvSpPr/>
      </xdr:nvSpPr>
      <xdr:spPr>
        <a:xfrm>
          <a:off x="8699500" y="97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90223</xdr:rowOff>
    </xdr:from>
    <xdr:ext cx="599010" cy="259045"/>
    <xdr:sp macro="" textlink="">
      <xdr:nvSpPr>
        <xdr:cNvPr id="375" name="テキスト ボックス 374"/>
        <xdr:cNvSpPr txBox="1"/>
      </xdr:nvSpPr>
      <xdr:spPr>
        <a:xfrm>
          <a:off x="8450794" y="951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31564</xdr:rowOff>
    </xdr:from>
    <xdr:to>
      <xdr:col>11</xdr:col>
      <xdr:colOff>358775</xdr:colOff>
      <xdr:row>57</xdr:row>
      <xdr:rowOff>133164</xdr:rowOff>
    </xdr:to>
    <xdr:sp macro="" textlink="">
      <xdr:nvSpPr>
        <xdr:cNvPr id="376" name="円/楕円 375"/>
        <xdr:cNvSpPr/>
      </xdr:nvSpPr>
      <xdr:spPr>
        <a:xfrm>
          <a:off x="7810500" y="98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124291</xdr:rowOff>
    </xdr:from>
    <xdr:ext cx="599010" cy="259045"/>
    <xdr:sp macro="" textlink="">
      <xdr:nvSpPr>
        <xdr:cNvPr id="377" name="テキスト ボックス 376"/>
        <xdr:cNvSpPr txBox="1"/>
      </xdr:nvSpPr>
      <xdr:spPr>
        <a:xfrm>
          <a:off x="7561794" y="989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142915</xdr:rowOff>
    </xdr:from>
    <xdr:to>
      <xdr:col>10</xdr:col>
      <xdr:colOff>155575</xdr:colOff>
      <xdr:row>57</xdr:row>
      <xdr:rowOff>73065</xdr:rowOff>
    </xdr:to>
    <xdr:sp macro="" textlink="">
      <xdr:nvSpPr>
        <xdr:cNvPr id="378" name="円/楕円 377"/>
        <xdr:cNvSpPr/>
      </xdr:nvSpPr>
      <xdr:spPr>
        <a:xfrm>
          <a:off x="69215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89592</xdr:rowOff>
    </xdr:from>
    <xdr:ext cx="599010" cy="259045"/>
    <xdr:sp macro="" textlink="">
      <xdr:nvSpPr>
        <xdr:cNvPr id="379" name="テキスト ボックス 378"/>
        <xdr:cNvSpPr txBox="1"/>
      </xdr:nvSpPr>
      <xdr:spPr>
        <a:xfrm>
          <a:off x="6672794"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47313</xdr:rowOff>
    </xdr:from>
    <xdr:to>
      <xdr:col>15</xdr:col>
      <xdr:colOff>180975</xdr:colOff>
      <xdr:row>78</xdr:row>
      <xdr:rowOff>139700</xdr:rowOff>
    </xdr:to>
    <xdr:cxnSp macro="">
      <xdr:nvCxnSpPr>
        <xdr:cNvPr id="406" name="直線コネクタ 405"/>
        <xdr:cNvCxnSpPr/>
      </xdr:nvCxnSpPr>
      <xdr:spPr>
        <a:xfrm flipV="1">
          <a:off x="9639300" y="13248963"/>
          <a:ext cx="838200" cy="2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63836</xdr:rowOff>
    </xdr:from>
    <xdr:to>
      <xdr:col>14</xdr:col>
      <xdr:colOff>28575</xdr:colOff>
      <xdr:row>78</xdr:row>
      <xdr:rowOff>139700</xdr:rowOff>
    </xdr:to>
    <xdr:cxnSp macro="">
      <xdr:nvCxnSpPr>
        <xdr:cNvPr id="409" name="直線コネクタ 408"/>
        <xdr:cNvCxnSpPr/>
      </xdr:nvCxnSpPr>
      <xdr:spPr>
        <a:xfrm>
          <a:off x="8750300" y="13436936"/>
          <a:ext cx="8890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167963</xdr:rowOff>
    </xdr:from>
    <xdr:to>
      <xdr:col>15</xdr:col>
      <xdr:colOff>231775</xdr:colOff>
      <xdr:row>77</xdr:row>
      <xdr:rowOff>98113</xdr:rowOff>
    </xdr:to>
    <xdr:sp macro="" textlink="">
      <xdr:nvSpPr>
        <xdr:cNvPr id="419" name="円/楕円 418"/>
        <xdr:cNvSpPr/>
      </xdr:nvSpPr>
      <xdr:spPr>
        <a:xfrm>
          <a:off x="10426700" y="131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19390</xdr:rowOff>
    </xdr:from>
    <xdr:ext cx="534377" cy="259045"/>
    <xdr:sp macro="" textlink="">
      <xdr:nvSpPr>
        <xdr:cNvPr id="420" name="普通建設事業費 （ うち新規整備　）該当値テキスト"/>
        <xdr:cNvSpPr txBox="1"/>
      </xdr:nvSpPr>
      <xdr:spPr>
        <a:xfrm>
          <a:off x="10528300" y="130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1" name="円/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2" name="テキスト ボックス 421"/>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13036</xdr:rowOff>
    </xdr:from>
    <xdr:to>
      <xdr:col>12</xdr:col>
      <xdr:colOff>561975</xdr:colOff>
      <xdr:row>78</xdr:row>
      <xdr:rowOff>114636</xdr:rowOff>
    </xdr:to>
    <xdr:sp macro="" textlink="">
      <xdr:nvSpPr>
        <xdr:cNvPr id="423" name="円/楕円 422"/>
        <xdr:cNvSpPr/>
      </xdr:nvSpPr>
      <xdr:spPr>
        <a:xfrm>
          <a:off x="8699500" y="13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105763</xdr:rowOff>
    </xdr:from>
    <xdr:ext cx="534377" cy="259045"/>
    <xdr:sp macro="" textlink="">
      <xdr:nvSpPr>
        <xdr:cNvPr id="424" name="テキスト ボックス 423"/>
        <xdr:cNvSpPr txBox="1"/>
      </xdr:nvSpPr>
      <xdr:spPr>
        <a:xfrm>
          <a:off x="8483111" y="13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97670</xdr:rowOff>
    </xdr:from>
    <xdr:to>
      <xdr:col>15</xdr:col>
      <xdr:colOff>180975</xdr:colOff>
      <xdr:row>95</xdr:row>
      <xdr:rowOff>156237</xdr:rowOff>
    </xdr:to>
    <xdr:cxnSp macro="">
      <xdr:nvCxnSpPr>
        <xdr:cNvPr id="451" name="直線コネクタ 450"/>
        <xdr:cNvCxnSpPr/>
      </xdr:nvCxnSpPr>
      <xdr:spPr>
        <a:xfrm flipV="1">
          <a:off x="9639300" y="16385420"/>
          <a:ext cx="8382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156237</xdr:rowOff>
    </xdr:from>
    <xdr:to>
      <xdr:col>14</xdr:col>
      <xdr:colOff>28575</xdr:colOff>
      <xdr:row>95</xdr:row>
      <xdr:rowOff>171005</xdr:rowOff>
    </xdr:to>
    <xdr:cxnSp macro="">
      <xdr:nvCxnSpPr>
        <xdr:cNvPr id="454" name="直線コネクタ 453"/>
        <xdr:cNvCxnSpPr/>
      </xdr:nvCxnSpPr>
      <xdr:spPr>
        <a:xfrm flipV="1">
          <a:off x="8750300" y="1644398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46870</xdr:rowOff>
    </xdr:from>
    <xdr:to>
      <xdr:col>15</xdr:col>
      <xdr:colOff>231775</xdr:colOff>
      <xdr:row>95</xdr:row>
      <xdr:rowOff>148470</xdr:rowOff>
    </xdr:to>
    <xdr:sp macro="" textlink="">
      <xdr:nvSpPr>
        <xdr:cNvPr id="464" name="円/楕円 463"/>
        <xdr:cNvSpPr/>
      </xdr:nvSpPr>
      <xdr:spPr>
        <a:xfrm>
          <a:off x="10426700" y="16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69747</xdr:rowOff>
    </xdr:from>
    <xdr:ext cx="599010" cy="259045"/>
    <xdr:sp macro="" textlink="">
      <xdr:nvSpPr>
        <xdr:cNvPr id="465" name="普通建設事業費 （ うち更新整備　）該当値テキスト"/>
        <xdr:cNvSpPr txBox="1"/>
      </xdr:nvSpPr>
      <xdr:spPr>
        <a:xfrm>
          <a:off x="10528300" y="1618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105437</xdr:rowOff>
    </xdr:from>
    <xdr:to>
      <xdr:col>14</xdr:col>
      <xdr:colOff>79375</xdr:colOff>
      <xdr:row>96</xdr:row>
      <xdr:rowOff>35587</xdr:rowOff>
    </xdr:to>
    <xdr:sp macro="" textlink="">
      <xdr:nvSpPr>
        <xdr:cNvPr id="466" name="円/楕円 465"/>
        <xdr:cNvSpPr/>
      </xdr:nvSpPr>
      <xdr:spPr>
        <a:xfrm>
          <a:off x="9588500" y="163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52114</xdr:rowOff>
    </xdr:from>
    <xdr:ext cx="599010" cy="259045"/>
    <xdr:sp macro="" textlink="">
      <xdr:nvSpPr>
        <xdr:cNvPr id="467" name="テキスト ボックス 466"/>
        <xdr:cNvSpPr txBox="1"/>
      </xdr:nvSpPr>
      <xdr:spPr>
        <a:xfrm>
          <a:off x="9339794" y="1616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120205</xdr:rowOff>
    </xdr:from>
    <xdr:to>
      <xdr:col>12</xdr:col>
      <xdr:colOff>561975</xdr:colOff>
      <xdr:row>96</xdr:row>
      <xdr:rowOff>50355</xdr:rowOff>
    </xdr:to>
    <xdr:sp macro="" textlink="">
      <xdr:nvSpPr>
        <xdr:cNvPr id="468" name="円/楕円 467"/>
        <xdr:cNvSpPr/>
      </xdr:nvSpPr>
      <xdr:spPr>
        <a:xfrm>
          <a:off x="8699500" y="16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66882</xdr:rowOff>
    </xdr:from>
    <xdr:ext cx="599010" cy="259045"/>
    <xdr:sp macro="" textlink="">
      <xdr:nvSpPr>
        <xdr:cNvPr id="469" name="テキスト ボックス 468"/>
        <xdr:cNvSpPr txBox="1"/>
      </xdr:nvSpPr>
      <xdr:spPr>
        <a:xfrm>
          <a:off x="8450794" y="161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118567</xdr:rowOff>
    </xdr:from>
    <xdr:to>
      <xdr:col>23</xdr:col>
      <xdr:colOff>517525</xdr:colOff>
      <xdr:row>39</xdr:row>
      <xdr:rowOff>37135</xdr:rowOff>
    </xdr:to>
    <xdr:cxnSp macro="">
      <xdr:nvCxnSpPr>
        <xdr:cNvPr id="498" name="直線コネクタ 497"/>
        <xdr:cNvCxnSpPr/>
      </xdr:nvCxnSpPr>
      <xdr:spPr>
        <a:xfrm>
          <a:off x="15481300" y="6462217"/>
          <a:ext cx="838200" cy="2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118567</xdr:rowOff>
    </xdr:from>
    <xdr:to>
      <xdr:col>22</xdr:col>
      <xdr:colOff>365125</xdr:colOff>
      <xdr:row>38</xdr:row>
      <xdr:rowOff>123723</xdr:rowOff>
    </xdr:to>
    <xdr:cxnSp macro="">
      <xdr:nvCxnSpPr>
        <xdr:cNvPr id="501" name="直線コネクタ 500"/>
        <xdr:cNvCxnSpPr/>
      </xdr:nvCxnSpPr>
      <xdr:spPr>
        <a:xfrm flipV="1">
          <a:off x="14592300" y="6462217"/>
          <a:ext cx="889000" cy="1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123723</xdr:rowOff>
    </xdr:from>
    <xdr:to>
      <xdr:col>21</xdr:col>
      <xdr:colOff>161925</xdr:colOff>
      <xdr:row>39</xdr:row>
      <xdr:rowOff>35637</xdr:rowOff>
    </xdr:to>
    <xdr:cxnSp macro="">
      <xdr:nvCxnSpPr>
        <xdr:cNvPr id="504" name="直線コネクタ 503"/>
        <xdr:cNvCxnSpPr/>
      </xdr:nvCxnSpPr>
      <xdr:spPr>
        <a:xfrm flipV="1">
          <a:off x="13703300" y="6638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35637</xdr:rowOff>
    </xdr:from>
    <xdr:to>
      <xdr:col>19</xdr:col>
      <xdr:colOff>644525</xdr:colOff>
      <xdr:row>39</xdr:row>
      <xdr:rowOff>44450</xdr:rowOff>
    </xdr:to>
    <xdr:cxnSp macro="">
      <xdr:nvCxnSpPr>
        <xdr:cNvPr id="507" name="直線コネクタ 506"/>
        <xdr:cNvCxnSpPr/>
      </xdr:nvCxnSpPr>
      <xdr:spPr>
        <a:xfrm flipV="1">
          <a:off x="12814300" y="6722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157785</xdr:rowOff>
    </xdr:from>
    <xdr:to>
      <xdr:col>23</xdr:col>
      <xdr:colOff>568325</xdr:colOff>
      <xdr:row>39</xdr:row>
      <xdr:rowOff>87935</xdr:rowOff>
    </xdr:to>
    <xdr:sp macro="" textlink="">
      <xdr:nvSpPr>
        <xdr:cNvPr id="517" name="円/楕円 516"/>
        <xdr:cNvSpPr/>
      </xdr:nvSpPr>
      <xdr:spPr>
        <a:xfrm>
          <a:off x="16268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72712</xdr:rowOff>
    </xdr:from>
    <xdr:ext cx="378565" cy="259045"/>
    <xdr:sp macro="" textlink="">
      <xdr:nvSpPr>
        <xdr:cNvPr id="518" name="災害復旧事業費該当値テキスト"/>
        <xdr:cNvSpPr txBox="1"/>
      </xdr:nvSpPr>
      <xdr:spPr>
        <a:xfrm>
          <a:off x="16370300" y="65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67767</xdr:rowOff>
    </xdr:from>
    <xdr:to>
      <xdr:col>22</xdr:col>
      <xdr:colOff>415925</xdr:colOff>
      <xdr:row>37</xdr:row>
      <xdr:rowOff>169367</xdr:rowOff>
    </xdr:to>
    <xdr:sp macro="" textlink="">
      <xdr:nvSpPr>
        <xdr:cNvPr id="519" name="円/楕円 518"/>
        <xdr:cNvSpPr/>
      </xdr:nvSpPr>
      <xdr:spPr>
        <a:xfrm>
          <a:off x="15430500" y="64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14444</xdr:rowOff>
    </xdr:from>
    <xdr:ext cx="534377" cy="259045"/>
    <xdr:sp macro="" textlink="">
      <xdr:nvSpPr>
        <xdr:cNvPr id="520" name="テキスト ボックス 519"/>
        <xdr:cNvSpPr txBox="1"/>
      </xdr:nvSpPr>
      <xdr:spPr>
        <a:xfrm>
          <a:off x="15214111" y="61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72923</xdr:rowOff>
    </xdr:from>
    <xdr:to>
      <xdr:col>21</xdr:col>
      <xdr:colOff>212725</xdr:colOff>
      <xdr:row>39</xdr:row>
      <xdr:rowOff>3073</xdr:rowOff>
    </xdr:to>
    <xdr:sp macro="" textlink="">
      <xdr:nvSpPr>
        <xdr:cNvPr id="521" name="円/楕円 520"/>
        <xdr:cNvSpPr/>
      </xdr:nvSpPr>
      <xdr:spPr>
        <a:xfrm>
          <a:off x="14541500" y="6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165650</xdr:rowOff>
    </xdr:from>
    <xdr:ext cx="469744" cy="259045"/>
    <xdr:sp macro="" textlink="">
      <xdr:nvSpPr>
        <xdr:cNvPr id="522" name="テキスト ボックス 521"/>
        <xdr:cNvSpPr txBox="1"/>
      </xdr:nvSpPr>
      <xdr:spPr>
        <a:xfrm>
          <a:off x="14357427" y="66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156287</xdr:rowOff>
    </xdr:from>
    <xdr:to>
      <xdr:col>20</xdr:col>
      <xdr:colOff>9525</xdr:colOff>
      <xdr:row>39</xdr:row>
      <xdr:rowOff>86437</xdr:rowOff>
    </xdr:to>
    <xdr:sp macro="" textlink="">
      <xdr:nvSpPr>
        <xdr:cNvPr id="523" name="円/楕円 522"/>
        <xdr:cNvSpPr/>
      </xdr:nvSpPr>
      <xdr:spPr>
        <a:xfrm>
          <a:off x="13652500" y="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77564</xdr:rowOff>
    </xdr:from>
    <xdr:ext cx="378565" cy="259045"/>
    <xdr:sp macro="" textlink="">
      <xdr:nvSpPr>
        <xdr:cNvPr id="524" name="テキスト ボックス 523"/>
        <xdr:cNvSpPr txBox="1"/>
      </xdr:nvSpPr>
      <xdr:spPr>
        <a:xfrm>
          <a:off x="13514017" y="676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107507</xdr:rowOff>
    </xdr:from>
    <xdr:to>
      <xdr:col>23</xdr:col>
      <xdr:colOff>517525</xdr:colOff>
      <xdr:row>75</xdr:row>
      <xdr:rowOff>111816</xdr:rowOff>
    </xdr:to>
    <xdr:cxnSp macro="">
      <xdr:nvCxnSpPr>
        <xdr:cNvPr id="600" name="直線コネクタ 599"/>
        <xdr:cNvCxnSpPr/>
      </xdr:nvCxnSpPr>
      <xdr:spPr>
        <a:xfrm>
          <a:off x="15481300" y="12966257"/>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107507</xdr:rowOff>
    </xdr:from>
    <xdr:to>
      <xdr:col>22</xdr:col>
      <xdr:colOff>365125</xdr:colOff>
      <xdr:row>75</xdr:row>
      <xdr:rowOff>133859</xdr:rowOff>
    </xdr:to>
    <xdr:cxnSp macro="">
      <xdr:nvCxnSpPr>
        <xdr:cNvPr id="603" name="直線コネクタ 602"/>
        <xdr:cNvCxnSpPr/>
      </xdr:nvCxnSpPr>
      <xdr:spPr>
        <a:xfrm flipV="1">
          <a:off x="14592300" y="12966257"/>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133859</xdr:rowOff>
    </xdr:from>
    <xdr:to>
      <xdr:col>21</xdr:col>
      <xdr:colOff>161925</xdr:colOff>
      <xdr:row>75</xdr:row>
      <xdr:rowOff>134014</xdr:rowOff>
    </xdr:to>
    <xdr:cxnSp macro="">
      <xdr:nvCxnSpPr>
        <xdr:cNvPr id="606" name="直線コネクタ 605"/>
        <xdr:cNvCxnSpPr/>
      </xdr:nvCxnSpPr>
      <xdr:spPr>
        <a:xfrm flipV="1">
          <a:off x="13703300" y="12992609"/>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132876</xdr:rowOff>
    </xdr:from>
    <xdr:to>
      <xdr:col>19</xdr:col>
      <xdr:colOff>644525</xdr:colOff>
      <xdr:row>75</xdr:row>
      <xdr:rowOff>134014</xdr:rowOff>
    </xdr:to>
    <xdr:cxnSp macro="">
      <xdr:nvCxnSpPr>
        <xdr:cNvPr id="609" name="直線コネクタ 608"/>
        <xdr:cNvCxnSpPr/>
      </xdr:nvCxnSpPr>
      <xdr:spPr>
        <a:xfrm>
          <a:off x="12814300" y="12991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61016</xdr:rowOff>
    </xdr:from>
    <xdr:to>
      <xdr:col>23</xdr:col>
      <xdr:colOff>568325</xdr:colOff>
      <xdr:row>75</xdr:row>
      <xdr:rowOff>162616</xdr:rowOff>
    </xdr:to>
    <xdr:sp macro="" textlink="">
      <xdr:nvSpPr>
        <xdr:cNvPr id="619" name="円/楕円 618"/>
        <xdr:cNvSpPr/>
      </xdr:nvSpPr>
      <xdr:spPr>
        <a:xfrm>
          <a:off x="16268700" y="12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83893</xdr:rowOff>
    </xdr:from>
    <xdr:ext cx="534377" cy="259045"/>
    <xdr:sp macro="" textlink="">
      <xdr:nvSpPr>
        <xdr:cNvPr id="620" name="公債費該当値テキスト"/>
        <xdr:cNvSpPr txBox="1"/>
      </xdr:nvSpPr>
      <xdr:spPr>
        <a:xfrm>
          <a:off x="16370300"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56707</xdr:rowOff>
    </xdr:from>
    <xdr:to>
      <xdr:col>22</xdr:col>
      <xdr:colOff>415925</xdr:colOff>
      <xdr:row>75</xdr:row>
      <xdr:rowOff>158307</xdr:rowOff>
    </xdr:to>
    <xdr:sp macro="" textlink="">
      <xdr:nvSpPr>
        <xdr:cNvPr id="621" name="円/楕円 620"/>
        <xdr:cNvSpPr/>
      </xdr:nvSpPr>
      <xdr:spPr>
        <a:xfrm>
          <a:off x="15430500" y="12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3384</xdr:rowOff>
    </xdr:from>
    <xdr:ext cx="534377" cy="259045"/>
    <xdr:sp macro="" textlink="">
      <xdr:nvSpPr>
        <xdr:cNvPr id="622" name="テキスト ボックス 621"/>
        <xdr:cNvSpPr txBox="1"/>
      </xdr:nvSpPr>
      <xdr:spPr>
        <a:xfrm>
          <a:off x="15214111" y="12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83059</xdr:rowOff>
    </xdr:from>
    <xdr:to>
      <xdr:col>21</xdr:col>
      <xdr:colOff>212725</xdr:colOff>
      <xdr:row>76</xdr:row>
      <xdr:rowOff>13208</xdr:rowOff>
    </xdr:to>
    <xdr:sp macro="" textlink="">
      <xdr:nvSpPr>
        <xdr:cNvPr id="623" name="円/楕円 622"/>
        <xdr:cNvSpPr/>
      </xdr:nvSpPr>
      <xdr:spPr>
        <a:xfrm>
          <a:off x="14541500" y="12941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4335</xdr:rowOff>
    </xdr:from>
    <xdr:ext cx="534377" cy="259045"/>
    <xdr:sp macro="" textlink="">
      <xdr:nvSpPr>
        <xdr:cNvPr id="624" name="テキスト ボックス 623"/>
        <xdr:cNvSpPr txBox="1"/>
      </xdr:nvSpPr>
      <xdr:spPr>
        <a:xfrm>
          <a:off x="14325111" y="13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83214</xdr:rowOff>
    </xdr:from>
    <xdr:to>
      <xdr:col>20</xdr:col>
      <xdr:colOff>9525</xdr:colOff>
      <xdr:row>76</xdr:row>
      <xdr:rowOff>13364</xdr:rowOff>
    </xdr:to>
    <xdr:sp macro="" textlink="">
      <xdr:nvSpPr>
        <xdr:cNvPr id="625" name="円/楕円 624"/>
        <xdr:cNvSpPr/>
      </xdr:nvSpPr>
      <xdr:spPr>
        <a:xfrm>
          <a:off x="13652500" y="129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4491</xdr:rowOff>
    </xdr:from>
    <xdr:ext cx="534377" cy="259045"/>
    <xdr:sp macro="" textlink="">
      <xdr:nvSpPr>
        <xdr:cNvPr id="626" name="テキスト ボックス 625"/>
        <xdr:cNvSpPr txBox="1"/>
      </xdr:nvSpPr>
      <xdr:spPr>
        <a:xfrm>
          <a:off x="13436111" y="130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82076</xdr:rowOff>
    </xdr:from>
    <xdr:to>
      <xdr:col>18</xdr:col>
      <xdr:colOff>492125</xdr:colOff>
      <xdr:row>76</xdr:row>
      <xdr:rowOff>12226</xdr:rowOff>
    </xdr:to>
    <xdr:sp macro="" textlink="">
      <xdr:nvSpPr>
        <xdr:cNvPr id="627" name="円/楕円 626"/>
        <xdr:cNvSpPr/>
      </xdr:nvSpPr>
      <xdr:spPr>
        <a:xfrm>
          <a:off x="12763500" y="129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3353</xdr:rowOff>
    </xdr:from>
    <xdr:ext cx="534377" cy="259045"/>
    <xdr:sp macro="" textlink="">
      <xdr:nvSpPr>
        <xdr:cNvPr id="628" name="テキスト ボックス 627"/>
        <xdr:cNvSpPr txBox="1"/>
      </xdr:nvSpPr>
      <xdr:spPr>
        <a:xfrm>
          <a:off x="12547111" y="130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103853</xdr:rowOff>
    </xdr:from>
    <xdr:to>
      <xdr:col>23</xdr:col>
      <xdr:colOff>517525</xdr:colOff>
      <xdr:row>97</xdr:row>
      <xdr:rowOff>134147</xdr:rowOff>
    </xdr:to>
    <xdr:cxnSp macro="">
      <xdr:nvCxnSpPr>
        <xdr:cNvPr id="655" name="直線コネクタ 654"/>
        <xdr:cNvCxnSpPr/>
      </xdr:nvCxnSpPr>
      <xdr:spPr>
        <a:xfrm>
          <a:off x="15481300" y="16734503"/>
          <a:ext cx="8382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103853</xdr:rowOff>
    </xdr:from>
    <xdr:to>
      <xdr:col>22</xdr:col>
      <xdr:colOff>365125</xdr:colOff>
      <xdr:row>98</xdr:row>
      <xdr:rowOff>13582</xdr:rowOff>
    </xdr:to>
    <xdr:cxnSp macro="">
      <xdr:nvCxnSpPr>
        <xdr:cNvPr id="658" name="直線コネクタ 657"/>
        <xdr:cNvCxnSpPr/>
      </xdr:nvCxnSpPr>
      <xdr:spPr>
        <a:xfrm flipV="1">
          <a:off x="14592300" y="16734503"/>
          <a:ext cx="889000" cy="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165461</xdr:rowOff>
    </xdr:from>
    <xdr:to>
      <xdr:col>21</xdr:col>
      <xdr:colOff>161925</xdr:colOff>
      <xdr:row>98</xdr:row>
      <xdr:rowOff>13582</xdr:rowOff>
    </xdr:to>
    <xdr:cxnSp macro="">
      <xdr:nvCxnSpPr>
        <xdr:cNvPr id="661" name="直線コネクタ 660"/>
        <xdr:cNvCxnSpPr/>
      </xdr:nvCxnSpPr>
      <xdr:spPr>
        <a:xfrm>
          <a:off x="13703300" y="16624661"/>
          <a:ext cx="889000" cy="1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165461</xdr:rowOff>
    </xdr:from>
    <xdr:to>
      <xdr:col>19</xdr:col>
      <xdr:colOff>644525</xdr:colOff>
      <xdr:row>98</xdr:row>
      <xdr:rowOff>26498</xdr:rowOff>
    </xdr:to>
    <xdr:cxnSp macro="">
      <xdr:nvCxnSpPr>
        <xdr:cNvPr id="664" name="直線コネクタ 663"/>
        <xdr:cNvCxnSpPr/>
      </xdr:nvCxnSpPr>
      <xdr:spPr>
        <a:xfrm flipV="1">
          <a:off x="12814300" y="16624661"/>
          <a:ext cx="889000" cy="2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83347</xdr:rowOff>
    </xdr:from>
    <xdr:to>
      <xdr:col>23</xdr:col>
      <xdr:colOff>568325</xdr:colOff>
      <xdr:row>98</xdr:row>
      <xdr:rowOff>13497</xdr:rowOff>
    </xdr:to>
    <xdr:sp macro="" textlink="">
      <xdr:nvSpPr>
        <xdr:cNvPr id="674" name="円/楕円 673"/>
        <xdr:cNvSpPr/>
      </xdr:nvSpPr>
      <xdr:spPr>
        <a:xfrm>
          <a:off x="162687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106224</xdr:rowOff>
    </xdr:from>
    <xdr:ext cx="534377" cy="259045"/>
    <xdr:sp macro="" textlink="">
      <xdr:nvSpPr>
        <xdr:cNvPr id="675" name="積立金該当値テキスト"/>
        <xdr:cNvSpPr txBox="1"/>
      </xdr:nvSpPr>
      <xdr:spPr>
        <a:xfrm>
          <a:off x="16370300" y="165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53053</xdr:rowOff>
    </xdr:from>
    <xdr:to>
      <xdr:col>22</xdr:col>
      <xdr:colOff>415925</xdr:colOff>
      <xdr:row>97</xdr:row>
      <xdr:rowOff>154653</xdr:rowOff>
    </xdr:to>
    <xdr:sp macro="" textlink="">
      <xdr:nvSpPr>
        <xdr:cNvPr id="676" name="円/楕円 675"/>
        <xdr:cNvSpPr/>
      </xdr:nvSpPr>
      <xdr:spPr>
        <a:xfrm>
          <a:off x="15430500" y="16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171180</xdr:rowOff>
    </xdr:from>
    <xdr:ext cx="534377" cy="259045"/>
    <xdr:sp macro="" textlink="">
      <xdr:nvSpPr>
        <xdr:cNvPr id="677" name="テキスト ボックス 676"/>
        <xdr:cNvSpPr txBox="1"/>
      </xdr:nvSpPr>
      <xdr:spPr>
        <a:xfrm>
          <a:off x="15214111" y="164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134232</xdr:rowOff>
    </xdr:from>
    <xdr:to>
      <xdr:col>21</xdr:col>
      <xdr:colOff>212725</xdr:colOff>
      <xdr:row>98</xdr:row>
      <xdr:rowOff>64382</xdr:rowOff>
    </xdr:to>
    <xdr:sp macro="" textlink="">
      <xdr:nvSpPr>
        <xdr:cNvPr id="678" name="円/楕円 677"/>
        <xdr:cNvSpPr/>
      </xdr:nvSpPr>
      <xdr:spPr>
        <a:xfrm>
          <a:off x="14541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55509</xdr:rowOff>
    </xdr:from>
    <xdr:ext cx="534377" cy="259045"/>
    <xdr:sp macro="" textlink="">
      <xdr:nvSpPr>
        <xdr:cNvPr id="679" name="テキスト ボックス 678"/>
        <xdr:cNvSpPr txBox="1"/>
      </xdr:nvSpPr>
      <xdr:spPr>
        <a:xfrm>
          <a:off x="14325111" y="168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114661</xdr:rowOff>
    </xdr:from>
    <xdr:to>
      <xdr:col>20</xdr:col>
      <xdr:colOff>9525</xdr:colOff>
      <xdr:row>97</xdr:row>
      <xdr:rowOff>44811</xdr:rowOff>
    </xdr:to>
    <xdr:sp macro="" textlink="">
      <xdr:nvSpPr>
        <xdr:cNvPr id="680" name="円/楕円 679"/>
        <xdr:cNvSpPr/>
      </xdr:nvSpPr>
      <xdr:spPr>
        <a:xfrm>
          <a:off x="13652500" y="16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61338</xdr:rowOff>
    </xdr:from>
    <xdr:ext cx="599010" cy="259045"/>
    <xdr:sp macro="" textlink="">
      <xdr:nvSpPr>
        <xdr:cNvPr id="681" name="テキスト ボックス 680"/>
        <xdr:cNvSpPr txBox="1"/>
      </xdr:nvSpPr>
      <xdr:spPr>
        <a:xfrm>
          <a:off x="13403794" y="1634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147148</xdr:rowOff>
    </xdr:from>
    <xdr:to>
      <xdr:col>18</xdr:col>
      <xdr:colOff>492125</xdr:colOff>
      <xdr:row>98</xdr:row>
      <xdr:rowOff>77298</xdr:rowOff>
    </xdr:to>
    <xdr:sp macro="" textlink="">
      <xdr:nvSpPr>
        <xdr:cNvPr id="682" name="円/楕円 681"/>
        <xdr:cNvSpPr/>
      </xdr:nvSpPr>
      <xdr:spPr>
        <a:xfrm>
          <a:off x="127635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93825</xdr:rowOff>
    </xdr:from>
    <xdr:ext cx="534377" cy="259045"/>
    <xdr:sp macro="" textlink="">
      <xdr:nvSpPr>
        <xdr:cNvPr id="683" name="テキスト ボックス 682"/>
        <xdr:cNvSpPr txBox="1"/>
      </xdr:nvSpPr>
      <xdr:spPr>
        <a:xfrm>
          <a:off x="12547111" y="165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40513</xdr:rowOff>
    </xdr:from>
    <xdr:to>
      <xdr:col>32</xdr:col>
      <xdr:colOff>187325</xdr:colOff>
      <xdr:row>39</xdr:row>
      <xdr:rowOff>40640</xdr:rowOff>
    </xdr:to>
    <xdr:cxnSp macro="">
      <xdr:nvCxnSpPr>
        <xdr:cNvPr id="712" name="直線コネクタ 711"/>
        <xdr:cNvCxnSpPr/>
      </xdr:nvCxnSpPr>
      <xdr:spPr>
        <a:xfrm flipV="1">
          <a:off x="21323300" y="672706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117602</xdr:rowOff>
    </xdr:from>
    <xdr:to>
      <xdr:col>31</xdr:col>
      <xdr:colOff>34925</xdr:colOff>
      <xdr:row>39</xdr:row>
      <xdr:rowOff>40640</xdr:rowOff>
    </xdr:to>
    <xdr:cxnSp macro="">
      <xdr:nvCxnSpPr>
        <xdr:cNvPr id="715" name="直線コネクタ 714"/>
        <xdr:cNvCxnSpPr/>
      </xdr:nvCxnSpPr>
      <xdr:spPr>
        <a:xfrm>
          <a:off x="20434300" y="6632702"/>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128397</xdr:rowOff>
    </xdr:from>
    <xdr:to>
      <xdr:col>29</xdr:col>
      <xdr:colOff>517525</xdr:colOff>
      <xdr:row>38</xdr:row>
      <xdr:rowOff>117602</xdr:rowOff>
    </xdr:to>
    <xdr:cxnSp macro="">
      <xdr:nvCxnSpPr>
        <xdr:cNvPr id="718" name="直線コネクタ 717"/>
        <xdr:cNvCxnSpPr/>
      </xdr:nvCxnSpPr>
      <xdr:spPr>
        <a:xfrm>
          <a:off x="19545300" y="5957697"/>
          <a:ext cx="889000" cy="6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128397</xdr:rowOff>
    </xdr:from>
    <xdr:to>
      <xdr:col>28</xdr:col>
      <xdr:colOff>314325</xdr:colOff>
      <xdr:row>39</xdr:row>
      <xdr:rowOff>40767</xdr:rowOff>
    </xdr:to>
    <xdr:cxnSp macro="">
      <xdr:nvCxnSpPr>
        <xdr:cNvPr id="721" name="直線コネクタ 720"/>
        <xdr:cNvCxnSpPr/>
      </xdr:nvCxnSpPr>
      <xdr:spPr>
        <a:xfrm flipV="1">
          <a:off x="18656300" y="5957697"/>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161163</xdr:rowOff>
    </xdr:from>
    <xdr:to>
      <xdr:col>32</xdr:col>
      <xdr:colOff>238125</xdr:colOff>
      <xdr:row>39</xdr:row>
      <xdr:rowOff>91313</xdr:rowOff>
    </xdr:to>
    <xdr:sp macro="" textlink="">
      <xdr:nvSpPr>
        <xdr:cNvPr id="731" name="円/楕円 730"/>
        <xdr:cNvSpPr/>
      </xdr:nvSpPr>
      <xdr:spPr>
        <a:xfrm>
          <a:off x="221107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76090</xdr:rowOff>
    </xdr:from>
    <xdr:ext cx="313932" cy="259045"/>
    <xdr:sp macro="" textlink="">
      <xdr:nvSpPr>
        <xdr:cNvPr id="732" name="投資及び出資金該当値テキスト"/>
        <xdr:cNvSpPr txBox="1"/>
      </xdr:nvSpPr>
      <xdr:spPr>
        <a:xfrm>
          <a:off x="22212300" y="6591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161290</xdr:rowOff>
    </xdr:from>
    <xdr:to>
      <xdr:col>31</xdr:col>
      <xdr:colOff>85725</xdr:colOff>
      <xdr:row>39</xdr:row>
      <xdr:rowOff>91440</xdr:rowOff>
    </xdr:to>
    <xdr:sp macro="" textlink="">
      <xdr:nvSpPr>
        <xdr:cNvPr id="733" name="円/楕円 732"/>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82567</xdr:rowOff>
    </xdr:from>
    <xdr:ext cx="313932" cy="259045"/>
    <xdr:sp macro="" textlink="">
      <xdr:nvSpPr>
        <xdr:cNvPr id="734" name="テキスト ボックス 733"/>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66802</xdr:rowOff>
    </xdr:from>
    <xdr:to>
      <xdr:col>29</xdr:col>
      <xdr:colOff>568325</xdr:colOff>
      <xdr:row>38</xdr:row>
      <xdr:rowOff>168402</xdr:rowOff>
    </xdr:to>
    <xdr:sp macro="" textlink="">
      <xdr:nvSpPr>
        <xdr:cNvPr id="735" name="円/楕円 734"/>
        <xdr:cNvSpPr/>
      </xdr:nvSpPr>
      <xdr:spPr>
        <a:xfrm>
          <a:off x="20383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159529</xdr:rowOff>
    </xdr:from>
    <xdr:ext cx="378565" cy="259045"/>
    <xdr:sp macro="" textlink="">
      <xdr:nvSpPr>
        <xdr:cNvPr id="736" name="テキスト ボックス 735"/>
        <xdr:cNvSpPr txBox="1"/>
      </xdr:nvSpPr>
      <xdr:spPr>
        <a:xfrm>
          <a:off x="20245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77597</xdr:rowOff>
    </xdr:from>
    <xdr:to>
      <xdr:col>28</xdr:col>
      <xdr:colOff>365125</xdr:colOff>
      <xdr:row>35</xdr:row>
      <xdr:rowOff>7747</xdr:rowOff>
    </xdr:to>
    <xdr:sp macro="" textlink="">
      <xdr:nvSpPr>
        <xdr:cNvPr id="737" name="円/楕円 736"/>
        <xdr:cNvSpPr/>
      </xdr:nvSpPr>
      <xdr:spPr>
        <a:xfrm>
          <a:off x="19494500" y="59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24274</xdr:rowOff>
    </xdr:from>
    <xdr:ext cx="469744" cy="259045"/>
    <xdr:sp macro="" textlink="">
      <xdr:nvSpPr>
        <xdr:cNvPr id="738" name="テキスト ボックス 737"/>
        <xdr:cNvSpPr txBox="1"/>
      </xdr:nvSpPr>
      <xdr:spPr>
        <a:xfrm>
          <a:off x="19310427" y="5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161417</xdr:rowOff>
    </xdr:from>
    <xdr:to>
      <xdr:col>27</xdr:col>
      <xdr:colOff>161925</xdr:colOff>
      <xdr:row>39</xdr:row>
      <xdr:rowOff>91567</xdr:rowOff>
    </xdr:to>
    <xdr:sp macro="" textlink="">
      <xdr:nvSpPr>
        <xdr:cNvPr id="739" name="円/楕円 738"/>
        <xdr:cNvSpPr/>
      </xdr:nvSpPr>
      <xdr:spPr>
        <a:xfrm>
          <a:off x="18605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82694</xdr:rowOff>
    </xdr:from>
    <xdr:ext cx="313932" cy="259045"/>
    <xdr:sp macro="" textlink="">
      <xdr:nvSpPr>
        <xdr:cNvPr id="740" name="テキスト ボックス 739"/>
        <xdr:cNvSpPr txBox="1"/>
      </xdr:nvSpPr>
      <xdr:spPr>
        <a:xfrm>
          <a:off x="18499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149987</xdr:rowOff>
    </xdr:from>
    <xdr:to>
      <xdr:col>32</xdr:col>
      <xdr:colOff>187325</xdr:colOff>
      <xdr:row>59</xdr:row>
      <xdr:rowOff>35763</xdr:rowOff>
    </xdr:to>
    <xdr:cxnSp macro="">
      <xdr:nvCxnSpPr>
        <xdr:cNvPr id="769" name="直線コネクタ 768"/>
        <xdr:cNvCxnSpPr/>
      </xdr:nvCxnSpPr>
      <xdr:spPr>
        <a:xfrm flipV="1">
          <a:off x="21323300" y="10094087"/>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25553</xdr:rowOff>
    </xdr:from>
    <xdr:to>
      <xdr:col>31</xdr:col>
      <xdr:colOff>34925</xdr:colOff>
      <xdr:row>59</xdr:row>
      <xdr:rowOff>35763</xdr:rowOff>
    </xdr:to>
    <xdr:cxnSp macro="">
      <xdr:nvCxnSpPr>
        <xdr:cNvPr id="772" name="直線コネクタ 771"/>
        <xdr:cNvCxnSpPr/>
      </xdr:nvCxnSpPr>
      <xdr:spPr>
        <a:xfrm>
          <a:off x="20434300" y="1014110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10237</xdr:rowOff>
    </xdr:from>
    <xdr:to>
      <xdr:col>29</xdr:col>
      <xdr:colOff>517525</xdr:colOff>
      <xdr:row>59</xdr:row>
      <xdr:rowOff>25553</xdr:rowOff>
    </xdr:to>
    <xdr:cxnSp macro="">
      <xdr:nvCxnSpPr>
        <xdr:cNvPr id="775" name="直線コネクタ 774"/>
        <xdr:cNvCxnSpPr/>
      </xdr:nvCxnSpPr>
      <xdr:spPr>
        <a:xfrm>
          <a:off x="19545300" y="1012578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10237</xdr:rowOff>
    </xdr:from>
    <xdr:to>
      <xdr:col>28</xdr:col>
      <xdr:colOff>314325</xdr:colOff>
      <xdr:row>59</xdr:row>
      <xdr:rowOff>28677</xdr:rowOff>
    </xdr:to>
    <xdr:cxnSp macro="">
      <xdr:nvCxnSpPr>
        <xdr:cNvPr id="778" name="直線コネクタ 777"/>
        <xdr:cNvCxnSpPr/>
      </xdr:nvCxnSpPr>
      <xdr:spPr>
        <a:xfrm flipV="1">
          <a:off x="18656300" y="1012578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99187</xdr:rowOff>
    </xdr:from>
    <xdr:to>
      <xdr:col>32</xdr:col>
      <xdr:colOff>238125</xdr:colOff>
      <xdr:row>59</xdr:row>
      <xdr:rowOff>29337</xdr:rowOff>
    </xdr:to>
    <xdr:sp macro="" textlink="">
      <xdr:nvSpPr>
        <xdr:cNvPr id="788" name="円/楕円 787"/>
        <xdr:cNvSpPr/>
      </xdr:nvSpPr>
      <xdr:spPr>
        <a:xfrm>
          <a:off x="221107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14114</xdr:rowOff>
    </xdr:from>
    <xdr:ext cx="378565" cy="259045"/>
    <xdr:sp macro="" textlink="">
      <xdr:nvSpPr>
        <xdr:cNvPr id="789" name="貸付金該当値テキスト"/>
        <xdr:cNvSpPr txBox="1"/>
      </xdr:nvSpPr>
      <xdr:spPr>
        <a:xfrm>
          <a:off x="22212300" y="995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156413</xdr:rowOff>
    </xdr:from>
    <xdr:to>
      <xdr:col>31</xdr:col>
      <xdr:colOff>85725</xdr:colOff>
      <xdr:row>59</xdr:row>
      <xdr:rowOff>86563</xdr:rowOff>
    </xdr:to>
    <xdr:sp macro="" textlink="">
      <xdr:nvSpPr>
        <xdr:cNvPr id="790" name="円/楕円 789"/>
        <xdr:cNvSpPr/>
      </xdr:nvSpPr>
      <xdr:spPr>
        <a:xfrm>
          <a:off x="21272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77690</xdr:rowOff>
    </xdr:from>
    <xdr:ext cx="378565" cy="259045"/>
    <xdr:sp macro="" textlink="">
      <xdr:nvSpPr>
        <xdr:cNvPr id="791" name="テキスト ボックス 790"/>
        <xdr:cNvSpPr txBox="1"/>
      </xdr:nvSpPr>
      <xdr:spPr>
        <a:xfrm>
          <a:off x="21134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146203</xdr:rowOff>
    </xdr:from>
    <xdr:to>
      <xdr:col>29</xdr:col>
      <xdr:colOff>568325</xdr:colOff>
      <xdr:row>59</xdr:row>
      <xdr:rowOff>76353</xdr:rowOff>
    </xdr:to>
    <xdr:sp macro="" textlink="">
      <xdr:nvSpPr>
        <xdr:cNvPr id="792" name="円/楕円 791"/>
        <xdr:cNvSpPr/>
      </xdr:nvSpPr>
      <xdr:spPr>
        <a:xfrm>
          <a:off x="20383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67480</xdr:rowOff>
    </xdr:from>
    <xdr:ext cx="378565" cy="259045"/>
    <xdr:sp macro="" textlink="">
      <xdr:nvSpPr>
        <xdr:cNvPr id="793" name="テキスト ボックス 792"/>
        <xdr:cNvSpPr txBox="1"/>
      </xdr:nvSpPr>
      <xdr:spPr>
        <a:xfrm>
          <a:off x="20245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130887</xdr:rowOff>
    </xdr:from>
    <xdr:to>
      <xdr:col>28</xdr:col>
      <xdr:colOff>365125</xdr:colOff>
      <xdr:row>59</xdr:row>
      <xdr:rowOff>61037</xdr:rowOff>
    </xdr:to>
    <xdr:sp macro="" textlink="">
      <xdr:nvSpPr>
        <xdr:cNvPr id="794" name="円/楕円 793"/>
        <xdr:cNvSpPr/>
      </xdr:nvSpPr>
      <xdr:spPr>
        <a:xfrm>
          <a:off x="19494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52164</xdr:rowOff>
    </xdr:from>
    <xdr:ext cx="378565" cy="259045"/>
    <xdr:sp macro="" textlink="">
      <xdr:nvSpPr>
        <xdr:cNvPr id="795" name="テキスト ボックス 794"/>
        <xdr:cNvSpPr txBox="1"/>
      </xdr:nvSpPr>
      <xdr:spPr>
        <a:xfrm>
          <a:off x="19356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149327</xdr:rowOff>
    </xdr:from>
    <xdr:to>
      <xdr:col>27</xdr:col>
      <xdr:colOff>161925</xdr:colOff>
      <xdr:row>59</xdr:row>
      <xdr:rowOff>79477</xdr:rowOff>
    </xdr:to>
    <xdr:sp macro="" textlink="">
      <xdr:nvSpPr>
        <xdr:cNvPr id="796" name="円/楕円 795"/>
        <xdr:cNvSpPr/>
      </xdr:nvSpPr>
      <xdr:spPr>
        <a:xfrm>
          <a:off x="18605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70604</xdr:rowOff>
    </xdr:from>
    <xdr:ext cx="378565" cy="259045"/>
    <xdr:sp macro="" textlink="">
      <xdr:nvSpPr>
        <xdr:cNvPr id="797" name="テキスト ボックス 796"/>
        <xdr:cNvSpPr txBox="1"/>
      </xdr:nvSpPr>
      <xdr:spPr>
        <a:xfrm>
          <a:off x="18467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30975</xdr:rowOff>
    </xdr:from>
    <xdr:to>
      <xdr:col>32</xdr:col>
      <xdr:colOff>187325</xdr:colOff>
      <xdr:row>78</xdr:row>
      <xdr:rowOff>70104</xdr:rowOff>
    </xdr:to>
    <xdr:cxnSp macro="">
      <xdr:nvCxnSpPr>
        <xdr:cNvPr id="827" name="直線コネクタ 826"/>
        <xdr:cNvCxnSpPr/>
      </xdr:nvCxnSpPr>
      <xdr:spPr>
        <a:xfrm flipV="1">
          <a:off x="21323300" y="13404075"/>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70104</xdr:rowOff>
    </xdr:from>
    <xdr:to>
      <xdr:col>31</xdr:col>
      <xdr:colOff>34925</xdr:colOff>
      <xdr:row>78</xdr:row>
      <xdr:rowOff>72619</xdr:rowOff>
    </xdr:to>
    <xdr:cxnSp macro="">
      <xdr:nvCxnSpPr>
        <xdr:cNvPr id="830" name="直線コネクタ 829"/>
        <xdr:cNvCxnSpPr/>
      </xdr:nvCxnSpPr>
      <xdr:spPr>
        <a:xfrm flipV="1">
          <a:off x="20434300" y="134432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72619</xdr:rowOff>
    </xdr:from>
    <xdr:to>
      <xdr:col>29</xdr:col>
      <xdr:colOff>517525</xdr:colOff>
      <xdr:row>78</xdr:row>
      <xdr:rowOff>102552</xdr:rowOff>
    </xdr:to>
    <xdr:cxnSp macro="">
      <xdr:nvCxnSpPr>
        <xdr:cNvPr id="833" name="直線コネクタ 832"/>
        <xdr:cNvCxnSpPr/>
      </xdr:nvCxnSpPr>
      <xdr:spPr>
        <a:xfrm flipV="1">
          <a:off x="19545300" y="13445719"/>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102552</xdr:rowOff>
    </xdr:from>
    <xdr:to>
      <xdr:col>28</xdr:col>
      <xdr:colOff>314325</xdr:colOff>
      <xdr:row>78</xdr:row>
      <xdr:rowOff>105880</xdr:rowOff>
    </xdr:to>
    <xdr:cxnSp macro="">
      <xdr:nvCxnSpPr>
        <xdr:cNvPr id="836" name="直線コネクタ 835"/>
        <xdr:cNvCxnSpPr/>
      </xdr:nvCxnSpPr>
      <xdr:spPr>
        <a:xfrm flipV="1">
          <a:off x="18656300" y="1347565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151625</xdr:rowOff>
    </xdr:from>
    <xdr:to>
      <xdr:col>32</xdr:col>
      <xdr:colOff>238125</xdr:colOff>
      <xdr:row>78</xdr:row>
      <xdr:rowOff>81775</xdr:rowOff>
    </xdr:to>
    <xdr:sp macro="" textlink="">
      <xdr:nvSpPr>
        <xdr:cNvPr id="846" name="円/楕円 845"/>
        <xdr:cNvSpPr/>
      </xdr:nvSpPr>
      <xdr:spPr>
        <a:xfrm>
          <a:off x="22110700" y="13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130052</xdr:rowOff>
    </xdr:from>
    <xdr:ext cx="534377" cy="259045"/>
    <xdr:sp macro="" textlink="">
      <xdr:nvSpPr>
        <xdr:cNvPr id="847" name="繰出金該当値テキスト"/>
        <xdr:cNvSpPr txBox="1"/>
      </xdr:nvSpPr>
      <xdr:spPr>
        <a:xfrm>
          <a:off x="22212300" y="133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19304</xdr:rowOff>
    </xdr:from>
    <xdr:to>
      <xdr:col>31</xdr:col>
      <xdr:colOff>85725</xdr:colOff>
      <xdr:row>78</xdr:row>
      <xdr:rowOff>120904</xdr:rowOff>
    </xdr:to>
    <xdr:sp macro="" textlink="">
      <xdr:nvSpPr>
        <xdr:cNvPr id="848" name="円/楕円 847"/>
        <xdr:cNvSpPr/>
      </xdr:nvSpPr>
      <xdr:spPr>
        <a:xfrm>
          <a:off x="21272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112031</xdr:rowOff>
    </xdr:from>
    <xdr:ext cx="534377" cy="259045"/>
    <xdr:sp macro="" textlink="">
      <xdr:nvSpPr>
        <xdr:cNvPr id="849" name="テキスト ボックス 848"/>
        <xdr:cNvSpPr txBox="1"/>
      </xdr:nvSpPr>
      <xdr:spPr>
        <a:xfrm>
          <a:off x="21056111" y="134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21819</xdr:rowOff>
    </xdr:from>
    <xdr:to>
      <xdr:col>29</xdr:col>
      <xdr:colOff>568325</xdr:colOff>
      <xdr:row>78</xdr:row>
      <xdr:rowOff>123419</xdr:rowOff>
    </xdr:to>
    <xdr:sp macro="" textlink="">
      <xdr:nvSpPr>
        <xdr:cNvPr id="850" name="円/楕円 849"/>
        <xdr:cNvSpPr/>
      </xdr:nvSpPr>
      <xdr:spPr>
        <a:xfrm>
          <a:off x="20383500" y="133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114546</xdr:rowOff>
    </xdr:from>
    <xdr:ext cx="534377" cy="259045"/>
    <xdr:sp macro="" textlink="">
      <xdr:nvSpPr>
        <xdr:cNvPr id="851" name="テキスト ボックス 850"/>
        <xdr:cNvSpPr txBox="1"/>
      </xdr:nvSpPr>
      <xdr:spPr>
        <a:xfrm>
          <a:off x="20167111" y="134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51752</xdr:rowOff>
    </xdr:from>
    <xdr:to>
      <xdr:col>28</xdr:col>
      <xdr:colOff>365125</xdr:colOff>
      <xdr:row>78</xdr:row>
      <xdr:rowOff>153352</xdr:rowOff>
    </xdr:to>
    <xdr:sp macro="" textlink="">
      <xdr:nvSpPr>
        <xdr:cNvPr id="852" name="円/楕円 851"/>
        <xdr:cNvSpPr/>
      </xdr:nvSpPr>
      <xdr:spPr>
        <a:xfrm>
          <a:off x="19494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144479</xdr:rowOff>
    </xdr:from>
    <xdr:ext cx="534377" cy="259045"/>
    <xdr:sp macro="" textlink="">
      <xdr:nvSpPr>
        <xdr:cNvPr id="853" name="テキスト ボックス 852"/>
        <xdr:cNvSpPr txBox="1"/>
      </xdr:nvSpPr>
      <xdr:spPr>
        <a:xfrm>
          <a:off x="19278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55080</xdr:rowOff>
    </xdr:from>
    <xdr:to>
      <xdr:col>27</xdr:col>
      <xdr:colOff>161925</xdr:colOff>
      <xdr:row>78</xdr:row>
      <xdr:rowOff>156680</xdr:rowOff>
    </xdr:to>
    <xdr:sp macro="" textlink="">
      <xdr:nvSpPr>
        <xdr:cNvPr id="854" name="円/楕円 853"/>
        <xdr:cNvSpPr/>
      </xdr:nvSpPr>
      <xdr:spPr>
        <a:xfrm>
          <a:off x="18605500" y="134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147807</xdr:rowOff>
    </xdr:from>
    <xdr:ext cx="534377" cy="259045"/>
    <xdr:sp macro="" textlink="">
      <xdr:nvSpPr>
        <xdr:cNvPr id="855" name="テキスト ボックス 854"/>
        <xdr:cNvSpPr txBox="1"/>
      </xdr:nvSpPr>
      <xdr:spPr>
        <a:xfrm>
          <a:off x="18389111" y="135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856</a:t>
          </a:r>
          <a:r>
            <a:rPr lang="ja-JP" altLang="ja-JP" sz="1100" b="0" i="0" baseline="0">
              <a:solidFill>
                <a:schemeClr val="dk1"/>
              </a:solidFill>
              <a:effectLst/>
              <a:latin typeface="+mn-lt"/>
              <a:ea typeface="+mn-ea"/>
              <a:cs typeface="+mn-cs"/>
            </a:rPr>
            <a:t>千円となっている。</a:t>
          </a:r>
          <a:endParaRPr lang="ja-JP" altLang="ja-JP" sz="1400">
            <a:effectLst/>
          </a:endParaRPr>
        </a:p>
        <a:p>
          <a:r>
            <a:rPr lang="ja-JP" altLang="ja-JP" sz="1100" b="0" i="0" baseline="0">
              <a:solidFill>
                <a:schemeClr val="dk1"/>
              </a:solidFill>
              <a:effectLst/>
              <a:latin typeface="+mn-lt"/>
              <a:ea typeface="+mn-ea"/>
              <a:cs typeface="+mn-cs"/>
            </a:rPr>
            <a:t>主な構成項目である普通建設事業費は住民一人当たり</a:t>
          </a:r>
          <a:r>
            <a:rPr lang="en-US" altLang="ja-JP" sz="1100" b="0" i="0" baseline="0">
              <a:solidFill>
                <a:schemeClr val="dk1"/>
              </a:solidFill>
              <a:effectLst/>
              <a:latin typeface="+mn-lt"/>
              <a:ea typeface="+mn-ea"/>
              <a:cs typeface="+mn-cs"/>
            </a:rPr>
            <a:t>210</a:t>
          </a:r>
          <a:r>
            <a:rPr lang="ja-JP" altLang="ja-JP" sz="1100" b="0" i="0" baseline="0">
              <a:solidFill>
                <a:schemeClr val="dk1"/>
              </a:solidFill>
              <a:effectLst/>
              <a:latin typeface="+mn-lt"/>
              <a:ea typeface="+mn-ea"/>
              <a:cs typeface="+mn-cs"/>
            </a:rPr>
            <a:t>千円となっており、類似団体と比較して一人当たりコストが高い状況となっている。これは、近年の社総金及び防安金事業の増加等によるものであり、全国並びに県平均と比較しても、高い水準で推移している。</a:t>
          </a:r>
          <a:endParaRPr lang="ja-JP" altLang="ja-JP" sz="1400">
            <a:effectLst/>
          </a:endParaRPr>
        </a:p>
        <a:p>
          <a:r>
            <a:rPr lang="ja-JP" altLang="ja-JP" sz="1100" b="0" i="0" baseline="0">
              <a:solidFill>
                <a:schemeClr val="dk1"/>
              </a:solidFill>
              <a:effectLst/>
              <a:latin typeface="+mn-lt"/>
              <a:ea typeface="+mn-ea"/>
              <a:cs typeface="+mn-cs"/>
            </a:rPr>
            <a:t>このため、公共施設等総合管理計画に基づき、事業の取捨選択を徹底していくことで、事業費の減少を目指すこととしている。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5,182
5,171
44.85
4,597,309
4,433,698
42,800
2,009,610
3,004,954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145034</xdr:rowOff>
    </xdr:from>
    <xdr:to>
      <xdr:col>6</xdr:col>
      <xdr:colOff>511175</xdr:colOff>
      <xdr:row>35</xdr:row>
      <xdr:rowOff>63627</xdr:rowOff>
    </xdr:to>
    <xdr:cxnSp macro="">
      <xdr:nvCxnSpPr>
        <xdr:cNvPr id="61" name="直線コネクタ 60"/>
        <xdr:cNvCxnSpPr/>
      </xdr:nvCxnSpPr>
      <xdr:spPr>
        <a:xfrm>
          <a:off x="3797300" y="5974334"/>
          <a:ext cx="8382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145034</xdr:rowOff>
    </xdr:from>
    <xdr:to>
      <xdr:col>5</xdr:col>
      <xdr:colOff>358775</xdr:colOff>
      <xdr:row>35</xdr:row>
      <xdr:rowOff>50419</xdr:rowOff>
    </xdr:to>
    <xdr:cxnSp macro="">
      <xdr:nvCxnSpPr>
        <xdr:cNvPr id="64" name="直線コネクタ 63"/>
        <xdr:cNvCxnSpPr/>
      </xdr:nvCxnSpPr>
      <xdr:spPr>
        <a:xfrm flipV="1">
          <a:off x="2908300" y="597433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50419</xdr:rowOff>
    </xdr:from>
    <xdr:to>
      <xdr:col>4</xdr:col>
      <xdr:colOff>155575</xdr:colOff>
      <xdr:row>35</xdr:row>
      <xdr:rowOff>110236</xdr:rowOff>
    </xdr:to>
    <xdr:cxnSp macro="">
      <xdr:nvCxnSpPr>
        <xdr:cNvPr id="67" name="直線コネクタ 66"/>
        <xdr:cNvCxnSpPr/>
      </xdr:nvCxnSpPr>
      <xdr:spPr>
        <a:xfrm flipV="1">
          <a:off x="2019300" y="605116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110236</xdr:rowOff>
    </xdr:from>
    <xdr:to>
      <xdr:col>2</xdr:col>
      <xdr:colOff>638175</xdr:colOff>
      <xdr:row>35</xdr:row>
      <xdr:rowOff>123952</xdr:rowOff>
    </xdr:to>
    <xdr:cxnSp macro="">
      <xdr:nvCxnSpPr>
        <xdr:cNvPr id="70" name="直線コネクタ 69"/>
        <xdr:cNvCxnSpPr/>
      </xdr:nvCxnSpPr>
      <xdr:spPr>
        <a:xfrm flipV="1">
          <a:off x="1130300" y="61109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12827</xdr:rowOff>
    </xdr:from>
    <xdr:to>
      <xdr:col>6</xdr:col>
      <xdr:colOff>561975</xdr:colOff>
      <xdr:row>35</xdr:row>
      <xdr:rowOff>114427</xdr:rowOff>
    </xdr:to>
    <xdr:sp macro="" textlink="">
      <xdr:nvSpPr>
        <xdr:cNvPr id="80" name="円/楕円 79"/>
        <xdr:cNvSpPr/>
      </xdr:nvSpPr>
      <xdr:spPr>
        <a:xfrm>
          <a:off x="45847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35704</xdr:rowOff>
    </xdr:from>
    <xdr:ext cx="534377" cy="259045"/>
    <xdr:sp macro="" textlink="">
      <xdr:nvSpPr>
        <xdr:cNvPr id="81" name="議会費該当値テキスト"/>
        <xdr:cNvSpPr txBox="1"/>
      </xdr:nvSpPr>
      <xdr:spPr>
        <a:xfrm>
          <a:off x="4686300" y="58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94234</xdr:rowOff>
    </xdr:from>
    <xdr:to>
      <xdr:col>5</xdr:col>
      <xdr:colOff>409575</xdr:colOff>
      <xdr:row>35</xdr:row>
      <xdr:rowOff>24384</xdr:rowOff>
    </xdr:to>
    <xdr:sp macro="" textlink="">
      <xdr:nvSpPr>
        <xdr:cNvPr id="82" name="円/楕円 81"/>
        <xdr:cNvSpPr/>
      </xdr:nvSpPr>
      <xdr:spPr>
        <a:xfrm>
          <a:off x="3746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40911</xdr:rowOff>
    </xdr:from>
    <xdr:ext cx="534377" cy="259045"/>
    <xdr:sp macro="" textlink="">
      <xdr:nvSpPr>
        <xdr:cNvPr id="83" name="テキスト ボックス 82"/>
        <xdr:cNvSpPr txBox="1"/>
      </xdr:nvSpPr>
      <xdr:spPr>
        <a:xfrm>
          <a:off x="3530111"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171069</xdr:rowOff>
    </xdr:from>
    <xdr:to>
      <xdr:col>4</xdr:col>
      <xdr:colOff>206375</xdr:colOff>
      <xdr:row>35</xdr:row>
      <xdr:rowOff>101219</xdr:rowOff>
    </xdr:to>
    <xdr:sp macro="" textlink="">
      <xdr:nvSpPr>
        <xdr:cNvPr id="84" name="円/楕円 83"/>
        <xdr:cNvSpPr/>
      </xdr:nvSpPr>
      <xdr:spPr>
        <a:xfrm>
          <a:off x="2857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117746</xdr:rowOff>
    </xdr:from>
    <xdr:ext cx="534377" cy="259045"/>
    <xdr:sp macro="" textlink="">
      <xdr:nvSpPr>
        <xdr:cNvPr id="85" name="テキスト ボックス 84"/>
        <xdr:cNvSpPr txBox="1"/>
      </xdr:nvSpPr>
      <xdr:spPr>
        <a:xfrm>
          <a:off x="2641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59436</xdr:rowOff>
    </xdr:from>
    <xdr:to>
      <xdr:col>3</xdr:col>
      <xdr:colOff>3175</xdr:colOff>
      <xdr:row>35</xdr:row>
      <xdr:rowOff>161036</xdr:rowOff>
    </xdr:to>
    <xdr:sp macro="" textlink="">
      <xdr:nvSpPr>
        <xdr:cNvPr id="86" name="円/楕円 85"/>
        <xdr:cNvSpPr/>
      </xdr:nvSpPr>
      <xdr:spPr>
        <a:xfrm>
          <a:off x="1968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6113</xdr:rowOff>
    </xdr:from>
    <xdr:ext cx="534377" cy="259045"/>
    <xdr:sp macro="" textlink="">
      <xdr:nvSpPr>
        <xdr:cNvPr id="87" name="テキスト ボックス 86"/>
        <xdr:cNvSpPr txBox="1"/>
      </xdr:nvSpPr>
      <xdr:spPr>
        <a:xfrm>
          <a:off x="1752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73152</xdr:rowOff>
    </xdr:from>
    <xdr:to>
      <xdr:col>1</xdr:col>
      <xdr:colOff>485775</xdr:colOff>
      <xdr:row>36</xdr:row>
      <xdr:rowOff>3302</xdr:rowOff>
    </xdr:to>
    <xdr:sp macro="" textlink="">
      <xdr:nvSpPr>
        <xdr:cNvPr id="88" name="円/楕円 87"/>
        <xdr:cNvSpPr/>
      </xdr:nvSpPr>
      <xdr:spPr>
        <a:xfrm>
          <a:off x="1079500" y="60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19829</xdr:rowOff>
    </xdr:from>
    <xdr:ext cx="534377" cy="259045"/>
    <xdr:sp macro="" textlink="">
      <xdr:nvSpPr>
        <xdr:cNvPr id="89" name="テキスト ボックス 88"/>
        <xdr:cNvSpPr txBox="1"/>
      </xdr:nvSpPr>
      <xdr:spPr>
        <a:xfrm>
          <a:off x="863111" y="58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58955</xdr:rowOff>
    </xdr:from>
    <xdr:to>
      <xdr:col>6</xdr:col>
      <xdr:colOff>511175</xdr:colOff>
      <xdr:row>57</xdr:row>
      <xdr:rowOff>158952</xdr:rowOff>
    </xdr:to>
    <xdr:cxnSp macro="">
      <xdr:nvCxnSpPr>
        <xdr:cNvPr id="120" name="直線コネクタ 119"/>
        <xdr:cNvCxnSpPr/>
      </xdr:nvCxnSpPr>
      <xdr:spPr>
        <a:xfrm flipV="1">
          <a:off x="3797300" y="9831605"/>
          <a:ext cx="838200" cy="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158952</xdr:rowOff>
    </xdr:from>
    <xdr:to>
      <xdr:col>5</xdr:col>
      <xdr:colOff>358775</xdr:colOff>
      <xdr:row>58</xdr:row>
      <xdr:rowOff>45683</xdr:rowOff>
    </xdr:to>
    <xdr:cxnSp macro="">
      <xdr:nvCxnSpPr>
        <xdr:cNvPr id="123" name="直線コネクタ 122"/>
        <xdr:cNvCxnSpPr/>
      </xdr:nvCxnSpPr>
      <xdr:spPr>
        <a:xfrm flipV="1">
          <a:off x="2908300" y="9931602"/>
          <a:ext cx="889000" cy="5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99506</xdr:rowOff>
    </xdr:from>
    <xdr:to>
      <xdr:col>4</xdr:col>
      <xdr:colOff>155575</xdr:colOff>
      <xdr:row>58</xdr:row>
      <xdr:rowOff>45683</xdr:rowOff>
    </xdr:to>
    <xdr:cxnSp macro="">
      <xdr:nvCxnSpPr>
        <xdr:cNvPr id="126" name="直線コネクタ 125"/>
        <xdr:cNvCxnSpPr/>
      </xdr:nvCxnSpPr>
      <xdr:spPr>
        <a:xfrm>
          <a:off x="2019300" y="9872156"/>
          <a:ext cx="889000" cy="1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99506</xdr:rowOff>
    </xdr:from>
    <xdr:to>
      <xdr:col>2</xdr:col>
      <xdr:colOff>638175</xdr:colOff>
      <xdr:row>58</xdr:row>
      <xdr:rowOff>66512</xdr:rowOff>
    </xdr:to>
    <xdr:cxnSp macro="">
      <xdr:nvCxnSpPr>
        <xdr:cNvPr id="129" name="直線コネクタ 128"/>
        <xdr:cNvCxnSpPr/>
      </xdr:nvCxnSpPr>
      <xdr:spPr>
        <a:xfrm flipV="1">
          <a:off x="1130300" y="9872156"/>
          <a:ext cx="8890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8155</xdr:rowOff>
    </xdr:from>
    <xdr:to>
      <xdr:col>6</xdr:col>
      <xdr:colOff>561975</xdr:colOff>
      <xdr:row>57</xdr:row>
      <xdr:rowOff>109755</xdr:rowOff>
    </xdr:to>
    <xdr:sp macro="" textlink="">
      <xdr:nvSpPr>
        <xdr:cNvPr id="139" name="円/楕円 138"/>
        <xdr:cNvSpPr/>
      </xdr:nvSpPr>
      <xdr:spPr>
        <a:xfrm>
          <a:off x="4584700" y="97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31032</xdr:rowOff>
    </xdr:from>
    <xdr:ext cx="599010" cy="259045"/>
    <xdr:sp macro="" textlink="">
      <xdr:nvSpPr>
        <xdr:cNvPr id="140" name="総務費該当値テキスト"/>
        <xdr:cNvSpPr txBox="1"/>
      </xdr:nvSpPr>
      <xdr:spPr>
        <a:xfrm>
          <a:off x="4686300" y="96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108152</xdr:rowOff>
    </xdr:from>
    <xdr:to>
      <xdr:col>5</xdr:col>
      <xdr:colOff>409575</xdr:colOff>
      <xdr:row>58</xdr:row>
      <xdr:rowOff>38302</xdr:rowOff>
    </xdr:to>
    <xdr:sp macro="" textlink="">
      <xdr:nvSpPr>
        <xdr:cNvPr id="141" name="円/楕円 140"/>
        <xdr:cNvSpPr/>
      </xdr:nvSpPr>
      <xdr:spPr>
        <a:xfrm>
          <a:off x="3746500" y="9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54829</xdr:rowOff>
    </xdr:from>
    <xdr:ext cx="599010" cy="259045"/>
    <xdr:sp macro="" textlink="">
      <xdr:nvSpPr>
        <xdr:cNvPr id="142" name="テキスト ボックス 141"/>
        <xdr:cNvSpPr txBox="1"/>
      </xdr:nvSpPr>
      <xdr:spPr>
        <a:xfrm>
          <a:off x="3497794" y="96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166333</xdr:rowOff>
    </xdr:from>
    <xdr:to>
      <xdr:col>4</xdr:col>
      <xdr:colOff>206375</xdr:colOff>
      <xdr:row>58</xdr:row>
      <xdr:rowOff>96483</xdr:rowOff>
    </xdr:to>
    <xdr:sp macro="" textlink="">
      <xdr:nvSpPr>
        <xdr:cNvPr id="143" name="円/楕円 142"/>
        <xdr:cNvSpPr/>
      </xdr:nvSpPr>
      <xdr:spPr>
        <a:xfrm>
          <a:off x="2857500" y="9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87610</xdr:rowOff>
    </xdr:from>
    <xdr:ext cx="599010" cy="259045"/>
    <xdr:sp macro="" textlink="">
      <xdr:nvSpPr>
        <xdr:cNvPr id="144" name="テキスト ボックス 143"/>
        <xdr:cNvSpPr txBox="1"/>
      </xdr:nvSpPr>
      <xdr:spPr>
        <a:xfrm>
          <a:off x="2608794" y="1003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48706</xdr:rowOff>
    </xdr:from>
    <xdr:to>
      <xdr:col>3</xdr:col>
      <xdr:colOff>3175</xdr:colOff>
      <xdr:row>57</xdr:row>
      <xdr:rowOff>150306</xdr:rowOff>
    </xdr:to>
    <xdr:sp macro="" textlink="">
      <xdr:nvSpPr>
        <xdr:cNvPr id="145" name="円/楕円 144"/>
        <xdr:cNvSpPr/>
      </xdr:nvSpPr>
      <xdr:spPr>
        <a:xfrm>
          <a:off x="1968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166833</xdr:rowOff>
    </xdr:from>
    <xdr:ext cx="599010" cy="259045"/>
    <xdr:sp macro="" textlink="">
      <xdr:nvSpPr>
        <xdr:cNvPr id="146" name="テキスト ボックス 145"/>
        <xdr:cNvSpPr txBox="1"/>
      </xdr:nvSpPr>
      <xdr:spPr>
        <a:xfrm>
          <a:off x="1719794" y="95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15712</xdr:rowOff>
    </xdr:from>
    <xdr:to>
      <xdr:col>1</xdr:col>
      <xdr:colOff>485775</xdr:colOff>
      <xdr:row>58</xdr:row>
      <xdr:rowOff>117312</xdr:rowOff>
    </xdr:to>
    <xdr:sp macro="" textlink="">
      <xdr:nvSpPr>
        <xdr:cNvPr id="147" name="円/楕円 146"/>
        <xdr:cNvSpPr/>
      </xdr:nvSpPr>
      <xdr:spPr>
        <a:xfrm>
          <a:off x="1079500" y="99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133839</xdr:rowOff>
    </xdr:from>
    <xdr:ext cx="599010" cy="259045"/>
    <xdr:sp macro="" textlink="">
      <xdr:nvSpPr>
        <xdr:cNvPr id="148" name="テキスト ボックス 147"/>
        <xdr:cNvSpPr txBox="1"/>
      </xdr:nvSpPr>
      <xdr:spPr>
        <a:xfrm>
          <a:off x="830794" y="973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54497</xdr:rowOff>
    </xdr:from>
    <xdr:to>
      <xdr:col>6</xdr:col>
      <xdr:colOff>511175</xdr:colOff>
      <xdr:row>74</xdr:row>
      <xdr:rowOff>136467</xdr:rowOff>
    </xdr:to>
    <xdr:cxnSp macro="">
      <xdr:nvCxnSpPr>
        <xdr:cNvPr id="180" name="直線コネクタ 179"/>
        <xdr:cNvCxnSpPr/>
      </xdr:nvCxnSpPr>
      <xdr:spPr>
        <a:xfrm flipV="1">
          <a:off x="3797300" y="12741797"/>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136467</xdr:rowOff>
    </xdr:from>
    <xdr:to>
      <xdr:col>5</xdr:col>
      <xdr:colOff>358775</xdr:colOff>
      <xdr:row>74</xdr:row>
      <xdr:rowOff>141246</xdr:rowOff>
    </xdr:to>
    <xdr:cxnSp macro="">
      <xdr:nvCxnSpPr>
        <xdr:cNvPr id="183" name="直線コネクタ 182"/>
        <xdr:cNvCxnSpPr/>
      </xdr:nvCxnSpPr>
      <xdr:spPr>
        <a:xfrm flipV="1">
          <a:off x="2908300" y="12823767"/>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141246</xdr:rowOff>
    </xdr:from>
    <xdr:to>
      <xdr:col>4</xdr:col>
      <xdr:colOff>155575</xdr:colOff>
      <xdr:row>75</xdr:row>
      <xdr:rowOff>71806</xdr:rowOff>
    </xdr:to>
    <xdr:cxnSp macro="">
      <xdr:nvCxnSpPr>
        <xdr:cNvPr id="186" name="直線コネクタ 185"/>
        <xdr:cNvCxnSpPr/>
      </xdr:nvCxnSpPr>
      <xdr:spPr>
        <a:xfrm flipV="1">
          <a:off x="2019300" y="12828546"/>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81342</xdr:rowOff>
    </xdr:from>
    <xdr:to>
      <xdr:col>2</xdr:col>
      <xdr:colOff>638175</xdr:colOff>
      <xdr:row>75</xdr:row>
      <xdr:rowOff>71806</xdr:rowOff>
    </xdr:to>
    <xdr:cxnSp macro="">
      <xdr:nvCxnSpPr>
        <xdr:cNvPr id="189" name="直線コネクタ 188"/>
        <xdr:cNvCxnSpPr/>
      </xdr:nvCxnSpPr>
      <xdr:spPr>
        <a:xfrm>
          <a:off x="1130300" y="12768642"/>
          <a:ext cx="889000" cy="1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3697</xdr:rowOff>
    </xdr:from>
    <xdr:to>
      <xdr:col>6</xdr:col>
      <xdr:colOff>561975</xdr:colOff>
      <xdr:row>74</xdr:row>
      <xdr:rowOff>105297</xdr:rowOff>
    </xdr:to>
    <xdr:sp macro="" textlink="">
      <xdr:nvSpPr>
        <xdr:cNvPr id="199" name="円/楕円 198"/>
        <xdr:cNvSpPr/>
      </xdr:nvSpPr>
      <xdr:spPr>
        <a:xfrm>
          <a:off x="45847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26574</xdr:rowOff>
    </xdr:from>
    <xdr:ext cx="599010" cy="259045"/>
    <xdr:sp macro="" textlink="">
      <xdr:nvSpPr>
        <xdr:cNvPr id="200" name="民生費該当値テキスト"/>
        <xdr:cNvSpPr txBox="1"/>
      </xdr:nvSpPr>
      <xdr:spPr>
        <a:xfrm>
          <a:off x="4686300" y="125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85667</xdr:rowOff>
    </xdr:from>
    <xdr:to>
      <xdr:col>5</xdr:col>
      <xdr:colOff>409575</xdr:colOff>
      <xdr:row>75</xdr:row>
      <xdr:rowOff>15817</xdr:rowOff>
    </xdr:to>
    <xdr:sp macro="" textlink="">
      <xdr:nvSpPr>
        <xdr:cNvPr id="201" name="円/楕円 200"/>
        <xdr:cNvSpPr/>
      </xdr:nvSpPr>
      <xdr:spPr>
        <a:xfrm>
          <a:off x="3746500" y="12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32344</xdr:rowOff>
    </xdr:from>
    <xdr:ext cx="599010" cy="259045"/>
    <xdr:sp macro="" textlink="">
      <xdr:nvSpPr>
        <xdr:cNvPr id="202" name="テキスト ボックス 201"/>
        <xdr:cNvSpPr txBox="1"/>
      </xdr:nvSpPr>
      <xdr:spPr>
        <a:xfrm>
          <a:off x="3497794" y="125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90446</xdr:rowOff>
    </xdr:from>
    <xdr:to>
      <xdr:col>4</xdr:col>
      <xdr:colOff>206375</xdr:colOff>
      <xdr:row>75</xdr:row>
      <xdr:rowOff>20596</xdr:rowOff>
    </xdr:to>
    <xdr:sp macro="" textlink="">
      <xdr:nvSpPr>
        <xdr:cNvPr id="203" name="円/楕円 202"/>
        <xdr:cNvSpPr/>
      </xdr:nvSpPr>
      <xdr:spPr>
        <a:xfrm>
          <a:off x="2857500" y="12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37123</xdr:rowOff>
    </xdr:from>
    <xdr:ext cx="599010" cy="259045"/>
    <xdr:sp macro="" textlink="">
      <xdr:nvSpPr>
        <xdr:cNvPr id="204" name="テキスト ボックス 203"/>
        <xdr:cNvSpPr txBox="1"/>
      </xdr:nvSpPr>
      <xdr:spPr>
        <a:xfrm>
          <a:off x="2608794" y="1255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21006</xdr:rowOff>
    </xdr:from>
    <xdr:to>
      <xdr:col>3</xdr:col>
      <xdr:colOff>3175</xdr:colOff>
      <xdr:row>75</xdr:row>
      <xdr:rowOff>122606</xdr:rowOff>
    </xdr:to>
    <xdr:sp macro="" textlink="">
      <xdr:nvSpPr>
        <xdr:cNvPr id="205" name="円/楕円 204"/>
        <xdr:cNvSpPr/>
      </xdr:nvSpPr>
      <xdr:spPr>
        <a:xfrm>
          <a:off x="1968500" y="12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139133</xdr:rowOff>
    </xdr:from>
    <xdr:ext cx="599010" cy="259045"/>
    <xdr:sp macro="" textlink="">
      <xdr:nvSpPr>
        <xdr:cNvPr id="206" name="テキスト ボックス 205"/>
        <xdr:cNvSpPr txBox="1"/>
      </xdr:nvSpPr>
      <xdr:spPr>
        <a:xfrm>
          <a:off x="1719794" y="12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155,487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30542</xdr:rowOff>
    </xdr:from>
    <xdr:to>
      <xdr:col>1</xdr:col>
      <xdr:colOff>485775</xdr:colOff>
      <xdr:row>74</xdr:row>
      <xdr:rowOff>132142</xdr:rowOff>
    </xdr:to>
    <xdr:sp macro="" textlink="">
      <xdr:nvSpPr>
        <xdr:cNvPr id="207" name="円/楕円 206"/>
        <xdr:cNvSpPr/>
      </xdr:nvSpPr>
      <xdr:spPr>
        <a:xfrm>
          <a:off x="1079500" y="127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148669</xdr:rowOff>
    </xdr:from>
    <xdr:ext cx="599010" cy="259045"/>
    <xdr:sp macro="" textlink="">
      <xdr:nvSpPr>
        <xdr:cNvPr id="208" name="テキスト ボックス 207"/>
        <xdr:cNvSpPr txBox="1"/>
      </xdr:nvSpPr>
      <xdr:spPr>
        <a:xfrm>
          <a:off x="830794" y="124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143303</xdr:rowOff>
    </xdr:from>
    <xdr:to>
      <xdr:col>6</xdr:col>
      <xdr:colOff>511175</xdr:colOff>
      <xdr:row>97</xdr:row>
      <xdr:rowOff>92590</xdr:rowOff>
    </xdr:to>
    <xdr:cxnSp macro="">
      <xdr:nvCxnSpPr>
        <xdr:cNvPr id="235" name="直線コネクタ 234"/>
        <xdr:cNvCxnSpPr/>
      </xdr:nvCxnSpPr>
      <xdr:spPr>
        <a:xfrm flipV="1">
          <a:off x="3797300" y="16602503"/>
          <a:ext cx="838200" cy="1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92590</xdr:rowOff>
    </xdr:from>
    <xdr:to>
      <xdr:col>5</xdr:col>
      <xdr:colOff>358775</xdr:colOff>
      <xdr:row>97</xdr:row>
      <xdr:rowOff>106837</xdr:rowOff>
    </xdr:to>
    <xdr:cxnSp macro="">
      <xdr:nvCxnSpPr>
        <xdr:cNvPr id="238" name="直線コネクタ 237"/>
        <xdr:cNvCxnSpPr/>
      </xdr:nvCxnSpPr>
      <xdr:spPr>
        <a:xfrm flipV="1">
          <a:off x="2908300" y="16723240"/>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101552</xdr:rowOff>
    </xdr:from>
    <xdr:to>
      <xdr:col>4</xdr:col>
      <xdr:colOff>155575</xdr:colOff>
      <xdr:row>97</xdr:row>
      <xdr:rowOff>106837</xdr:rowOff>
    </xdr:to>
    <xdr:cxnSp macro="">
      <xdr:nvCxnSpPr>
        <xdr:cNvPr id="241" name="直線コネクタ 240"/>
        <xdr:cNvCxnSpPr/>
      </xdr:nvCxnSpPr>
      <xdr:spPr>
        <a:xfrm>
          <a:off x="2019300" y="16732202"/>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101552</xdr:rowOff>
    </xdr:from>
    <xdr:to>
      <xdr:col>2</xdr:col>
      <xdr:colOff>638175</xdr:colOff>
      <xdr:row>97</xdr:row>
      <xdr:rowOff>149278</xdr:rowOff>
    </xdr:to>
    <xdr:cxnSp macro="">
      <xdr:nvCxnSpPr>
        <xdr:cNvPr id="244" name="直線コネクタ 243"/>
        <xdr:cNvCxnSpPr/>
      </xdr:nvCxnSpPr>
      <xdr:spPr>
        <a:xfrm flipV="1">
          <a:off x="1130300" y="16732202"/>
          <a:ext cx="889000" cy="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92503</xdr:rowOff>
    </xdr:from>
    <xdr:to>
      <xdr:col>6</xdr:col>
      <xdr:colOff>561975</xdr:colOff>
      <xdr:row>97</xdr:row>
      <xdr:rowOff>22653</xdr:rowOff>
    </xdr:to>
    <xdr:sp macro="" textlink="">
      <xdr:nvSpPr>
        <xdr:cNvPr id="254" name="円/楕円 253"/>
        <xdr:cNvSpPr/>
      </xdr:nvSpPr>
      <xdr:spPr>
        <a:xfrm>
          <a:off x="4584700" y="165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70930</xdr:rowOff>
    </xdr:from>
    <xdr:ext cx="534377" cy="259045"/>
    <xdr:sp macro="" textlink="">
      <xdr:nvSpPr>
        <xdr:cNvPr id="255" name="衛生費該当値テキスト"/>
        <xdr:cNvSpPr txBox="1"/>
      </xdr:nvSpPr>
      <xdr:spPr>
        <a:xfrm>
          <a:off x="4686300" y="165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41790</xdr:rowOff>
    </xdr:from>
    <xdr:to>
      <xdr:col>5</xdr:col>
      <xdr:colOff>409575</xdr:colOff>
      <xdr:row>97</xdr:row>
      <xdr:rowOff>143390</xdr:rowOff>
    </xdr:to>
    <xdr:sp macro="" textlink="">
      <xdr:nvSpPr>
        <xdr:cNvPr id="256" name="円/楕円 255"/>
        <xdr:cNvSpPr/>
      </xdr:nvSpPr>
      <xdr:spPr>
        <a:xfrm>
          <a:off x="3746500" y="166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134517</xdr:rowOff>
    </xdr:from>
    <xdr:ext cx="534377" cy="259045"/>
    <xdr:sp macro="" textlink="">
      <xdr:nvSpPr>
        <xdr:cNvPr id="257" name="テキスト ボックス 256"/>
        <xdr:cNvSpPr txBox="1"/>
      </xdr:nvSpPr>
      <xdr:spPr>
        <a:xfrm>
          <a:off x="3530111" y="167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56037</xdr:rowOff>
    </xdr:from>
    <xdr:to>
      <xdr:col>4</xdr:col>
      <xdr:colOff>206375</xdr:colOff>
      <xdr:row>97</xdr:row>
      <xdr:rowOff>157637</xdr:rowOff>
    </xdr:to>
    <xdr:sp macro="" textlink="">
      <xdr:nvSpPr>
        <xdr:cNvPr id="258" name="円/楕円 257"/>
        <xdr:cNvSpPr/>
      </xdr:nvSpPr>
      <xdr:spPr>
        <a:xfrm>
          <a:off x="2857500" y="166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148764</xdr:rowOff>
    </xdr:from>
    <xdr:ext cx="534377" cy="259045"/>
    <xdr:sp macro="" textlink="">
      <xdr:nvSpPr>
        <xdr:cNvPr id="259" name="テキスト ボックス 258"/>
        <xdr:cNvSpPr txBox="1"/>
      </xdr:nvSpPr>
      <xdr:spPr>
        <a:xfrm>
          <a:off x="2641111" y="167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50752</xdr:rowOff>
    </xdr:from>
    <xdr:to>
      <xdr:col>3</xdr:col>
      <xdr:colOff>3175</xdr:colOff>
      <xdr:row>97</xdr:row>
      <xdr:rowOff>152352</xdr:rowOff>
    </xdr:to>
    <xdr:sp macro="" textlink="">
      <xdr:nvSpPr>
        <xdr:cNvPr id="260" name="円/楕円 259"/>
        <xdr:cNvSpPr/>
      </xdr:nvSpPr>
      <xdr:spPr>
        <a:xfrm>
          <a:off x="1968500" y="166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143479</xdr:rowOff>
    </xdr:from>
    <xdr:ext cx="534377" cy="259045"/>
    <xdr:sp macro="" textlink="">
      <xdr:nvSpPr>
        <xdr:cNvPr id="261" name="テキスト ボックス 260"/>
        <xdr:cNvSpPr txBox="1"/>
      </xdr:nvSpPr>
      <xdr:spPr>
        <a:xfrm>
          <a:off x="1752111" y="167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98478</xdr:rowOff>
    </xdr:from>
    <xdr:to>
      <xdr:col>1</xdr:col>
      <xdr:colOff>485775</xdr:colOff>
      <xdr:row>98</xdr:row>
      <xdr:rowOff>28628</xdr:rowOff>
    </xdr:to>
    <xdr:sp macro="" textlink="">
      <xdr:nvSpPr>
        <xdr:cNvPr id="262" name="円/楕円 261"/>
        <xdr:cNvSpPr/>
      </xdr:nvSpPr>
      <xdr:spPr>
        <a:xfrm>
          <a:off x="1079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19755</xdr:rowOff>
    </xdr:from>
    <xdr:ext cx="534377" cy="259045"/>
    <xdr:sp macro="" textlink="">
      <xdr:nvSpPr>
        <xdr:cNvPr id="263" name="テキスト ボックス 262"/>
        <xdr:cNvSpPr txBox="1"/>
      </xdr:nvSpPr>
      <xdr:spPr>
        <a:xfrm>
          <a:off x="863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39</xdr:row>
      <xdr:rowOff>44450</xdr:rowOff>
    </xdr:to>
    <xdr:cxnSp macro="">
      <xdr:nvCxnSpPr>
        <xdr:cNvPr id="292" name="直線コネクタ 291"/>
        <xdr:cNvCxnSpPr/>
      </xdr:nvCxnSpPr>
      <xdr:spPr>
        <a:xfrm>
          <a:off x="9639300" y="6518402"/>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38</xdr:row>
      <xdr:rowOff>3302</xdr:rowOff>
    </xdr:to>
    <xdr:cxnSp macro="">
      <xdr:nvCxnSpPr>
        <xdr:cNvPr id="295" name="直線コネクタ 294"/>
        <xdr:cNvCxnSpPr/>
      </xdr:nvCxnSpPr>
      <xdr:spPr>
        <a:xfrm>
          <a:off x="8750300" y="638390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40259</xdr:rowOff>
    </xdr:from>
    <xdr:to>
      <xdr:col>12</xdr:col>
      <xdr:colOff>511175</xdr:colOff>
      <xdr:row>37</xdr:row>
      <xdr:rowOff>153492</xdr:rowOff>
    </xdr:to>
    <xdr:cxnSp macro="">
      <xdr:nvCxnSpPr>
        <xdr:cNvPr id="298" name="直線コネクタ 297"/>
        <xdr:cNvCxnSpPr/>
      </xdr:nvCxnSpPr>
      <xdr:spPr>
        <a:xfrm flipV="1">
          <a:off x="7861300" y="6383909"/>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65405</xdr:rowOff>
    </xdr:from>
    <xdr:to>
      <xdr:col>11</xdr:col>
      <xdr:colOff>307975</xdr:colOff>
      <xdr:row>37</xdr:row>
      <xdr:rowOff>153492</xdr:rowOff>
    </xdr:to>
    <xdr:cxnSp macro="">
      <xdr:nvCxnSpPr>
        <xdr:cNvPr id="301" name="直線コネクタ 300"/>
        <xdr:cNvCxnSpPr/>
      </xdr:nvCxnSpPr>
      <xdr:spPr>
        <a:xfrm>
          <a:off x="6972300" y="640905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123952</xdr:rowOff>
    </xdr:from>
    <xdr:to>
      <xdr:col>14</xdr:col>
      <xdr:colOff>79375</xdr:colOff>
      <xdr:row>38</xdr:row>
      <xdr:rowOff>54102</xdr:rowOff>
    </xdr:to>
    <xdr:sp macro="" textlink="">
      <xdr:nvSpPr>
        <xdr:cNvPr id="313" name="円/楕円 312"/>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70629</xdr:rowOff>
    </xdr:from>
    <xdr:ext cx="469744" cy="259045"/>
    <xdr:sp macro="" textlink="">
      <xdr:nvSpPr>
        <xdr:cNvPr id="314" name="テキスト ボックス 313"/>
        <xdr:cNvSpPr txBox="1"/>
      </xdr:nvSpPr>
      <xdr:spPr>
        <a:xfrm>
          <a:off x="9404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160909</xdr:rowOff>
    </xdr:from>
    <xdr:to>
      <xdr:col>12</xdr:col>
      <xdr:colOff>561975</xdr:colOff>
      <xdr:row>37</xdr:row>
      <xdr:rowOff>91059</xdr:rowOff>
    </xdr:to>
    <xdr:sp macro="" textlink="">
      <xdr:nvSpPr>
        <xdr:cNvPr id="315" name="円/楕円 314"/>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107586</xdr:rowOff>
    </xdr:from>
    <xdr:ext cx="469744" cy="259045"/>
    <xdr:sp macro="" textlink="">
      <xdr:nvSpPr>
        <xdr:cNvPr id="316" name="テキスト ボックス 315"/>
        <xdr:cNvSpPr txBox="1"/>
      </xdr:nvSpPr>
      <xdr:spPr>
        <a:xfrm>
          <a:off x="8515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102692</xdr:rowOff>
    </xdr:from>
    <xdr:to>
      <xdr:col>11</xdr:col>
      <xdr:colOff>358775</xdr:colOff>
      <xdr:row>38</xdr:row>
      <xdr:rowOff>32842</xdr:rowOff>
    </xdr:to>
    <xdr:sp macro="" textlink="">
      <xdr:nvSpPr>
        <xdr:cNvPr id="317" name="円/楕円 316"/>
        <xdr:cNvSpPr/>
      </xdr:nvSpPr>
      <xdr:spPr>
        <a:xfrm>
          <a:off x="7810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49369</xdr:rowOff>
    </xdr:from>
    <xdr:ext cx="469744" cy="259045"/>
    <xdr:sp macro="" textlink="">
      <xdr:nvSpPr>
        <xdr:cNvPr id="318" name="テキスト ボックス 317"/>
        <xdr:cNvSpPr txBox="1"/>
      </xdr:nvSpPr>
      <xdr:spPr>
        <a:xfrm>
          <a:off x="7626427" y="62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14605</xdr:rowOff>
    </xdr:from>
    <xdr:to>
      <xdr:col>10</xdr:col>
      <xdr:colOff>155575</xdr:colOff>
      <xdr:row>37</xdr:row>
      <xdr:rowOff>116205</xdr:rowOff>
    </xdr:to>
    <xdr:sp macro="" textlink="">
      <xdr:nvSpPr>
        <xdr:cNvPr id="319" name="円/楕円 318"/>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132732</xdr:rowOff>
    </xdr:from>
    <xdr:ext cx="469744" cy="259045"/>
    <xdr:sp macro="" textlink="">
      <xdr:nvSpPr>
        <xdr:cNvPr id="320" name="テキスト ボックス 319"/>
        <xdr:cNvSpPr txBox="1"/>
      </xdr:nvSpPr>
      <xdr:spPr>
        <a:xfrm>
          <a:off x="6737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134659</xdr:rowOff>
    </xdr:from>
    <xdr:to>
      <xdr:col>15</xdr:col>
      <xdr:colOff>180975</xdr:colOff>
      <xdr:row>57</xdr:row>
      <xdr:rowOff>58855</xdr:rowOff>
    </xdr:to>
    <xdr:cxnSp macro="">
      <xdr:nvCxnSpPr>
        <xdr:cNvPr id="345" name="直線コネクタ 344"/>
        <xdr:cNvCxnSpPr/>
      </xdr:nvCxnSpPr>
      <xdr:spPr>
        <a:xfrm flipV="1">
          <a:off x="9639300" y="9735859"/>
          <a:ext cx="8382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158297</xdr:rowOff>
    </xdr:from>
    <xdr:to>
      <xdr:col>14</xdr:col>
      <xdr:colOff>28575</xdr:colOff>
      <xdr:row>57</xdr:row>
      <xdr:rowOff>58855</xdr:rowOff>
    </xdr:to>
    <xdr:cxnSp macro="">
      <xdr:nvCxnSpPr>
        <xdr:cNvPr id="348" name="直線コネクタ 347"/>
        <xdr:cNvCxnSpPr/>
      </xdr:nvCxnSpPr>
      <xdr:spPr>
        <a:xfrm>
          <a:off x="8750300" y="9588047"/>
          <a:ext cx="889000" cy="2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158297</xdr:rowOff>
    </xdr:from>
    <xdr:to>
      <xdr:col>12</xdr:col>
      <xdr:colOff>511175</xdr:colOff>
      <xdr:row>57</xdr:row>
      <xdr:rowOff>71269</xdr:rowOff>
    </xdr:to>
    <xdr:cxnSp macro="">
      <xdr:nvCxnSpPr>
        <xdr:cNvPr id="351" name="直線コネクタ 350"/>
        <xdr:cNvCxnSpPr/>
      </xdr:nvCxnSpPr>
      <xdr:spPr>
        <a:xfrm flipV="1">
          <a:off x="7861300" y="9588047"/>
          <a:ext cx="889000" cy="2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71269</xdr:rowOff>
    </xdr:from>
    <xdr:to>
      <xdr:col>11</xdr:col>
      <xdr:colOff>307975</xdr:colOff>
      <xdr:row>57</xdr:row>
      <xdr:rowOff>129242</xdr:rowOff>
    </xdr:to>
    <xdr:cxnSp macro="">
      <xdr:nvCxnSpPr>
        <xdr:cNvPr id="354" name="直線コネクタ 353"/>
        <xdr:cNvCxnSpPr/>
      </xdr:nvCxnSpPr>
      <xdr:spPr>
        <a:xfrm flipV="1">
          <a:off x="6972300" y="984391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83859</xdr:rowOff>
    </xdr:from>
    <xdr:to>
      <xdr:col>15</xdr:col>
      <xdr:colOff>231775</xdr:colOff>
      <xdr:row>57</xdr:row>
      <xdr:rowOff>14009</xdr:rowOff>
    </xdr:to>
    <xdr:sp macro="" textlink="">
      <xdr:nvSpPr>
        <xdr:cNvPr id="364" name="円/楕円 363"/>
        <xdr:cNvSpPr/>
      </xdr:nvSpPr>
      <xdr:spPr>
        <a:xfrm>
          <a:off x="10426700" y="9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106736</xdr:rowOff>
    </xdr:from>
    <xdr:ext cx="534377" cy="259045"/>
    <xdr:sp macro="" textlink="">
      <xdr:nvSpPr>
        <xdr:cNvPr id="365" name="農林水産業費該当値テキスト"/>
        <xdr:cNvSpPr txBox="1"/>
      </xdr:nvSpPr>
      <xdr:spPr>
        <a:xfrm>
          <a:off x="10528300" y="95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8055</xdr:rowOff>
    </xdr:from>
    <xdr:to>
      <xdr:col>14</xdr:col>
      <xdr:colOff>79375</xdr:colOff>
      <xdr:row>57</xdr:row>
      <xdr:rowOff>109655</xdr:rowOff>
    </xdr:to>
    <xdr:sp macro="" textlink="">
      <xdr:nvSpPr>
        <xdr:cNvPr id="366" name="円/楕円 365"/>
        <xdr:cNvSpPr/>
      </xdr:nvSpPr>
      <xdr:spPr>
        <a:xfrm>
          <a:off x="9588500" y="9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100782</xdr:rowOff>
    </xdr:from>
    <xdr:ext cx="534377" cy="259045"/>
    <xdr:sp macro="" textlink="">
      <xdr:nvSpPr>
        <xdr:cNvPr id="367" name="テキスト ボックス 366"/>
        <xdr:cNvSpPr txBox="1"/>
      </xdr:nvSpPr>
      <xdr:spPr>
        <a:xfrm>
          <a:off x="9372111" y="98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107497</xdr:rowOff>
    </xdr:from>
    <xdr:to>
      <xdr:col>12</xdr:col>
      <xdr:colOff>561975</xdr:colOff>
      <xdr:row>56</xdr:row>
      <xdr:rowOff>37647</xdr:rowOff>
    </xdr:to>
    <xdr:sp macro="" textlink="">
      <xdr:nvSpPr>
        <xdr:cNvPr id="368" name="円/楕円 367"/>
        <xdr:cNvSpPr/>
      </xdr:nvSpPr>
      <xdr:spPr>
        <a:xfrm>
          <a:off x="8699500" y="95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54174</xdr:rowOff>
    </xdr:from>
    <xdr:ext cx="534377" cy="259045"/>
    <xdr:sp macro="" textlink="">
      <xdr:nvSpPr>
        <xdr:cNvPr id="369" name="テキスト ボックス 368"/>
        <xdr:cNvSpPr txBox="1"/>
      </xdr:nvSpPr>
      <xdr:spPr>
        <a:xfrm>
          <a:off x="8483111" y="93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20469</xdr:rowOff>
    </xdr:from>
    <xdr:to>
      <xdr:col>11</xdr:col>
      <xdr:colOff>358775</xdr:colOff>
      <xdr:row>57</xdr:row>
      <xdr:rowOff>122069</xdr:rowOff>
    </xdr:to>
    <xdr:sp macro="" textlink="">
      <xdr:nvSpPr>
        <xdr:cNvPr id="370" name="円/楕円 369"/>
        <xdr:cNvSpPr/>
      </xdr:nvSpPr>
      <xdr:spPr>
        <a:xfrm>
          <a:off x="7810500" y="97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113196</xdr:rowOff>
    </xdr:from>
    <xdr:ext cx="534377" cy="259045"/>
    <xdr:sp macro="" textlink="">
      <xdr:nvSpPr>
        <xdr:cNvPr id="371" name="テキスト ボックス 370"/>
        <xdr:cNvSpPr txBox="1"/>
      </xdr:nvSpPr>
      <xdr:spPr>
        <a:xfrm>
          <a:off x="7594111" y="98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78442</xdr:rowOff>
    </xdr:from>
    <xdr:to>
      <xdr:col>10</xdr:col>
      <xdr:colOff>155575</xdr:colOff>
      <xdr:row>58</xdr:row>
      <xdr:rowOff>8592</xdr:rowOff>
    </xdr:to>
    <xdr:sp macro="" textlink="">
      <xdr:nvSpPr>
        <xdr:cNvPr id="372" name="円/楕円 371"/>
        <xdr:cNvSpPr/>
      </xdr:nvSpPr>
      <xdr:spPr>
        <a:xfrm>
          <a:off x="6921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171169</xdr:rowOff>
    </xdr:from>
    <xdr:ext cx="534377" cy="259045"/>
    <xdr:sp macro="" textlink="">
      <xdr:nvSpPr>
        <xdr:cNvPr id="373" name="テキスト ボックス 372"/>
        <xdr:cNvSpPr txBox="1"/>
      </xdr:nvSpPr>
      <xdr:spPr>
        <a:xfrm>
          <a:off x="6705111" y="9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169549</xdr:rowOff>
    </xdr:from>
    <xdr:to>
      <xdr:col>15</xdr:col>
      <xdr:colOff>180975</xdr:colOff>
      <xdr:row>79</xdr:row>
      <xdr:rowOff>58254</xdr:rowOff>
    </xdr:to>
    <xdr:cxnSp macro="">
      <xdr:nvCxnSpPr>
        <xdr:cNvPr id="404" name="直線コネクタ 403"/>
        <xdr:cNvCxnSpPr/>
      </xdr:nvCxnSpPr>
      <xdr:spPr>
        <a:xfrm>
          <a:off x="9639300" y="13542649"/>
          <a:ext cx="8382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78973</xdr:rowOff>
    </xdr:from>
    <xdr:to>
      <xdr:col>14</xdr:col>
      <xdr:colOff>28575</xdr:colOff>
      <xdr:row>78</xdr:row>
      <xdr:rowOff>169549</xdr:rowOff>
    </xdr:to>
    <xdr:cxnSp macro="">
      <xdr:nvCxnSpPr>
        <xdr:cNvPr id="407" name="直線コネクタ 406"/>
        <xdr:cNvCxnSpPr/>
      </xdr:nvCxnSpPr>
      <xdr:spPr>
        <a:xfrm>
          <a:off x="8750300" y="13452073"/>
          <a:ext cx="88900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78973</xdr:rowOff>
    </xdr:from>
    <xdr:to>
      <xdr:col>12</xdr:col>
      <xdr:colOff>511175</xdr:colOff>
      <xdr:row>79</xdr:row>
      <xdr:rowOff>62171</xdr:rowOff>
    </xdr:to>
    <xdr:cxnSp macro="">
      <xdr:nvCxnSpPr>
        <xdr:cNvPr id="410" name="直線コネクタ 409"/>
        <xdr:cNvCxnSpPr/>
      </xdr:nvCxnSpPr>
      <xdr:spPr>
        <a:xfrm flipV="1">
          <a:off x="7861300" y="13452073"/>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62171</xdr:rowOff>
    </xdr:from>
    <xdr:to>
      <xdr:col>11</xdr:col>
      <xdr:colOff>307975</xdr:colOff>
      <xdr:row>79</xdr:row>
      <xdr:rowOff>69552</xdr:rowOff>
    </xdr:to>
    <xdr:cxnSp macro="">
      <xdr:nvCxnSpPr>
        <xdr:cNvPr id="413" name="直線コネクタ 412"/>
        <xdr:cNvCxnSpPr/>
      </xdr:nvCxnSpPr>
      <xdr:spPr>
        <a:xfrm flipV="1">
          <a:off x="6972300" y="13606721"/>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7454</xdr:rowOff>
    </xdr:from>
    <xdr:to>
      <xdr:col>15</xdr:col>
      <xdr:colOff>231775</xdr:colOff>
      <xdr:row>79</xdr:row>
      <xdr:rowOff>109054</xdr:rowOff>
    </xdr:to>
    <xdr:sp macro="" textlink="">
      <xdr:nvSpPr>
        <xdr:cNvPr id="423" name="円/楕円 422"/>
        <xdr:cNvSpPr/>
      </xdr:nvSpPr>
      <xdr:spPr>
        <a:xfrm>
          <a:off x="10426700" y="135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93831</xdr:rowOff>
    </xdr:from>
    <xdr:ext cx="469744" cy="259045"/>
    <xdr:sp macro="" textlink="">
      <xdr:nvSpPr>
        <xdr:cNvPr id="424" name="商工費該当値テキスト"/>
        <xdr:cNvSpPr txBox="1"/>
      </xdr:nvSpPr>
      <xdr:spPr>
        <a:xfrm>
          <a:off x="10528300" y="134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118749</xdr:rowOff>
    </xdr:from>
    <xdr:to>
      <xdr:col>14</xdr:col>
      <xdr:colOff>79375</xdr:colOff>
      <xdr:row>79</xdr:row>
      <xdr:rowOff>48899</xdr:rowOff>
    </xdr:to>
    <xdr:sp macro="" textlink="">
      <xdr:nvSpPr>
        <xdr:cNvPr id="425" name="円/楕円 424"/>
        <xdr:cNvSpPr/>
      </xdr:nvSpPr>
      <xdr:spPr>
        <a:xfrm>
          <a:off x="9588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40026</xdr:rowOff>
    </xdr:from>
    <xdr:ext cx="469744" cy="259045"/>
    <xdr:sp macro="" textlink="">
      <xdr:nvSpPr>
        <xdr:cNvPr id="426" name="テキスト ボックス 425"/>
        <xdr:cNvSpPr txBox="1"/>
      </xdr:nvSpPr>
      <xdr:spPr>
        <a:xfrm>
          <a:off x="9404427"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28173</xdr:rowOff>
    </xdr:from>
    <xdr:to>
      <xdr:col>12</xdr:col>
      <xdr:colOff>561975</xdr:colOff>
      <xdr:row>78</xdr:row>
      <xdr:rowOff>129773</xdr:rowOff>
    </xdr:to>
    <xdr:sp macro="" textlink="">
      <xdr:nvSpPr>
        <xdr:cNvPr id="427" name="円/楕円 426"/>
        <xdr:cNvSpPr/>
      </xdr:nvSpPr>
      <xdr:spPr>
        <a:xfrm>
          <a:off x="8699500" y="134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120900</xdr:rowOff>
    </xdr:from>
    <xdr:ext cx="534377" cy="259045"/>
    <xdr:sp macro="" textlink="">
      <xdr:nvSpPr>
        <xdr:cNvPr id="428" name="テキスト ボックス 427"/>
        <xdr:cNvSpPr txBox="1"/>
      </xdr:nvSpPr>
      <xdr:spPr>
        <a:xfrm>
          <a:off x="8483111" y="134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11371</xdr:rowOff>
    </xdr:from>
    <xdr:to>
      <xdr:col>11</xdr:col>
      <xdr:colOff>358775</xdr:colOff>
      <xdr:row>79</xdr:row>
      <xdr:rowOff>112971</xdr:rowOff>
    </xdr:to>
    <xdr:sp macro="" textlink="">
      <xdr:nvSpPr>
        <xdr:cNvPr id="429" name="円/楕円 428"/>
        <xdr:cNvSpPr/>
      </xdr:nvSpPr>
      <xdr:spPr>
        <a:xfrm>
          <a:off x="7810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104098</xdr:rowOff>
    </xdr:from>
    <xdr:ext cx="469744" cy="259045"/>
    <xdr:sp macro="" textlink="">
      <xdr:nvSpPr>
        <xdr:cNvPr id="430" name="テキスト ボックス 429"/>
        <xdr:cNvSpPr txBox="1"/>
      </xdr:nvSpPr>
      <xdr:spPr>
        <a:xfrm>
          <a:off x="7626427"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18752</xdr:rowOff>
    </xdr:from>
    <xdr:to>
      <xdr:col>10</xdr:col>
      <xdr:colOff>155575</xdr:colOff>
      <xdr:row>79</xdr:row>
      <xdr:rowOff>120352</xdr:rowOff>
    </xdr:to>
    <xdr:sp macro="" textlink="">
      <xdr:nvSpPr>
        <xdr:cNvPr id="431" name="円/楕円 430"/>
        <xdr:cNvSpPr/>
      </xdr:nvSpPr>
      <xdr:spPr>
        <a:xfrm>
          <a:off x="6921500" y="13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111479</xdr:rowOff>
    </xdr:from>
    <xdr:ext cx="469744" cy="259045"/>
    <xdr:sp macro="" textlink="">
      <xdr:nvSpPr>
        <xdr:cNvPr id="432" name="テキスト ボックス 431"/>
        <xdr:cNvSpPr txBox="1"/>
      </xdr:nvSpPr>
      <xdr:spPr>
        <a:xfrm>
          <a:off x="6737427" y="136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145867</xdr:rowOff>
    </xdr:from>
    <xdr:to>
      <xdr:col>15</xdr:col>
      <xdr:colOff>180975</xdr:colOff>
      <xdr:row>96</xdr:row>
      <xdr:rowOff>69478</xdr:rowOff>
    </xdr:to>
    <xdr:cxnSp macro="">
      <xdr:nvCxnSpPr>
        <xdr:cNvPr id="459" name="直線コネクタ 458"/>
        <xdr:cNvCxnSpPr/>
      </xdr:nvCxnSpPr>
      <xdr:spPr>
        <a:xfrm flipV="1">
          <a:off x="9639300" y="16433617"/>
          <a:ext cx="8382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51991</xdr:rowOff>
    </xdr:from>
    <xdr:to>
      <xdr:col>14</xdr:col>
      <xdr:colOff>28575</xdr:colOff>
      <xdr:row>96</xdr:row>
      <xdr:rowOff>69478</xdr:rowOff>
    </xdr:to>
    <xdr:cxnSp macro="">
      <xdr:nvCxnSpPr>
        <xdr:cNvPr id="462" name="直線コネクタ 461"/>
        <xdr:cNvCxnSpPr/>
      </xdr:nvCxnSpPr>
      <xdr:spPr>
        <a:xfrm>
          <a:off x="8750300" y="16511191"/>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51991</xdr:rowOff>
    </xdr:from>
    <xdr:to>
      <xdr:col>12</xdr:col>
      <xdr:colOff>511175</xdr:colOff>
      <xdr:row>96</xdr:row>
      <xdr:rowOff>153929</xdr:rowOff>
    </xdr:to>
    <xdr:cxnSp macro="">
      <xdr:nvCxnSpPr>
        <xdr:cNvPr id="465" name="直線コネクタ 464"/>
        <xdr:cNvCxnSpPr/>
      </xdr:nvCxnSpPr>
      <xdr:spPr>
        <a:xfrm flipV="1">
          <a:off x="7861300" y="16511191"/>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153929</xdr:rowOff>
    </xdr:from>
    <xdr:to>
      <xdr:col>11</xdr:col>
      <xdr:colOff>307975</xdr:colOff>
      <xdr:row>97</xdr:row>
      <xdr:rowOff>84877</xdr:rowOff>
    </xdr:to>
    <xdr:cxnSp macro="">
      <xdr:nvCxnSpPr>
        <xdr:cNvPr id="468" name="直線コネクタ 467"/>
        <xdr:cNvCxnSpPr/>
      </xdr:nvCxnSpPr>
      <xdr:spPr>
        <a:xfrm flipV="1">
          <a:off x="6972300" y="16613129"/>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95067</xdr:rowOff>
    </xdr:from>
    <xdr:to>
      <xdr:col>15</xdr:col>
      <xdr:colOff>231775</xdr:colOff>
      <xdr:row>96</xdr:row>
      <xdr:rowOff>25217</xdr:rowOff>
    </xdr:to>
    <xdr:sp macro="" textlink="">
      <xdr:nvSpPr>
        <xdr:cNvPr id="478" name="円/楕円 477"/>
        <xdr:cNvSpPr/>
      </xdr:nvSpPr>
      <xdr:spPr>
        <a:xfrm>
          <a:off x="10426700" y="163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117944</xdr:rowOff>
    </xdr:from>
    <xdr:ext cx="599010" cy="259045"/>
    <xdr:sp macro="" textlink="">
      <xdr:nvSpPr>
        <xdr:cNvPr id="479" name="土木費該当値テキスト"/>
        <xdr:cNvSpPr txBox="1"/>
      </xdr:nvSpPr>
      <xdr:spPr>
        <a:xfrm>
          <a:off x="10528300" y="1623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18678</xdr:rowOff>
    </xdr:from>
    <xdr:to>
      <xdr:col>14</xdr:col>
      <xdr:colOff>79375</xdr:colOff>
      <xdr:row>96</xdr:row>
      <xdr:rowOff>120278</xdr:rowOff>
    </xdr:to>
    <xdr:sp macro="" textlink="">
      <xdr:nvSpPr>
        <xdr:cNvPr id="480" name="円/楕円 479"/>
        <xdr:cNvSpPr/>
      </xdr:nvSpPr>
      <xdr:spPr>
        <a:xfrm>
          <a:off x="95885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136805</xdr:rowOff>
    </xdr:from>
    <xdr:ext cx="534377" cy="259045"/>
    <xdr:sp macro="" textlink="">
      <xdr:nvSpPr>
        <xdr:cNvPr id="481" name="テキスト ボックス 480"/>
        <xdr:cNvSpPr txBox="1"/>
      </xdr:nvSpPr>
      <xdr:spPr>
        <a:xfrm>
          <a:off x="9372111" y="16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1191</xdr:rowOff>
    </xdr:from>
    <xdr:to>
      <xdr:col>12</xdr:col>
      <xdr:colOff>561975</xdr:colOff>
      <xdr:row>96</xdr:row>
      <xdr:rowOff>102791</xdr:rowOff>
    </xdr:to>
    <xdr:sp macro="" textlink="">
      <xdr:nvSpPr>
        <xdr:cNvPr id="482" name="円/楕円 481"/>
        <xdr:cNvSpPr/>
      </xdr:nvSpPr>
      <xdr:spPr>
        <a:xfrm>
          <a:off x="8699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119318</xdr:rowOff>
    </xdr:from>
    <xdr:ext cx="534377" cy="259045"/>
    <xdr:sp macro="" textlink="">
      <xdr:nvSpPr>
        <xdr:cNvPr id="483" name="テキスト ボックス 482"/>
        <xdr:cNvSpPr txBox="1"/>
      </xdr:nvSpPr>
      <xdr:spPr>
        <a:xfrm>
          <a:off x="8483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103129</xdr:rowOff>
    </xdr:from>
    <xdr:to>
      <xdr:col>11</xdr:col>
      <xdr:colOff>358775</xdr:colOff>
      <xdr:row>97</xdr:row>
      <xdr:rowOff>33279</xdr:rowOff>
    </xdr:to>
    <xdr:sp macro="" textlink="">
      <xdr:nvSpPr>
        <xdr:cNvPr id="484" name="円/楕円 483"/>
        <xdr:cNvSpPr/>
      </xdr:nvSpPr>
      <xdr:spPr>
        <a:xfrm>
          <a:off x="7810500" y="165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24406</xdr:rowOff>
    </xdr:from>
    <xdr:ext cx="534377" cy="259045"/>
    <xdr:sp macro="" textlink="">
      <xdr:nvSpPr>
        <xdr:cNvPr id="485" name="テキスト ボックス 484"/>
        <xdr:cNvSpPr txBox="1"/>
      </xdr:nvSpPr>
      <xdr:spPr>
        <a:xfrm>
          <a:off x="7594111" y="166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34077</xdr:rowOff>
    </xdr:from>
    <xdr:to>
      <xdr:col>10</xdr:col>
      <xdr:colOff>155575</xdr:colOff>
      <xdr:row>97</xdr:row>
      <xdr:rowOff>135677</xdr:rowOff>
    </xdr:to>
    <xdr:sp macro="" textlink="">
      <xdr:nvSpPr>
        <xdr:cNvPr id="486" name="円/楕円 485"/>
        <xdr:cNvSpPr/>
      </xdr:nvSpPr>
      <xdr:spPr>
        <a:xfrm>
          <a:off x="6921500" y="16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126804</xdr:rowOff>
    </xdr:from>
    <xdr:ext cx="534377" cy="259045"/>
    <xdr:sp macro="" textlink="">
      <xdr:nvSpPr>
        <xdr:cNvPr id="487" name="テキスト ボックス 486"/>
        <xdr:cNvSpPr txBox="1"/>
      </xdr:nvSpPr>
      <xdr:spPr>
        <a:xfrm>
          <a:off x="6705111" y="167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124338</xdr:rowOff>
    </xdr:from>
    <xdr:to>
      <xdr:col>23</xdr:col>
      <xdr:colOff>517525</xdr:colOff>
      <xdr:row>37</xdr:row>
      <xdr:rowOff>52626</xdr:rowOff>
    </xdr:to>
    <xdr:cxnSp macro="">
      <xdr:nvCxnSpPr>
        <xdr:cNvPr id="515" name="直線コネクタ 514"/>
        <xdr:cNvCxnSpPr/>
      </xdr:nvCxnSpPr>
      <xdr:spPr>
        <a:xfrm flipV="1">
          <a:off x="15481300" y="6296538"/>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52626</xdr:rowOff>
    </xdr:from>
    <xdr:to>
      <xdr:col>22</xdr:col>
      <xdr:colOff>365125</xdr:colOff>
      <xdr:row>37</xdr:row>
      <xdr:rowOff>111331</xdr:rowOff>
    </xdr:to>
    <xdr:cxnSp macro="">
      <xdr:nvCxnSpPr>
        <xdr:cNvPr id="518" name="直線コネクタ 517"/>
        <xdr:cNvCxnSpPr/>
      </xdr:nvCxnSpPr>
      <xdr:spPr>
        <a:xfrm flipV="1">
          <a:off x="14592300" y="6396276"/>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162720</xdr:rowOff>
    </xdr:from>
    <xdr:to>
      <xdr:col>21</xdr:col>
      <xdr:colOff>161925</xdr:colOff>
      <xdr:row>37</xdr:row>
      <xdr:rowOff>111331</xdr:rowOff>
    </xdr:to>
    <xdr:cxnSp macro="">
      <xdr:nvCxnSpPr>
        <xdr:cNvPr id="521" name="直線コネクタ 520"/>
        <xdr:cNvCxnSpPr/>
      </xdr:nvCxnSpPr>
      <xdr:spPr>
        <a:xfrm>
          <a:off x="13703300" y="5992020"/>
          <a:ext cx="889000" cy="4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162720</xdr:rowOff>
    </xdr:from>
    <xdr:to>
      <xdr:col>19</xdr:col>
      <xdr:colOff>644525</xdr:colOff>
      <xdr:row>38</xdr:row>
      <xdr:rowOff>12027</xdr:rowOff>
    </xdr:to>
    <xdr:cxnSp macro="">
      <xdr:nvCxnSpPr>
        <xdr:cNvPr id="524" name="直線コネクタ 523"/>
        <xdr:cNvCxnSpPr/>
      </xdr:nvCxnSpPr>
      <xdr:spPr>
        <a:xfrm flipV="1">
          <a:off x="12814300" y="5992020"/>
          <a:ext cx="889000" cy="5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73538</xdr:rowOff>
    </xdr:from>
    <xdr:to>
      <xdr:col>23</xdr:col>
      <xdr:colOff>568325</xdr:colOff>
      <xdr:row>37</xdr:row>
      <xdr:rowOff>3688</xdr:rowOff>
    </xdr:to>
    <xdr:sp macro="" textlink="">
      <xdr:nvSpPr>
        <xdr:cNvPr id="534" name="円/楕円 533"/>
        <xdr:cNvSpPr/>
      </xdr:nvSpPr>
      <xdr:spPr>
        <a:xfrm>
          <a:off x="162687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96415</xdr:rowOff>
    </xdr:from>
    <xdr:ext cx="534377" cy="259045"/>
    <xdr:sp macro="" textlink="">
      <xdr:nvSpPr>
        <xdr:cNvPr id="535" name="消防費該当値テキスト"/>
        <xdr:cNvSpPr txBox="1"/>
      </xdr:nvSpPr>
      <xdr:spPr>
        <a:xfrm>
          <a:off x="16370300" y="60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1826</xdr:rowOff>
    </xdr:from>
    <xdr:to>
      <xdr:col>22</xdr:col>
      <xdr:colOff>415925</xdr:colOff>
      <xdr:row>37</xdr:row>
      <xdr:rowOff>103426</xdr:rowOff>
    </xdr:to>
    <xdr:sp macro="" textlink="">
      <xdr:nvSpPr>
        <xdr:cNvPr id="536" name="円/楕円 535"/>
        <xdr:cNvSpPr/>
      </xdr:nvSpPr>
      <xdr:spPr>
        <a:xfrm>
          <a:off x="15430500" y="63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94553</xdr:rowOff>
    </xdr:from>
    <xdr:ext cx="534377" cy="259045"/>
    <xdr:sp macro="" textlink="">
      <xdr:nvSpPr>
        <xdr:cNvPr id="537" name="テキスト ボックス 536"/>
        <xdr:cNvSpPr txBox="1"/>
      </xdr:nvSpPr>
      <xdr:spPr>
        <a:xfrm>
          <a:off x="15214111" y="64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60531</xdr:rowOff>
    </xdr:from>
    <xdr:to>
      <xdr:col>21</xdr:col>
      <xdr:colOff>212725</xdr:colOff>
      <xdr:row>37</xdr:row>
      <xdr:rowOff>162131</xdr:rowOff>
    </xdr:to>
    <xdr:sp macro="" textlink="">
      <xdr:nvSpPr>
        <xdr:cNvPr id="538" name="円/楕円 537"/>
        <xdr:cNvSpPr/>
      </xdr:nvSpPr>
      <xdr:spPr>
        <a:xfrm>
          <a:off x="14541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153257</xdr:rowOff>
    </xdr:from>
    <xdr:ext cx="534377" cy="259045"/>
    <xdr:sp macro="" textlink="">
      <xdr:nvSpPr>
        <xdr:cNvPr id="539" name="テキスト ボックス 538"/>
        <xdr:cNvSpPr txBox="1"/>
      </xdr:nvSpPr>
      <xdr:spPr>
        <a:xfrm>
          <a:off x="14325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111920</xdr:rowOff>
    </xdr:from>
    <xdr:to>
      <xdr:col>20</xdr:col>
      <xdr:colOff>9525</xdr:colOff>
      <xdr:row>35</xdr:row>
      <xdr:rowOff>42070</xdr:rowOff>
    </xdr:to>
    <xdr:sp macro="" textlink="">
      <xdr:nvSpPr>
        <xdr:cNvPr id="540" name="円/楕円 539"/>
        <xdr:cNvSpPr/>
      </xdr:nvSpPr>
      <xdr:spPr>
        <a:xfrm>
          <a:off x="13652500" y="5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58597</xdr:rowOff>
    </xdr:from>
    <xdr:ext cx="534377" cy="259045"/>
    <xdr:sp macro="" textlink="">
      <xdr:nvSpPr>
        <xdr:cNvPr id="541" name="テキスト ボックス 540"/>
        <xdr:cNvSpPr txBox="1"/>
      </xdr:nvSpPr>
      <xdr:spPr>
        <a:xfrm>
          <a:off x="13436111" y="5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132677</xdr:rowOff>
    </xdr:from>
    <xdr:to>
      <xdr:col>18</xdr:col>
      <xdr:colOff>492125</xdr:colOff>
      <xdr:row>38</xdr:row>
      <xdr:rowOff>62827</xdr:rowOff>
    </xdr:to>
    <xdr:sp macro="" textlink="">
      <xdr:nvSpPr>
        <xdr:cNvPr id="542" name="円/楕円 541"/>
        <xdr:cNvSpPr/>
      </xdr:nvSpPr>
      <xdr:spPr>
        <a:xfrm>
          <a:off x="12763500" y="64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53954</xdr:rowOff>
    </xdr:from>
    <xdr:ext cx="534377" cy="259045"/>
    <xdr:sp macro="" textlink="">
      <xdr:nvSpPr>
        <xdr:cNvPr id="543" name="テキスト ボックス 542"/>
        <xdr:cNvSpPr txBox="1"/>
      </xdr:nvSpPr>
      <xdr:spPr>
        <a:xfrm>
          <a:off x="12547111" y="65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38160</xdr:rowOff>
    </xdr:from>
    <xdr:to>
      <xdr:col>23</xdr:col>
      <xdr:colOff>517525</xdr:colOff>
      <xdr:row>56</xdr:row>
      <xdr:rowOff>146983</xdr:rowOff>
    </xdr:to>
    <xdr:cxnSp macro="">
      <xdr:nvCxnSpPr>
        <xdr:cNvPr id="570" name="直線コネクタ 569"/>
        <xdr:cNvCxnSpPr/>
      </xdr:nvCxnSpPr>
      <xdr:spPr>
        <a:xfrm flipV="1">
          <a:off x="15481300" y="9639360"/>
          <a:ext cx="838200" cy="10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146983</xdr:rowOff>
    </xdr:from>
    <xdr:to>
      <xdr:col>22</xdr:col>
      <xdr:colOff>365125</xdr:colOff>
      <xdr:row>57</xdr:row>
      <xdr:rowOff>80955</xdr:rowOff>
    </xdr:to>
    <xdr:cxnSp macro="">
      <xdr:nvCxnSpPr>
        <xdr:cNvPr id="573" name="直線コネクタ 572"/>
        <xdr:cNvCxnSpPr/>
      </xdr:nvCxnSpPr>
      <xdr:spPr>
        <a:xfrm flipV="1">
          <a:off x="14592300" y="9748183"/>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164754</xdr:rowOff>
    </xdr:from>
    <xdr:to>
      <xdr:col>21</xdr:col>
      <xdr:colOff>161925</xdr:colOff>
      <xdr:row>57</xdr:row>
      <xdr:rowOff>80955</xdr:rowOff>
    </xdr:to>
    <xdr:cxnSp macro="">
      <xdr:nvCxnSpPr>
        <xdr:cNvPr id="576" name="直線コネクタ 575"/>
        <xdr:cNvCxnSpPr/>
      </xdr:nvCxnSpPr>
      <xdr:spPr>
        <a:xfrm>
          <a:off x="13703300" y="9765954"/>
          <a:ext cx="889000" cy="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140747</xdr:rowOff>
    </xdr:from>
    <xdr:to>
      <xdr:col>19</xdr:col>
      <xdr:colOff>644525</xdr:colOff>
      <xdr:row>56</xdr:row>
      <xdr:rowOff>164754</xdr:rowOff>
    </xdr:to>
    <xdr:cxnSp macro="">
      <xdr:nvCxnSpPr>
        <xdr:cNvPr id="579" name="直線コネクタ 578"/>
        <xdr:cNvCxnSpPr/>
      </xdr:nvCxnSpPr>
      <xdr:spPr>
        <a:xfrm>
          <a:off x="12814300" y="9570497"/>
          <a:ext cx="889000" cy="1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158810</xdr:rowOff>
    </xdr:from>
    <xdr:to>
      <xdr:col>23</xdr:col>
      <xdr:colOff>568325</xdr:colOff>
      <xdr:row>56</xdr:row>
      <xdr:rowOff>88960</xdr:rowOff>
    </xdr:to>
    <xdr:sp macro="" textlink="">
      <xdr:nvSpPr>
        <xdr:cNvPr id="589" name="円/楕円 588"/>
        <xdr:cNvSpPr/>
      </xdr:nvSpPr>
      <xdr:spPr>
        <a:xfrm>
          <a:off x="16268700" y="95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10237</xdr:rowOff>
    </xdr:from>
    <xdr:ext cx="534377" cy="259045"/>
    <xdr:sp macro="" textlink="">
      <xdr:nvSpPr>
        <xdr:cNvPr id="590" name="教育費該当値テキスト"/>
        <xdr:cNvSpPr txBox="1"/>
      </xdr:nvSpPr>
      <xdr:spPr>
        <a:xfrm>
          <a:off x="16370300" y="94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96183</xdr:rowOff>
    </xdr:from>
    <xdr:to>
      <xdr:col>22</xdr:col>
      <xdr:colOff>415925</xdr:colOff>
      <xdr:row>57</xdr:row>
      <xdr:rowOff>26333</xdr:rowOff>
    </xdr:to>
    <xdr:sp macro="" textlink="">
      <xdr:nvSpPr>
        <xdr:cNvPr id="591" name="円/楕円 590"/>
        <xdr:cNvSpPr/>
      </xdr:nvSpPr>
      <xdr:spPr>
        <a:xfrm>
          <a:off x="15430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42860</xdr:rowOff>
    </xdr:from>
    <xdr:ext cx="534377" cy="259045"/>
    <xdr:sp macro="" textlink="">
      <xdr:nvSpPr>
        <xdr:cNvPr id="592" name="テキスト ボックス 591"/>
        <xdr:cNvSpPr txBox="1"/>
      </xdr:nvSpPr>
      <xdr:spPr>
        <a:xfrm>
          <a:off x="15214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30155</xdr:rowOff>
    </xdr:from>
    <xdr:to>
      <xdr:col>21</xdr:col>
      <xdr:colOff>212725</xdr:colOff>
      <xdr:row>57</xdr:row>
      <xdr:rowOff>131755</xdr:rowOff>
    </xdr:to>
    <xdr:sp macro="" textlink="">
      <xdr:nvSpPr>
        <xdr:cNvPr id="593" name="円/楕円 592"/>
        <xdr:cNvSpPr/>
      </xdr:nvSpPr>
      <xdr:spPr>
        <a:xfrm>
          <a:off x="14541500" y="98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122882</xdr:rowOff>
    </xdr:from>
    <xdr:ext cx="534377" cy="259045"/>
    <xdr:sp macro="" textlink="">
      <xdr:nvSpPr>
        <xdr:cNvPr id="594" name="テキスト ボックス 593"/>
        <xdr:cNvSpPr txBox="1"/>
      </xdr:nvSpPr>
      <xdr:spPr>
        <a:xfrm>
          <a:off x="14325111" y="98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113954</xdr:rowOff>
    </xdr:from>
    <xdr:to>
      <xdr:col>20</xdr:col>
      <xdr:colOff>9525</xdr:colOff>
      <xdr:row>57</xdr:row>
      <xdr:rowOff>44104</xdr:rowOff>
    </xdr:to>
    <xdr:sp macro="" textlink="">
      <xdr:nvSpPr>
        <xdr:cNvPr id="595" name="円/楕円 594"/>
        <xdr:cNvSpPr/>
      </xdr:nvSpPr>
      <xdr:spPr>
        <a:xfrm>
          <a:off x="13652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35231</xdr:rowOff>
    </xdr:from>
    <xdr:ext cx="534377" cy="259045"/>
    <xdr:sp macro="" textlink="">
      <xdr:nvSpPr>
        <xdr:cNvPr id="596" name="テキスト ボックス 595"/>
        <xdr:cNvSpPr txBox="1"/>
      </xdr:nvSpPr>
      <xdr:spPr>
        <a:xfrm>
          <a:off x="13436111" y="9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89947</xdr:rowOff>
    </xdr:from>
    <xdr:to>
      <xdr:col>18</xdr:col>
      <xdr:colOff>492125</xdr:colOff>
      <xdr:row>56</xdr:row>
      <xdr:rowOff>20097</xdr:rowOff>
    </xdr:to>
    <xdr:sp macro="" textlink="">
      <xdr:nvSpPr>
        <xdr:cNvPr id="597" name="円/楕円 596"/>
        <xdr:cNvSpPr/>
      </xdr:nvSpPr>
      <xdr:spPr>
        <a:xfrm>
          <a:off x="12763500" y="9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36624</xdr:rowOff>
    </xdr:from>
    <xdr:ext cx="599010" cy="259045"/>
    <xdr:sp macro="" textlink="">
      <xdr:nvSpPr>
        <xdr:cNvPr id="598" name="テキスト ボックス 597"/>
        <xdr:cNvSpPr txBox="1"/>
      </xdr:nvSpPr>
      <xdr:spPr>
        <a:xfrm>
          <a:off x="12514794" y="92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118568</xdr:rowOff>
    </xdr:from>
    <xdr:to>
      <xdr:col>23</xdr:col>
      <xdr:colOff>517525</xdr:colOff>
      <xdr:row>79</xdr:row>
      <xdr:rowOff>37134</xdr:rowOff>
    </xdr:to>
    <xdr:cxnSp macro="">
      <xdr:nvCxnSpPr>
        <xdr:cNvPr id="627" name="直線コネクタ 626"/>
        <xdr:cNvCxnSpPr/>
      </xdr:nvCxnSpPr>
      <xdr:spPr>
        <a:xfrm>
          <a:off x="15481300" y="13320218"/>
          <a:ext cx="838200" cy="2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118568</xdr:rowOff>
    </xdr:from>
    <xdr:to>
      <xdr:col>22</xdr:col>
      <xdr:colOff>365125</xdr:colOff>
      <xdr:row>78</xdr:row>
      <xdr:rowOff>123723</xdr:rowOff>
    </xdr:to>
    <xdr:cxnSp macro="">
      <xdr:nvCxnSpPr>
        <xdr:cNvPr id="630" name="直線コネクタ 629"/>
        <xdr:cNvCxnSpPr/>
      </xdr:nvCxnSpPr>
      <xdr:spPr>
        <a:xfrm flipV="1">
          <a:off x="14592300" y="13320218"/>
          <a:ext cx="889000" cy="1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123723</xdr:rowOff>
    </xdr:from>
    <xdr:to>
      <xdr:col>21</xdr:col>
      <xdr:colOff>161925</xdr:colOff>
      <xdr:row>79</xdr:row>
      <xdr:rowOff>35637</xdr:rowOff>
    </xdr:to>
    <xdr:cxnSp macro="">
      <xdr:nvCxnSpPr>
        <xdr:cNvPr id="633" name="直線コネクタ 632"/>
        <xdr:cNvCxnSpPr/>
      </xdr:nvCxnSpPr>
      <xdr:spPr>
        <a:xfrm flipV="1">
          <a:off x="13703300" y="13496823"/>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35637</xdr:rowOff>
    </xdr:from>
    <xdr:to>
      <xdr:col>19</xdr:col>
      <xdr:colOff>644525</xdr:colOff>
      <xdr:row>79</xdr:row>
      <xdr:rowOff>44450</xdr:rowOff>
    </xdr:to>
    <xdr:cxnSp macro="">
      <xdr:nvCxnSpPr>
        <xdr:cNvPr id="636" name="直線コネクタ 635"/>
        <xdr:cNvCxnSpPr/>
      </xdr:nvCxnSpPr>
      <xdr:spPr>
        <a:xfrm flipV="1">
          <a:off x="12814300" y="13580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157784</xdr:rowOff>
    </xdr:from>
    <xdr:to>
      <xdr:col>23</xdr:col>
      <xdr:colOff>568325</xdr:colOff>
      <xdr:row>79</xdr:row>
      <xdr:rowOff>87934</xdr:rowOff>
    </xdr:to>
    <xdr:sp macro="" textlink="">
      <xdr:nvSpPr>
        <xdr:cNvPr id="646" name="円/楕円 645"/>
        <xdr:cNvSpPr/>
      </xdr:nvSpPr>
      <xdr:spPr>
        <a:xfrm>
          <a:off x="16268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72711</xdr:rowOff>
    </xdr:from>
    <xdr:ext cx="378565" cy="259045"/>
    <xdr:sp macro="" textlink="">
      <xdr:nvSpPr>
        <xdr:cNvPr id="647" name="災害復旧費該当値テキスト"/>
        <xdr:cNvSpPr txBox="1"/>
      </xdr:nvSpPr>
      <xdr:spPr>
        <a:xfrm>
          <a:off x="16370300" y="1344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67768</xdr:rowOff>
    </xdr:from>
    <xdr:to>
      <xdr:col>22</xdr:col>
      <xdr:colOff>415925</xdr:colOff>
      <xdr:row>77</xdr:row>
      <xdr:rowOff>169368</xdr:rowOff>
    </xdr:to>
    <xdr:sp macro="" textlink="">
      <xdr:nvSpPr>
        <xdr:cNvPr id="648" name="円/楕円 647"/>
        <xdr:cNvSpPr/>
      </xdr:nvSpPr>
      <xdr:spPr>
        <a:xfrm>
          <a:off x="15430500" y="132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14445</xdr:rowOff>
    </xdr:from>
    <xdr:ext cx="534377" cy="259045"/>
    <xdr:sp macro="" textlink="">
      <xdr:nvSpPr>
        <xdr:cNvPr id="649" name="テキスト ボックス 648"/>
        <xdr:cNvSpPr txBox="1"/>
      </xdr:nvSpPr>
      <xdr:spPr>
        <a:xfrm>
          <a:off x="15214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72923</xdr:rowOff>
    </xdr:from>
    <xdr:to>
      <xdr:col>21</xdr:col>
      <xdr:colOff>212725</xdr:colOff>
      <xdr:row>79</xdr:row>
      <xdr:rowOff>3073</xdr:rowOff>
    </xdr:to>
    <xdr:sp macro="" textlink="">
      <xdr:nvSpPr>
        <xdr:cNvPr id="650" name="円/楕円 649"/>
        <xdr:cNvSpPr/>
      </xdr:nvSpPr>
      <xdr:spPr>
        <a:xfrm>
          <a:off x="14541500" y="134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165650</xdr:rowOff>
    </xdr:from>
    <xdr:ext cx="469744" cy="259045"/>
    <xdr:sp macro="" textlink="">
      <xdr:nvSpPr>
        <xdr:cNvPr id="651" name="テキスト ボックス 650"/>
        <xdr:cNvSpPr txBox="1"/>
      </xdr:nvSpPr>
      <xdr:spPr>
        <a:xfrm>
          <a:off x="14357427" y="135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156287</xdr:rowOff>
    </xdr:from>
    <xdr:to>
      <xdr:col>20</xdr:col>
      <xdr:colOff>9525</xdr:colOff>
      <xdr:row>79</xdr:row>
      <xdr:rowOff>86437</xdr:rowOff>
    </xdr:to>
    <xdr:sp macro="" textlink="">
      <xdr:nvSpPr>
        <xdr:cNvPr id="652" name="円/楕円 651"/>
        <xdr:cNvSpPr/>
      </xdr:nvSpPr>
      <xdr:spPr>
        <a:xfrm>
          <a:off x="13652500" y="13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77564</xdr:rowOff>
    </xdr:from>
    <xdr:ext cx="378565" cy="259045"/>
    <xdr:sp macro="" textlink="">
      <xdr:nvSpPr>
        <xdr:cNvPr id="653" name="テキスト ボックス 652"/>
        <xdr:cNvSpPr txBox="1"/>
      </xdr:nvSpPr>
      <xdr:spPr>
        <a:xfrm>
          <a:off x="13514017" y="136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107508</xdr:rowOff>
    </xdr:from>
    <xdr:to>
      <xdr:col>23</xdr:col>
      <xdr:colOff>517525</xdr:colOff>
      <xdr:row>95</xdr:row>
      <xdr:rowOff>111816</xdr:rowOff>
    </xdr:to>
    <xdr:cxnSp macro="">
      <xdr:nvCxnSpPr>
        <xdr:cNvPr id="680" name="直線コネクタ 679"/>
        <xdr:cNvCxnSpPr/>
      </xdr:nvCxnSpPr>
      <xdr:spPr>
        <a:xfrm>
          <a:off x="15481300" y="16395258"/>
          <a:ext cx="8382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107508</xdr:rowOff>
    </xdr:from>
    <xdr:to>
      <xdr:col>22</xdr:col>
      <xdr:colOff>365125</xdr:colOff>
      <xdr:row>95</xdr:row>
      <xdr:rowOff>133858</xdr:rowOff>
    </xdr:to>
    <xdr:cxnSp macro="">
      <xdr:nvCxnSpPr>
        <xdr:cNvPr id="683" name="直線コネクタ 682"/>
        <xdr:cNvCxnSpPr/>
      </xdr:nvCxnSpPr>
      <xdr:spPr>
        <a:xfrm flipV="1">
          <a:off x="14592300" y="16395258"/>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133858</xdr:rowOff>
    </xdr:from>
    <xdr:to>
      <xdr:col>21</xdr:col>
      <xdr:colOff>161925</xdr:colOff>
      <xdr:row>95</xdr:row>
      <xdr:rowOff>134014</xdr:rowOff>
    </xdr:to>
    <xdr:cxnSp macro="">
      <xdr:nvCxnSpPr>
        <xdr:cNvPr id="686" name="直線コネクタ 685"/>
        <xdr:cNvCxnSpPr/>
      </xdr:nvCxnSpPr>
      <xdr:spPr>
        <a:xfrm flipV="1">
          <a:off x="13703300" y="1642160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132876</xdr:rowOff>
    </xdr:from>
    <xdr:to>
      <xdr:col>19</xdr:col>
      <xdr:colOff>644525</xdr:colOff>
      <xdr:row>95</xdr:row>
      <xdr:rowOff>134014</xdr:rowOff>
    </xdr:to>
    <xdr:cxnSp macro="">
      <xdr:nvCxnSpPr>
        <xdr:cNvPr id="689" name="直線コネクタ 688"/>
        <xdr:cNvCxnSpPr/>
      </xdr:nvCxnSpPr>
      <xdr:spPr>
        <a:xfrm>
          <a:off x="12814300" y="16420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61016</xdr:rowOff>
    </xdr:from>
    <xdr:to>
      <xdr:col>23</xdr:col>
      <xdr:colOff>568325</xdr:colOff>
      <xdr:row>95</xdr:row>
      <xdr:rowOff>162616</xdr:rowOff>
    </xdr:to>
    <xdr:sp macro="" textlink="">
      <xdr:nvSpPr>
        <xdr:cNvPr id="699" name="円/楕円 698"/>
        <xdr:cNvSpPr/>
      </xdr:nvSpPr>
      <xdr:spPr>
        <a:xfrm>
          <a:off x="16268700" y="163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83893</xdr:rowOff>
    </xdr:from>
    <xdr:ext cx="534377" cy="259045"/>
    <xdr:sp macro="" textlink="">
      <xdr:nvSpPr>
        <xdr:cNvPr id="700" name="公債費該当値テキスト"/>
        <xdr:cNvSpPr txBox="1"/>
      </xdr:nvSpPr>
      <xdr:spPr>
        <a:xfrm>
          <a:off x="16370300" y="162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56708</xdr:rowOff>
    </xdr:from>
    <xdr:to>
      <xdr:col>22</xdr:col>
      <xdr:colOff>415925</xdr:colOff>
      <xdr:row>95</xdr:row>
      <xdr:rowOff>158308</xdr:rowOff>
    </xdr:to>
    <xdr:sp macro="" textlink="">
      <xdr:nvSpPr>
        <xdr:cNvPr id="701" name="円/楕円 700"/>
        <xdr:cNvSpPr/>
      </xdr:nvSpPr>
      <xdr:spPr>
        <a:xfrm>
          <a:off x="15430500" y="163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3385</xdr:rowOff>
    </xdr:from>
    <xdr:ext cx="534377" cy="259045"/>
    <xdr:sp macro="" textlink="">
      <xdr:nvSpPr>
        <xdr:cNvPr id="702" name="テキスト ボックス 701"/>
        <xdr:cNvSpPr txBox="1"/>
      </xdr:nvSpPr>
      <xdr:spPr>
        <a:xfrm>
          <a:off x="15214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83058</xdr:rowOff>
    </xdr:from>
    <xdr:to>
      <xdr:col>21</xdr:col>
      <xdr:colOff>212725</xdr:colOff>
      <xdr:row>96</xdr:row>
      <xdr:rowOff>13208</xdr:rowOff>
    </xdr:to>
    <xdr:sp macro="" textlink="">
      <xdr:nvSpPr>
        <xdr:cNvPr id="703" name="円/楕円 702"/>
        <xdr:cNvSpPr/>
      </xdr:nvSpPr>
      <xdr:spPr>
        <a:xfrm>
          <a:off x="14541500" y="16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4335</xdr:rowOff>
    </xdr:from>
    <xdr:ext cx="534377" cy="259045"/>
    <xdr:sp macro="" textlink="">
      <xdr:nvSpPr>
        <xdr:cNvPr id="704" name="テキスト ボックス 703"/>
        <xdr:cNvSpPr txBox="1"/>
      </xdr:nvSpPr>
      <xdr:spPr>
        <a:xfrm>
          <a:off x="14325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83214</xdr:rowOff>
    </xdr:from>
    <xdr:to>
      <xdr:col>20</xdr:col>
      <xdr:colOff>9525</xdr:colOff>
      <xdr:row>96</xdr:row>
      <xdr:rowOff>13364</xdr:rowOff>
    </xdr:to>
    <xdr:sp macro="" textlink="">
      <xdr:nvSpPr>
        <xdr:cNvPr id="705" name="円/楕円 704"/>
        <xdr:cNvSpPr/>
      </xdr:nvSpPr>
      <xdr:spPr>
        <a:xfrm>
          <a:off x="13652500" y="163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4491</xdr:rowOff>
    </xdr:from>
    <xdr:ext cx="534377" cy="259045"/>
    <xdr:sp macro="" textlink="">
      <xdr:nvSpPr>
        <xdr:cNvPr id="706" name="テキスト ボックス 705"/>
        <xdr:cNvSpPr txBox="1"/>
      </xdr:nvSpPr>
      <xdr:spPr>
        <a:xfrm>
          <a:off x="13436111" y="164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82076</xdr:rowOff>
    </xdr:from>
    <xdr:to>
      <xdr:col>18</xdr:col>
      <xdr:colOff>492125</xdr:colOff>
      <xdr:row>96</xdr:row>
      <xdr:rowOff>12226</xdr:rowOff>
    </xdr:to>
    <xdr:sp macro="" textlink="">
      <xdr:nvSpPr>
        <xdr:cNvPr id="707" name="円/楕円 706"/>
        <xdr:cNvSpPr/>
      </xdr:nvSpPr>
      <xdr:spPr>
        <a:xfrm>
          <a:off x="12763500" y="163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3353</xdr:rowOff>
    </xdr:from>
    <xdr:ext cx="534377" cy="259045"/>
    <xdr:sp macro="" textlink="">
      <xdr:nvSpPr>
        <xdr:cNvPr id="708" name="テキスト ボックス 707"/>
        <xdr:cNvSpPr txBox="1"/>
      </xdr:nvSpPr>
      <xdr:spPr>
        <a:xfrm>
          <a:off x="12547111" y="164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住民一人当たりのコストが大きい項目として、下記の</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つ</a:t>
          </a:r>
          <a:r>
            <a:rPr lang="ja-JP" altLang="ja-JP" sz="1100" b="0" i="0" baseline="0">
              <a:solidFill>
                <a:schemeClr val="dk1"/>
              </a:solidFill>
              <a:effectLst/>
              <a:latin typeface="+mn-lt"/>
              <a:ea typeface="+mn-ea"/>
              <a:cs typeface="+mn-cs"/>
            </a:rPr>
            <a:t>があげられる。</a:t>
          </a:r>
          <a:endParaRPr lang="ja-JP" altLang="ja-JP" sz="1400">
            <a:effectLst/>
          </a:endParaRPr>
        </a:p>
        <a:p>
          <a:r>
            <a:rPr lang="ja-JP" altLang="ja-JP" sz="1100" b="0" i="0" baseline="0">
              <a:solidFill>
                <a:schemeClr val="dk1"/>
              </a:solidFill>
              <a:effectLst/>
              <a:latin typeface="+mn-lt"/>
              <a:ea typeface="+mn-ea"/>
              <a:cs typeface="+mn-cs"/>
            </a:rPr>
            <a:t>総務費・・・住民一人当たり</a:t>
          </a:r>
          <a:r>
            <a:rPr lang="en-US" altLang="ja-JP" sz="1100" b="0" i="0" baseline="0">
              <a:solidFill>
                <a:schemeClr val="dk1"/>
              </a:solidFill>
              <a:effectLst/>
              <a:latin typeface="+mn-lt"/>
              <a:ea typeface="+mn-ea"/>
              <a:cs typeface="+mn-cs"/>
            </a:rPr>
            <a:t>234</a:t>
          </a:r>
          <a:r>
            <a:rPr lang="ja-JP" altLang="ja-JP" sz="1100" b="0" i="0" baseline="0">
              <a:solidFill>
                <a:schemeClr val="dk1"/>
              </a:solidFill>
              <a:effectLst/>
              <a:latin typeface="+mn-lt"/>
              <a:ea typeface="+mn-ea"/>
              <a:cs typeface="+mn-cs"/>
            </a:rPr>
            <a:t>千円となっている。他の比較平均値に比べ高い主要因は、</a:t>
          </a:r>
          <a:r>
            <a:rPr lang="ja-JP" altLang="en-US" sz="1100" b="0" i="0" baseline="0">
              <a:solidFill>
                <a:schemeClr val="dk1"/>
              </a:solidFill>
              <a:effectLst/>
              <a:latin typeface="+mn-lt"/>
              <a:ea typeface="+mn-ea"/>
              <a:cs typeface="+mn-cs"/>
            </a:rPr>
            <a:t>単年度特殊要因である龍馬チャレンジ委託料 </a:t>
          </a:r>
          <a:r>
            <a:rPr lang="en-US" altLang="ja-JP" sz="1100" b="0" i="0" baseline="0">
              <a:solidFill>
                <a:schemeClr val="dk1"/>
              </a:solidFill>
              <a:effectLst/>
              <a:latin typeface="+mn-lt"/>
              <a:ea typeface="+mn-ea"/>
              <a:cs typeface="+mn-cs"/>
            </a:rPr>
            <a:t>166</a:t>
          </a:r>
          <a:r>
            <a:rPr lang="ja-JP" altLang="en-US" sz="1100" b="0" i="0" baseline="0">
              <a:solidFill>
                <a:schemeClr val="dk1"/>
              </a:solidFill>
              <a:effectLst/>
              <a:latin typeface="+mn-lt"/>
              <a:ea typeface="+mn-ea"/>
              <a:cs typeface="+mn-cs"/>
            </a:rPr>
            <a:t>百万円の皆増、光ケーブル網サーバ関連更新工事</a:t>
          </a:r>
          <a:r>
            <a:rPr lang="en-US" altLang="ja-JP" sz="1100" b="0" i="0" baseline="0">
              <a:solidFill>
                <a:schemeClr val="dk1"/>
              </a:solidFill>
              <a:effectLst/>
              <a:latin typeface="+mn-lt"/>
              <a:ea typeface="+mn-ea"/>
              <a:cs typeface="+mn-cs"/>
            </a:rPr>
            <a:t>103</a:t>
          </a:r>
          <a:r>
            <a:rPr lang="ja-JP" altLang="en-US" sz="1100" b="0" i="0" baseline="0">
              <a:solidFill>
                <a:schemeClr val="dk1"/>
              </a:solidFill>
              <a:effectLst/>
              <a:latin typeface="+mn-lt"/>
              <a:ea typeface="+mn-ea"/>
              <a:cs typeface="+mn-cs"/>
            </a:rPr>
            <a:t>百万円の皆増が主要因となり、対前年度比</a:t>
          </a:r>
          <a:r>
            <a:rPr lang="en-US" altLang="ja-JP" sz="1100" b="0" i="0" baseline="0">
              <a:solidFill>
                <a:schemeClr val="dk1"/>
              </a:solidFill>
              <a:effectLst/>
              <a:latin typeface="+mn-lt"/>
              <a:ea typeface="+mn-ea"/>
              <a:cs typeface="+mn-cs"/>
            </a:rPr>
            <a:t>35.3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千円増となった。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民生費</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千円となっている。他の比較平均値に比べ高い主要因は、</a:t>
          </a:r>
          <a:r>
            <a:rPr lang="ja-JP" altLang="en-US" sz="1100" b="0" i="0" baseline="0">
              <a:solidFill>
                <a:schemeClr val="dk1"/>
              </a:solidFill>
              <a:effectLst/>
              <a:latin typeface="+mn-lt"/>
              <a:ea typeface="+mn-ea"/>
              <a:cs typeface="+mn-cs"/>
            </a:rPr>
            <a:t>臨時福祉給付金等給付事業</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百万円の増、要配慮者避難支援対策事業</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百万の皆増が主要因となり、対前年度比</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千円増となっている。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土木費・・・住民一人当たり</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千円となっている。他の比較平均値に比べ高止まりしている主要因は社総金及び防安金事業の増</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、治水対策事業の増のため普通建設事業費が伸びていることがあげられる。公共施設等総合管理計画に基づき、事業の取捨選択を徹底していくことで、事業費の減少を目指すこととしている。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財政調整基金残高は、三位一体改革の影響を受け、大きく目減りしていたが、行財政改革の結果徐々に回復の兆しを見せ、とりわけ</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年度の国の経済対策や</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年度の政権交代により普通交付税も増額となったことからＨ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32.02</a:t>
          </a:r>
          <a:r>
            <a:rPr lang="ja-JP" altLang="ja-JP" sz="1100" b="0" i="0" baseline="0">
              <a:solidFill>
                <a:schemeClr val="dk1"/>
              </a:solidFill>
              <a:effectLst/>
              <a:latin typeface="+mn-lt"/>
              <a:ea typeface="+mn-ea"/>
              <a:cs typeface="+mn-cs"/>
            </a:rPr>
            <a:t>％まで増加した。</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年度においては、財政調整基金から庁舎建設等基金への積み替えを行ったことにより</a:t>
          </a:r>
          <a:r>
            <a:rPr lang="en-US" altLang="ja-JP" sz="1100" b="0" i="0" baseline="0">
              <a:solidFill>
                <a:schemeClr val="dk1"/>
              </a:solidFill>
              <a:effectLst/>
              <a:latin typeface="+mn-lt"/>
              <a:ea typeface="+mn-ea"/>
              <a:cs typeface="+mn-cs"/>
            </a:rPr>
            <a:t>23.44</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 財政調整基金への積立が優先的に行われたため、</a:t>
          </a:r>
          <a:r>
            <a:rPr lang="en-US" altLang="ja-JP" sz="1100" b="0" i="0" baseline="0">
              <a:solidFill>
                <a:schemeClr val="dk1"/>
              </a:solidFill>
              <a:effectLst/>
              <a:latin typeface="+mn-lt"/>
              <a:ea typeface="+mn-ea"/>
              <a:cs typeface="+mn-cs"/>
            </a:rPr>
            <a:t>28.71</a:t>
          </a:r>
          <a:r>
            <a:rPr lang="ja-JP" altLang="ja-JP" sz="1100" b="0" i="0" baseline="0">
              <a:solidFill>
                <a:schemeClr val="dk1"/>
              </a:solidFill>
              <a:effectLst/>
              <a:latin typeface="+mn-lt"/>
              <a:ea typeface="+mn-ea"/>
              <a:cs typeface="+mn-cs"/>
            </a:rPr>
            <a:t>％へと比率が回復している。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年度においては、庁舎建設等基金への積立が優先的に行われたため、</a:t>
          </a:r>
          <a:r>
            <a:rPr lang="en-US" altLang="ja-JP" sz="1100" b="0" i="0" baseline="0">
              <a:solidFill>
                <a:schemeClr val="dk1"/>
              </a:solidFill>
              <a:effectLst/>
              <a:latin typeface="+mn-lt"/>
              <a:ea typeface="+mn-ea"/>
              <a:cs typeface="+mn-cs"/>
            </a:rPr>
            <a:t>28.03</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a:t>
          </a:r>
          <a:r>
            <a:rPr lang="ja-JP" altLang="en-US" sz="1100" b="0" i="0" baseline="0">
              <a:solidFill>
                <a:sysClr val="windowText" lastClr="000000"/>
              </a:solidFill>
              <a:effectLst/>
              <a:latin typeface="+mn-lt"/>
              <a:ea typeface="+mn-ea"/>
              <a:cs typeface="+mn-cs"/>
            </a:rPr>
            <a:t>おいては、基金を取り崩して実施される事業費</a:t>
          </a:r>
          <a:r>
            <a:rPr lang="ja-JP" altLang="en-US" sz="1100" b="0" i="0" baseline="0">
              <a:solidFill>
                <a:schemeClr val="dk1"/>
              </a:solidFill>
              <a:effectLst/>
              <a:latin typeface="+mn-lt"/>
              <a:ea typeface="+mn-ea"/>
              <a:cs typeface="+mn-cs"/>
            </a:rPr>
            <a:t>の増により、</a:t>
          </a:r>
          <a:r>
            <a:rPr lang="en-US" altLang="ja-JP" sz="1100" b="0" i="0" baseline="0">
              <a:solidFill>
                <a:schemeClr val="dk1"/>
              </a:solidFill>
              <a:effectLst/>
              <a:latin typeface="+mn-lt"/>
              <a:ea typeface="+mn-ea"/>
              <a:cs typeface="+mn-cs"/>
            </a:rPr>
            <a:t>27.11%</a:t>
          </a:r>
          <a:r>
            <a:rPr lang="ja-JP" altLang="en-US" sz="1100" b="0" i="0" baseline="0">
              <a:solidFill>
                <a:schemeClr val="dk1"/>
              </a:solidFill>
              <a:effectLst/>
              <a:latin typeface="+mn-lt"/>
              <a:ea typeface="+mn-ea"/>
              <a:cs typeface="+mn-cs"/>
            </a:rPr>
            <a:t>と悪化となった。</a:t>
          </a:r>
          <a:endParaRPr lang="ja-JP" altLang="ja-JP" sz="1100">
            <a:effectLst/>
          </a:endParaRPr>
        </a:p>
        <a:p>
          <a:r>
            <a:rPr lang="ja-JP" altLang="ja-JP" sz="1100" b="0" i="0" baseline="0">
              <a:solidFill>
                <a:schemeClr val="dk1"/>
              </a:solidFill>
              <a:effectLst/>
              <a:latin typeface="+mn-lt"/>
              <a:ea typeface="+mn-ea"/>
              <a:cs typeface="+mn-cs"/>
            </a:rPr>
            <a:t>　 実質収支</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％については、分母である普通交付税及び</a:t>
          </a:r>
          <a:r>
            <a:rPr lang="ja-JP" altLang="en-US" sz="1100" b="0" i="0" baseline="0">
              <a:solidFill>
                <a:schemeClr val="dk1"/>
              </a:solidFill>
              <a:effectLst/>
              <a:latin typeface="+mn-lt"/>
              <a:ea typeface="+mn-ea"/>
              <a:cs typeface="+mn-cs"/>
            </a:rPr>
            <a:t>各種</a:t>
          </a:r>
          <a:r>
            <a:rPr lang="ja-JP" altLang="ja-JP" sz="1100" b="0" i="0" baseline="0">
              <a:solidFill>
                <a:schemeClr val="dk1"/>
              </a:solidFill>
              <a:effectLst/>
              <a:latin typeface="+mn-lt"/>
              <a:ea typeface="+mn-ea"/>
              <a:cs typeface="+mn-cs"/>
            </a:rPr>
            <a:t>交付金等の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が要因となり減となった。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年度は、継続費となっていた中学校建設事業・共同調理場建設事業の不用額が発生したことにより、</a:t>
          </a:r>
          <a:r>
            <a:rPr lang="en-US" altLang="ja-JP" sz="1200" b="0" i="0" baseline="0">
              <a:solidFill>
                <a:schemeClr val="dk1"/>
              </a:solidFill>
              <a:effectLst/>
              <a:latin typeface="+mn-lt"/>
              <a:ea typeface="+mn-ea"/>
              <a:cs typeface="+mn-cs"/>
            </a:rPr>
            <a:t>4.23</a:t>
          </a:r>
          <a:r>
            <a:rPr lang="ja-JP" altLang="ja-JP" sz="1200" b="0" i="0" baseline="0">
              <a:solidFill>
                <a:schemeClr val="dk1"/>
              </a:solidFill>
              <a:effectLst/>
              <a:latin typeface="+mn-lt"/>
              <a:ea typeface="+mn-ea"/>
              <a:cs typeface="+mn-cs"/>
            </a:rPr>
            <a:t>％と最大値となったものの、</a:t>
          </a:r>
          <a:r>
            <a:rPr lang="ja-JP" altLang="en-US" sz="1200" b="0" i="0" baseline="0">
              <a:solidFill>
                <a:schemeClr val="dk1"/>
              </a:solidFill>
              <a:effectLst/>
              <a:latin typeface="+mn-lt"/>
              <a:ea typeface="+mn-ea"/>
              <a:cs typeface="+mn-cs"/>
            </a:rPr>
            <a:t>現在は</a:t>
          </a:r>
          <a:r>
            <a:rPr lang="ja-JP" altLang="ja-JP" sz="1200" b="0" i="0" baseline="0">
              <a:solidFill>
                <a:schemeClr val="dk1"/>
              </a:solidFill>
              <a:effectLst/>
              <a:latin typeface="+mn-lt"/>
              <a:ea typeface="+mn-ea"/>
              <a:cs typeface="+mn-cs"/>
            </a:rPr>
            <a:t>従前の数値に落ち着いている。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介護保険特別会計・・・</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年度においては、介護給付費負担金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の調整率の増により、</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百万円の増となり、比率が</a:t>
          </a:r>
          <a:r>
            <a:rPr lang="en-US" altLang="ja-JP" sz="1100" b="0" i="0" baseline="0">
              <a:solidFill>
                <a:schemeClr val="dk1"/>
              </a:solidFill>
              <a:effectLst/>
              <a:latin typeface="+mn-lt"/>
              <a:ea typeface="+mn-ea"/>
              <a:cs typeface="+mn-cs"/>
            </a:rPr>
            <a:t>0.94</a:t>
          </a:r>
          <a:r>
            <a:rPr lang="ja-JP" altLang="en-US" sz="1100" b="0" i="0" baseline="0">
              <a:solidFill>
                <a:schemeClr val="dk1"/>
              </a:solidFill>
              <a:effectLst/>
              <a:latin typeface="+mn-lt"/>
              <a:ea typeface="+mn-ea"/>
              <a:cs typeface="+mn-cs"/>
            </a:rPr>
            <a:t>％増加している。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住宅新築資金等特別会計・・・</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年度に実施した公的資金補償金免除繰上償還の実施により、単年度赤字に陥ったものの、その後の公債費負担が軽減されたことにより、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年度からは黒字に転じている。</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後期高齢者医療特別会計・・・一般会計からの繰入で財政運営を行っていることから低率で推移している。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簡易水道特別会計・・・</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年度より実施している、耐震管への布設替事業の影響 等により、修繕件数が抑制され、安定的な収入が確保できるようになっている。</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国民健康保険特別会計・・・歳入の額は微減であったが、医療費の増により歳出が増大したため黒字額が減となり低率となった。</a:t>
          </a:r>
          <a:endParaRPr lang="en-US" altLang="ja-JP" sz="1200" b="0" i="0" baseline="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その他会計・・・老人保健特別会計のことであり、</a:t>
          </a:r>
          <a:r>
            <a:rPr lang="ja-JP" altLang="ja-JP" sz="1200" b="0" i="0" baseline="0">
              <a:solidFill>
                <a:schemeClr val="dk1"/>
              </a:solidFill>
              <a:effectLst/>
              <a:latin typeface="+mn-lt"/>
              <a:ea typeface="+mn-ea"/>
              <a:cs typeface="+mn-cs"/>
            </a:rPr>
            <a:t>一般会計からの繰入で財政運営を行っていたが、</a:t>
          </a:r>
          <a:r>
            <a:rPr lang="en-US" altLang="ja-JP" sz="1200" b="0" i="0" baseline="0">
              <a:solidFill>
                <a:schemeClr val="dk1"/>
              </a:solidFill>
              <a:effectLst/>
              <a:latin typeface="+mn-lt"/>
              <a:ea typeface="+mn-ea"/>
              <a:cs typeface="+mn-cs"/>
            </a:rPr>
            <a:t>H23.3.31</a:t>
          </a:r>
          <a:r>
            <a:rPr lang="ja-JP" altLang="ja-JP" sz="1200" b="0" i="0" baseline="0">
              <a:solidFill>
                <a:schemeClr val="dk1"/>
              </a:solidFill>
              <a:effectLst/>
              <a:latin typeface="+mn-lt"/>
              <a:ea typeface="+mn-ea"/>
              <a:cs typeface="+mn-cs"/>
            </a:rPr>
            <a:t>をもって会計廃止となった。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以上、</a:t>
          </a:r>
          <a:r>
            <a:rPr kumimoji="1" lang="ja-JP" altLang="ja-JP" sz="1200">
              <a:solidFill>
                <a:schemeClr val="dk1"/>
              </a:solidFill>
              <a:effectLst/>
              <a:latin typeface="+mn-lt"/>
              <a:ea typeface="+mn-ea"/>
              <a:cs typeface="+mn-cs"/>
            </a:rPr>
            <a:t>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4597309</v>
      </c>
      <c r="BO4" s="381"/>
      <c r="BP4" s="381"/>
      <c r="BQ4" s="381"/>
      <c r="BR4" s="381"/>
      <c r="BS4" s="381"/>
      <c r="BT4" s="381"/>
      <c r="BU4" s="382"/>
      <c r="BV4" s="380">
        <v>3951637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4433698</v>
      </c>
      <c r="BO5" s="418"/>
      <c r="BP5" s="418"/>
      <c r="BQ5" s="418"/>
      <c r="BR5" s="418"/>
      <c r="BS5" s="418"/>
      <c r="BT5" s="418"/>
      <c r="BU5" s="419"/>
      <c r="BV5" s="417">
        <v>3799225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89.6</v>
      </c>
      <c r="CU5" s="415"/>
      <c r="CV5" s="415"/>
      <c r="CW5" s="415"/>
      <c r="CX5" s="415"/>
      <c r="CY5" s="415"/>
      <c r="CZ5" s="415"/>
      <c r="DA5" s="416"/>
      <c r="DB5" s="414">
        <v>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163611</v>
      </c>
      <c r="BO6" s="418"/>
      <c r="BP6" s="418"/>
      <c r="BQ6" s="418"/>
      <c r="BR6" s="418"/>
      <c r="BS6" s="418"/>
      <c r="BT6" s="418"/>
      <c r="BU6" s="419"/>
      <c r="BV6" s="417">
        <v>152412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120811</v>
      </c>
      <c r="BO7" s="418"/>
      <c r="BP7" s="418"/>
      <c r="BQ7" s="418"/>
      <c r="BR7" s="418"/>
      <c r="BS7" s="418"/>
      <c r="BT7" s="418"/>
      <c r="BU7" s="419"/>
      <c r="BV7" s="417">
        <v>108659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2009610</v>
      </c>
      <c r="CU7" s="418"/>
      <c r="CV7" s="418"/>
      <c r="CW7" s="418"/>
      <c r="CX7" s="418"/>
      <c r="CY7" s="418"/>
      <c r="CZ7" s="418"/>
      <c r="DA7" s="419"/>
      <c r="DB7" s="417">
        <v>2043825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42800</v>
      </c>
      <c r="BO8" s="418"/>
      <c r="BP8" s="418"/>
      <c r="BQ8" s="418"/>
      <c r="BR8" s="418"/>
      <c r="BS8" s="418"/>
      <c r="BT8" s="418"/>
      <c r="BU8" s="419"/>
      <c r="BV8" s="417">
        <v>43753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5030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-953</v>
      </c>
      <c r="BO9" s="418"/>
      <c r="BP9" s="418"/>
      <c r="BQ9" s="418"/>
      <c r="BR9" s="418"/>
      <c r="BS9" s="418"/>
      <c r="BT9" s="418"/>
      <c r="BU9" s="419"/>
      <c r="BV9" s="417">
        <v>-892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5447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82901</v>
      </c>
      <c r="BO10" s="418"/>
      <c r="BP10" s="418"/>
      <c r="BQ10" s="418"/>
      <c r="BR10" s="418"/>
      <c r="BS10" s="418"/>
      <c r="BT10" s="418"/>
      <c r="BU10" s="419"/>
      <c r="BV10" s="417">
        <v>17480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5182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111000</v>
      </c>
      <c r="BO12" s="418"/>
      <c r="BP12" s="418"/>
      <c r="BQ12" s="418"/>
      <c r="BR12" s="418"/>
      <c r="BS12" s="418"/>
      <c r="BT12" s="418"/>
      <c r="BU12" s="419"/>
      <c r="BV12" s="417">
        <v>12871</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5171</v>
      </c>
      <c r="S13" s="499"/>
      <c r="T13" s="499"/>
      <c r="U13" s="499"/>
      <c r="V13" s="500"/>
      <c r="W13" s="433" t="s">
        <v>123</v>
      </c>
      <c r="X13" s="434"/>
      <c r="Y13" s="434"/>
      <c r="Z13" s="434"/>
      <c r="AA13" s="434"/>
      <c r="AB13" s="424"/>
      <c r="AC13" s="468">
        <v>255</v>
      </c>
      <c r="AD13" s="469"/>
      <c r="AE13" s="469"/>
      <c r="AF13" s="469"/>
      <c r="AG13" s="508"/>
      <c r="AH13" s="468">
        <v>241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-29052</v>
      </c>
      <c r="BO13" s="418"/>
      <c r="BP13" s="418"/>
      <c r="BQ13" s="418"/>
      <c r="BR13" s="418"/>
      <c r="BS13" s="418"/>
      <c r="BT13" s="418"/>
      <c r="BU13" s="419"/>
      <c r="BV13" s="417">
        <v>3717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5253</v>
      </c>
      <c r="S14" s="499"/>
      <c r="T14" s="499"/>
      <c r="U14" s="499"/>
      <c r="V14" s="500"/>
      <c r="W14" s="407"/>
      <c r="X14" s="408"/>
      <c r="Y14" s="408"/>
      <c r="Z14" s="408"/>
      <c r="AA14" s="408"/>
      <c r="AB14" s="397"/>
      <c r="AC14" s="501">
        <v>11.7</v>
      </c>
      <c r="AD14" s="502"/>
      <c r="AE14" s="502"/>
      <c r="AF14" s="502"/>
      <c r="AG14" s="503"/>
      <c r="AH14" s="501">
        <v>10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5239</v>
      </c>
      <c r="S15" s="499"/>
      <c r="T15" s="499"/>
      <c r="U15" s="499"/>
      <c r="V15" s="500"/>
      <c r="W15" s="433" t="s">
        <v>130</v>
      </c>
      <c r="X15" s="434"/>
      <c r="Y15" s="434"/>
      <c r="Z15" s="434"/>
      <c r="AA15" s="434"/>
      <c r="AB15" s="424"/>
      <c r="AC15" s="468">
        <v>511</v>
      </c>
      <c r="AD15" s="469"/>
      <c r="AE15" s="469"/>
      <c r="AF15" s="469"/>
      <c r="AG15" s="508"/>
      <c r="AH15" s="468">
        <v>641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522909</v>
      </c>
      <c r="BO15" s="381"/>
      <c r="BP15" s="381"/>
      <c r="BQ15" s="381"/>
      <c r="BR15" s="381"/>
      <c r="BS15" s="381"/>
      <c r="BT15" s="381"/>
      <c r="BU15" s="382"/>
      <c r="BV15" s="380">
        <v>501556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23.5</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1793645</v>
      </c>
      <c r="BO16" s="418"/>
      <c r="BP16" s="418"/>
      <c r="BQ16" s="418"/>
      <c r="BR16" s="418"/>
      <c r="BS16" s="418"/>
      <c r="BT16" s="418"/>
      <c r="BU16" s="419"/>
      <c r="BV16" s="417">
        <v>1808209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1411</v>
      </c>
      <c r="AD17" s="469"/>
      <c r="AE17" s="469"/>
      <c r="AF17" s="469"/>
      <c r="AG17" s="508"/>
      <c r="AH17" s="468">
        <v>1529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656091</v>
      </c>
      <c r="BO17" s="418"/>
      <c r="BP17" s="418"/>
      <c r="BQ17" s="418"/>
      <c r="BR17" s="418"/>
      <c r="BS17" s="418"/>
      <c r="BT17" s="418"/>
      <c r="BU17" s="419"/>
      <c r="BV17" s="417">
        <v>627359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44.85</v>
      </c>
      <c r="M18" s="530"/>
      <c r="N18" s="530"/>
      <c r="O18" s="530"/>
      <c r="P18" s="530"/>
      <c r="Q18" s="530"/>
      <c r="R18" s="531"/>
      <c r="S18" s="531"/>
      <c r="T18" s="531"/>
      <c r="U18" s="531"/>
      <c r="V18" s="532"/>
      <c r="W18" s="435"/>
      <c r="X18" s="436"/>
      <c r="Y18" s="436"/>
      <c r="Z18" s="436"/>
      <c r="AA18" s="436"/>
      <c r="AB18" s="427"/>
      <c r="AC18" s="533">
        <v>64.8</v>
      </c>
      <c r="AD18" s="534"/>
      <c r="AE18" s="534"/>
      <c r="AF18" s="534"/>
      <c r="AG18" s="535"/>
      <c r="AH18" s="533">
        <v>63.4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1800040</v>
      </c>
      <c r="BO18" s="418"/>
      <c r="BP18" s="418"/>
      <c r="BQ18" s="418"/>
      <c r="BR18" s="418"/>
      <c r="BS18" s="418"/>
      <c r="BT18" s="418"/>
      <c r="BU18" s="419"/>
      <c r="BV18" s="417">
        <v>1783869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2879167</v>
      </c>
      <c r="BO19" s="418"/>
      <c r="BP19" s="418"/>
      <c r="BQ19" s="418"/>
      <c r="BR19" s="418"/>
      <c r="BS19" s="418"/>
      <c r="BT19" s="418"/>
      <c r="BU19" s="419"/>
      <c r="BV19" s="417">
        <v>2570898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3004954</v>
      </c>
      <c r="BO23" s="418"/>
      <c r="BP23" s="418"/>
      <c r="BQ23" s="418"/>
      <c r="BR23" s="418"/>
      <c r="BS23" s="418"/>
      <c r="BT23" s="418"/>
      <c r="BU23" s="419"/>
      <c r="BV23" s="417">
        <v>3012494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6140</v>
      </c>
      <c r="R24" s="469"/>
      <c r="S24" s="469"/>
      <c r="T24" s="469"/>
      <c r="U24" s="469"/>
      <c r="V24" s="508"/>
      <c r="W24" s="563"/>
      <c r="X24" s="551"/>
      <c r="Y24" s="552"/>
      <c r="Z24" s="467" t="s">
        <v>154</v>
      </c>
      <c r="AA24" s="447"/>
      <c r="AB24" s="447"/>
      <c r="AC24" s="447"/>
      <c r="AD24" s="447"/>
      <c r="AE24" s="447"/>
      <c r="AF24" s="447"/>
      <c r="AG24" s="448"/>
      <c r="AH24" s="468">
        <v>62</v>
      </c>
      <c r="AI24" s="469"/>
      <c r="AJ24" s="469"/>
      <c r="AK24" s="469"/>
      <c r="AL24" s="508"/>
      <c r="AM24" s="468">
        <v>187922</v>
      </c>
      <c r="AN24" s="469"/>
      <c r="AO24" s="469"/>
      <c r="AP24" s="469"/>
      <c r="AQ24" s="469"/>
      <c r="AR24" s="508"/>
      <c r="AS24" s="468">
        <v>3031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2814340</v>
      </c>
      <c r="BO24" s="418"/>
      <c r="BP24" s="418"/>
      <c r="BQ24" s="418"/>
      <c r="BR24" s="418"/>
      <c r="BS24" s="418"/>
      <c r="BT24" s="418"/>
      <c r="BU24" s="419"/>
      <c r="BV24" s="417">
        <v>2763012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53402</v>
      </c>
      <c r="BO25" s="381"/>
      <c r="BP25" s="381"/>
      <c r="BQ25" s="381"/>
      <c r="BR25" s="381"/>
      <c r="BS25" s="381"/>
      <c r="BT25" s="381"/>
      <c r="BU25" s="382"/>
      <c r="BV25" s="380">
        <v>76801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5030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2490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10781</v>
      </c>
      <c r="BO27" s="587"/>
      <c r="BP27" s="587"/>
      <c r="BQ27" s="587"/>
      <c r="BR27" s="587"/>
      <c r="BS27" s="587"/>
      <c r="BT27" s="587"/>
      <c r="BU27" s="588"/>
      <c r="BV27" s="586">
        <v>10781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1990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544753</v>
      </c>
      <c r="BO28" s="381"/>
      <c r="BP28" s="381"/>
      <c r="BQ28" s="381"/>
      <c r="BR28" s="381"/>
      <c r="BS28" s="381"/>
      <c r="BT28" s="381"/>
      <c r="BU28" s="382"/>
      <c r="BV28" s="380">
        <v>572852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1800</v>
      </c>
      <c r="R29" s="469"/>
      <c r="S29" s="469"/>
      <c r="T29" s="469"/>
      <c r="U29" s="469"/>
      <c r="V29" s="508"/>
      <c r="W29" s="564"/>
      <c r="X29" s="565"/>
      <c r="Y29" s="566"/>
      <c r="Z29" s="467" t="s">
        <v>170</v>
      </c>
      <c r="AA29" s="447"/>
      <c r="AB29" s="447"/>
      <c r="AC29" s="447"/>
      <c r="AD29" s="447"/>
      <c r="AE29" s="447"/>
      <c r="AF29" s="447"/>
      <c r="AG29" s="448"/>
      <c r="AH29" s="468">
        <v>62</v>
      </c>
      <c r="AI29" s="469"/>
      <c r="AJ29" s="469"/>
      <c r="AK29" s="469"/>
      <c r="AL29" s="508"/>
      <c r="AM29" s="468">
        <v>187922</v>
      </c>
      <c r="AN29" s="469"/>
      <c r="AO29" s="469"/>
      <c r="AP29" s="469"/>
      <c r="AQ29" s="469"/>
      <c r="AR29" s="508"/>
      <c r="AS29" s="468">
        <v>3031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100156</v>
      </c>
      <c r="BO29" s="418"/>
      <c r="BP29" s="418"/>
      <c r="BQ29" s="418"/>
      <c r="BR29" s="418"/>
      <c r="BS29" s="418"/>
      <c r="BT29" s="418"/>
      <c r="BU29" s="419"/>
      <c r="BV29" s="417">
        <v>124325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1358039</v>
      </c>
      <c r="BO30" s="587"/>
      <c r="BP30" s="587"/>
      <c r="BQ30" s="587"/>
      <c r="BR30" s="587"/>
      <c r="BS30" s="587"/>
      <c r="BT30" s="587"/>
      <c r="BU30" s="588"/>
      <c r="BV30" s="586">
        <v>1419955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こうち人づくり広域連合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高知県後期高齢者医療広域連合(一般会計)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高知県後期高齢者医療広域連合(後期高齢者医療特別会計)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高知県広域食肉センター事務組合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高知県市町村総合事務組合(一般会計)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高知県市町村総合事務組合(交通災害共済事業督特別事務組合)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高知県市町村総合事務組合(会館建設事業特別会計)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高知中央西部焼却処理事務組合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仁淀消防組合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仁淀川下流衛生事務組合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522</v>
      </c>
      <c r="D34" s="1184"/>
      <c r="E34" s="1185"/>
      <c r="F34" s="32">
        <v>4.2300000000000004</v>
      </c>
      <c r="G34" s="33">
        <v>1.54</v>
      </c>
      <c r="H34" s="33">
        <v>1.62</v>
      </c>
      <c r="I34" s="33">
        <v>1.1599999999999999</v>
      </c>
      <c r="J34" s="34">
        <v>1.53</v>
      </c>
      <c r="K34" s="22"/>
      <c r="L34" s="22"/>
      <c r="M34" s="22"/>
      <c r="N34" s="22"/>
      <c r="O34" s="22"/>
      <c r="P34" s="22"/>
    </row>
    <row r="35" spans="1:16" ht="39" customHeight="1" x14ac:dyDescent="0.15">
      <c r="A35" s="22"/>
      <c r="B35" s="35"/>
      <c r="C35" s="1178" t="s">
        <v>523</v>
      </c>
      <c r="D35" s="1179"/>
      <c r="E35" s="1180"/>
      <c r="F35" s="36">
        <v>0</v>
      </c>
      <c r="G35" s="37">
        <v>0.08</v>
      </c>
      <c r="H35" s="37">
        <v>0</v>
      </c>
      <c r="I35" s="37">
        <v>0.06</v>
      </c>
      <c r="J35" s="38">
        <v>1</v>
      </c>
      <c r="K35" s="22"/>
      <c r="L35" s="22"/>
      <c r="M35" s="22"/>
      <c r="N35" s="22"/>
      <c r="O35" s="22"/>
      <c r="P35" s="22"/>
    </row>
    <row r="36" spans="1:16" ht="39" customHeight="1" x14ac:dyDescent="0.15">
      <c r="A36" s="22"/>
      <c r="B36" s="35"/>
      <c r="C36" s="1178" t="s">
        <v>524</v>
      </c>
      <c r="D36" s="1179"/>
      <c r="E36" s="1180"/>
      <c r="F36" s="36">
        <v>0.5</v>
      </c>
      <c r="G36" s="37">
        <v>0.39</v>
      </c>
      <c r="H36" s="37">
        <v>0.63</v>
      </c>
      <c r="I36" s="37">
        <v>0.97</v>
      </c>
      <c r="J36" s="38">
        <v>0.59</v>
      </c>
      <c r="K36" s="22"/>
      <c r="L36" s="22"/>
      <c r="M36" s="22"/>
      <c r="N36" s="22"/>
      <c r="O36" s="22"/>
      <c r="P36" s="22"/>
    </row>
    <row r="37" spans="1:16" ht="39" customHeight="1" x14ac:dyDescent="0.15">
      <c r="A37" s="22"/>
      <c r="B37" s="35"/>
      <c r="C37" s="1178" t="s">
        <v>525</v>
      </c>
      <c r="D37" s="1179"/>
      <c r="E37" s="1180"/>
      <c r="F37" s="36">
        <v>0.11</v>
      </c>
      <c r="G37" s="37">
        <v>0.11</v>
      </c>
      <c r="H37" s="37">
        <v>0.08</v>
      </c>
      <c r="I37" s="37">
        <v>0.12</v>
      </c>
      <c r="J37" s="38">
        <v>0.1</v>
      </c>
      <c r="K37" s="22"/>
      <c r="L37" s="22"/>
      <c r="M37" s="22"/>
      <c r="N37" s="22"/>
      <c r="O37" s="22"/>
      <c r="P37" s="22"/>
    </row>
    <row r="38" spans="1:16" ht="39" customHeight="1" x14ac:dyDescent="0.15">
      <c r="A38" s="22"/>
      <c r="B38" s="35"/>
      <c r="C38" s="1178" t="s">
        <v>526</v>
      </c>
      <c r="D38" s="1179"/>
      <c r="E38" s="1180"/>
      <c r="F38" s="36">
        <v>0.51</v>
      </c>
      <c r="G38" s="37">
        <v>0.21</v>
      </c>
      <c r="H38" s="37">
        <v>0</v>
      </c>
      <c r="I38" s="37">
        <v>0.15</v>
      </c>
      <c r="J38" s="38">
        <v>0.09</v>
      </c>
      <c r="K38" s="22"/>
      <c r="L38" s="22"/>
      <c r="M38" s="22"/>
      <c r="N38" s="22"/>
      <c r="O38" s="22"/>
      <c r="P38" s="22"/>
    </row>
    <row r="39" spans="1:16" ht="39" customHeight="1" x14ac:dyDescent="0.15">
      <c r="A39" s="22"/>
      <c r="B39" s="35"/>
      <c r="C39" s="1178" t="s">
        <v>527</v>
      </c>
      <c r="D39" s="1179"/>
      <c r="E39" s="1180"/>
      <c r="F39" s="36">
        <v>0.6</v>
      </c>
      <c r="G39" s="37">
        <v>2.4</v>
      </c>
      <c r="H39" s="37">
        <v>0.01</v>
      </c>
      <c r="I39" s="37">
        <v>0.01</v>
      </c>
      <c r="J39" s="38">
        <v>0.08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529</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392</v>
      </c>
      <c r="L45" s="60">
        <v>386</v>
      </c>
      <c r="M45" s="60">
        <v>378</v>
      </c>
      <c r="N45" s="60">
        <v>397</v>
      </c>
      <c r="O45" s="61">
        <v>388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v>
      </c>
      <c r="L48" s="64">
        <v>33</v>
      </c>
      <c r="M48" s="64">
        <v>34</v>
      </c>
      <c r="N48" s="64">
        <v>34</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43</v>
      </c>
      <c r="L49" s="64">
        <v>41</v>
      </c>
      <c r="M49" s="64">
        <v>30</v>
      </c>
      <c r="N49" s="64">
        <v>26</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15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325</v>
      </c>
      <c r="L52" s="64">
        <v>335</v>
      </c>
      <c r="M52" s="64">
        <v>340</v>
      </c>
      <c r="N52" s="64">
        <v>325</v>
      </c>
      <c r="O52" s="65">
        <v>301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146</v>
      </c>
      <c r="L53" s="69">
        <v>128</v>
      </c>
      <c r="M53" s="69">
        <v>105</v>
      </c>
      <c r="N53" s="69">
        <v>147</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3186</v>
      </c>
      <c r="J41" s="83">
        <v>3174</v>
      </c>
      <c r="K41" s="83">
        <v>3110</v>
      </c>
      <c r="L41" s="83">
        <v>3012</v>
      </c>
      <c r="M41" s="84">
        <v>3005</v>
      </c>
    </row>
    <row r="42" spans="2:13" ht="27.75" customHeight="1" x14ac:dyDescent="0.15">
      <c r="B42" s="1204"/>
      <c r="C42" s="1205"/>
      <c r="D42" s="85"/>
      <c r="E42" s="1210" t="s">
        <v>26</v>
      </c>
      <c r="F42" s="1210"/>
      <c r="G42" s="1210"/>
      <c r="H42" s="1211"/>
      <c r="I42" s="86">
        <v>6</v>
      </c>
      <c r="J42" s="87">
        <v>3</v>
      </c>
      <c r="K42" s="87">
        <v>51</v>
      </c>
      <c r="L42" s="87">
        <v>77</v>
      </c>
      <c r="M42" s="88">
        <v>53</v>
      </c>
    </row>
    <row r="43" spans="2:13" ht="27.75" customHeight="1" x14ac:dyDescent="0.15">
      <c r="B43" s="1204"/>
      <c r="C43" s="1205"/>
      <c r="D43" s="85"/>
      <c r="E43" s="1210" t="s">
        <v>27</v>
      </c>
      <c r="F43" s="1210"/>
      <c r="G43" s="1210"/>
      <c r="H43" s="1211"/>
      <c r="I43" s="86">
        <v>481</v>
      </c>
      <c r="J43" s="87">
        <v>483</v>
      </c>
      <c r="K43" s="87">
        <v>470</v>
      </c>
      <c r="L43" s="87">
        <v>452</v>
      </c>
      <c r="M43" s="88">
        <v>435</v>
      </c>
    </row>
    <row r="44" spans="2:13" ht="27.75" customHeight="1" x14ac:dyDescent="0.15">
      <c r="B44" s="1204"/>
      <c r="C44" s="1205"/>
      <c r="D44" s="85"/>
      <c r="E44" s="1210" t="s">
        <v>28</v>
      </c>
      <c r="F44" s="1210"/>
      <c r="G44" s="1210"/>
      <c r="H44" s="1211"/>
      <c r="I44" s="86">
        <v>192</v>
      </c>
      <c r="J44" s="87">
        <v>164</v>
      </c>
      <c r="K44" s="87">
        <v>148</v>
      </c>
      <c r="L44" s="87">
        <v>133</v>
      </c>
      <c r="M44" s="88">
        <v>107</v>
      </c>
    </row>
    <row r="45" spans="2:13" ht="27.75" customHeight="1" x14ac:dyDescent="0.15">
      <c r="B45" s="1204"/>
      <c r="C45" s="1205"/>
      <c r="D45" s="85"/>
      <c r="E45" s="1210" t="s">
        <v>29</v>
      </c>
      <c r="F45" s="1210"/>
      <c r="G45" s="1210"/>
      <c r="H45" s="1211"/>
      <c r="I45" s="86">
        <v>455</v>
      </c>
      <c r="J45" s="87">
        <v>411</v>
      </c>
      <c r="K45" s="87">
        <v>376</v>
      </c>
      <c r="L45" s="87">
        <v>312</v>
      </c>
      <c r="M45" s="88">
        <v>289</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v>2</v>
      </c>
      <c r="K49" s="87" t="s">
        <v>475</v>
      </c>
      <c r="L49" s="87" t="s">
        <v>475</v>
      </c>
      <c r="M49" s="88" t="s">
        <v>475</v>
      </c>
    </row>
    <row r="50" spans="2:13" ht="27.75" customHeight="1" x14ac:dyDescent="0.15">
      <c r="B50" s="1215" t="s">
        <v>34</v>
      </c>
      <c r="C50" s="1216"/>
      <c r="D50" s="91"/>
      <c r="E50" s="1210" t="s">
        <v>35</v>
      </c>
      <c r="F50" s="1210"/>
      <c r="G50" s="1210"/>
      <c r="H50" s="1211"/>
      <c r="I50" s="86">
        <v>1582</v>
      </c>
      <c r="J50" s="87">
        <v>1826</v>
      </c>
      <c r="K50" s="87">
        <v>1932</v>
      </c>
      <c r="L50" s="87">
        <v>2196</v>
      </c>
      <c r="M50" s="88">
        <v>2105</v>
      </c>
    </row>
    <row r="51" spans="2:13" ht="27.75" customHeight="1" x14ac:dyDescent="0.15">
      <c r="B51" s="1204"/>
      <c r="C51" s="1205"/>
      <c r="D51" s="85"/>
      <c r="E51" s="1210" t="s">
        <v>36</v>
      </c>
      <c r="F51" s="1210"/>
      <c r="G51" s="1210"/>
      <c r="H51" s="1211"/>
      <c r="I51" s="86">
        <v>105</v>
      </c>
      <c r="J51" s="87">
        <v>70</v>
      </c>
      <c r="K51" s="87">
        <v>64</v>
      </c>
      <c r="L51" s="87">
        <v>51</v>
      </c>
      <c r="M51" s="88">
        <v>38</v>
      </c>
    </row>
    <row r="52" spans="2:13" ht="27.75" customHeight="1" x14ac:dyDescent="0.15">
      <c r="B52" s="1206"/>
      <c r="C52" s="1207"/>
      <c r="D52" s="85"/>
      <c r="E52" s="1210" t="s">
        <v>37</v>
      </c>
      <c r="F52" s="1210"/>
      <c r="G52" s="1210"/>
      <c r="H52" s="1211"/>
      <c r="I52" s="86">
        <v>2908</v>
      </c>
      <c r="J52" s="87">
        <v>2865</v>
      </c>
      <c r="K52" s="87">
        <v>2764</v>
      </c>
      <c r="L52" s="87">
        <v>2754</v>
      </c>
      <c r="M52" s="88">
        <v>2785</v>
      </c>
    </row>
    <row r="53" spans="2:13" ht="27.75" customHeight="1" thickBot="1" x14ac:dyDescent="0.2">
      <c r="B53" s="1217" t="s">
        <v>21</v>
      </c>
      <c r="C53" s="1218"/>
      <c r="D53" s="92"/>
      <c r="E53" s="1219" t="s">
        <v>38</v>
      </c>
      <c r="F53" s="1219"/>
      <c r="G53" s="1219"/>
      <c r="H53" s="1220"/>
      <c r="I53" s="93">
        <v>-276</v>
      </c>
      <c r="J53" s="94">
        <v>-526</v>
      </c>
      <c r="K53" s="94">
        <v>-605</v>
      </c>
      <c r="L53" s="94">
        <v>-1015</v>
      </c>
      <c r="M53" s="95">
        <v>-1040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3" t="s">
        <v>545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515</v>
      </c>
      <c r="L50" s="356" t="s">
        <v>516</v>
      </c>
      <c r="M50" s="356" t="s">
        <v>517</v>
      </c>
      <c r="N50" s="356" t="s">
        <v>518</v>
      </c>
      <c r="O50" s="356" t="s">
        <v>519</v>
      </c>
    </row>
    <row r="51" spans="1:17" x14ac:dyDescent="0.15">
      <c r="B51" s="250"/>
      <c r="C51" s="246"/>
      <c r="D51" s="246"/>
      <c r="E51" s="246"/>
      <c r="F51" s="246"/>
      <c r="G51" s="1245" t="s">
        <v>547</v>
      </c>
      <c r="H51" s="1246"/>
      <c r="I51" s="1251" t="s">
        <v>548</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549</v>
      </c>
      <c r="J53" s="1231"/>
      <c r="K53" s="1255"/>
      <c r="L53" s="1255"/>
      <c r="M53" s="1255"/>
      <c r="N53" s="1253">
        <v>48.4</v>
      </c>
      <c r="O53" s="1253">
        <v>48.7</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548</v>
      </c>
      <c r="J55" s="1231"/>
      <c r="K55" s="1256"/>
      <c r="L55" s="1256"/>
      <c r="M55" s="1256"/>
      <c r="N55" s="1221">
        <v>27</v>
      </c>
      <c r="O55" s="1221">
        <v>25.4</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551</v>
      </c>
      <c r="J57" s="1223"/>
      <c r="K57" s="1255"/>
      <c r="L57" s="1255"/>
      <c r="M57" s="1255"/>
      <c r="N57" s="1253">
        <v>57.2</v>
      </c>
      <c r="O57" s="1253">
        <v>55.1</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2"/>
      <c r="H72" s="1243"/>
      <c r="I72" s="1243"/>
      <c r="J72" s="1244"/>
      <c r="K72" s="356" t="s">
        <v>515</v>
      </c>
      <c r="L72" s="356" t="s">
        <v>516</v>
      </c>
      <c r="M72" s="356" t="s">
        <v>517</v>
      </c>
      <c r="N72" s="356" t="s">
        <v>518</v>
      </c>
      <c r="O72" s="356" t="s">
        <v>519</v>
      </c>
    </row>
    <row r="73" spans="2:30" x14ac:dyDescent="0.15">
      <c r="B73" s="250"/>
      <c r="C73" s="246"/>
      <c r="D73" s="246"/>
      <c r="E73" s="246"/>
      <c r="F73" s="246"/>
      <c r="G73" s="1245" t="s">
        <v>547</v>
      </c>
      <c r="H73" s="1246"/>
      <c r="I73" s="1251" t="s">
        <v>548</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555</v>
      </c>
      <c r="J75" s="1231"/>
      <c r="K75" s="1253">
        <v>9.6</v>
      </c>
      <c r="L75" s="1253">
        <v>8.6</v>
      </c>
      <c r="M75" s="1253">
        <v>7.4</v>
      </c>
      <c r="N75" s="1253">
        <v>7.4</v>
      </c>
      <c r="O75" s="1253">
        <v>7.5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548</v>
      </c>
      <c r="J77" s="1231"/>
      <c r="K77" s="1232">
        <v>28.4</v>
      </c>
      <c r="L77" s="1232">
        <v>20.5</v>
      </c>
      <c r="M77" s="1221">
        <v>17.899999999999999</v>
      </c>
      <c r="N77" s="1221">
        <v>27</v>
      </c>
      <c r="O77" s="1221">
        <v>25.4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555</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128460</v>
      </c>
      <c r="E3" s="118"/>
      <c r="F3" s="119">
        <v>94828</v>
      </c>
      <c r="G3" s="120"/>
      <c r="H3" s="121"/>
    </row>
    <row r="4" spans="1:8" x14ac:dyDescent="0.15">
      <c r="A4" s="122"/>
      <c r="B4" s="123"/>
      <c r="C4" s="124"/>
      <c r="D4" s="125">
        <v>75716</v>
      </c>
      <c r="E4" s="126"/>
      <c r="F4" s="127">
        <v>55133</v>
      </c>
      <c r="G4" s="128"/>
      <c r="H4" s="129"/>
    </row>
    <row r="5" spans="1:8" x14ac:dyDescent="0.15">
      <c r="A5" s="110" t="s">
        <v>509</v>
      </c>
      <c r="B5" s="115"/>
      <c r="C5" s="116"/>
      <c r="D5" s="117">
        <v>110057</v>
      </c>
      <c r="E5" s="118"/>
      <c r="F5" s="119">
        <v>119674</v>
      </c>
      <c r="G5" s="120"/>
      <c r="H5" s="121"/>
    </row>
    <row r="6" spans="1:8" x14ac:dyDescent="0.15">
      <c r="A6" s="122"/>
      <c r="B6" s="123"/>
      <c r="C6" s="124"/>
      <c r="D6" s="125">
        <v>40787</v>
      </c>
      <c r="E6" s="126"/>
      <c r="F6" s="127">
        <v>57803</v>
      </c>
      <c r="G6" s="128"/>
      <c r="H6" s="129"/>
    </row>
    <row r="7" spans="1:8" x14ac:dyDescent="0.15">
      <c r="A7" s="110" t="s">
        <v>510</v>
      </c>
      <c r="B7" s="115"/>
      <c r="C7" s="116"/>
      <c r="D7" s="117">
        <v>128267</v>
      </c>
      <c r="E7" s="118"/>
      <c r="F7" s="119">
        <v>119685</v>
      </c>
      <c r="G7" s="120"/>
      <c r="H7" s="121"/>
    </row>
    <row r="8" spans="1:8" x14ac:dyDescent="0.15">
      <c r="A8" s="122"/>
      <c r="B8" s="123"/>
      <c r="C8" s="124"/>
      <c r="D8" s="125">
        <v>78281</v>
      </c>
      <c r="E8" s="126"/>
      <c r="F8" s="127">
        <v>68464</v>
      </c>
      <c r="G8" s="128"/>
      <c r="H8" s="129"/>
    </row>
    <row r="9" spans="1:8" x14ac:dyDescent="0.15">
      <c r="A9" s="110" t="s">
        <v>511</v>
      </c>
      <c r="B9" s="115"/>
      <c r="C9" s="116"/>
      <c r="D9" s="117">
        <v>116177</v>
      </c>
      <c r="E9" s="118"/>
      <c r="F9" s="119">
        <v>109920</v>
      </c>
      <c r="G9" s="120"/>
      <c r="H9" s="121"/>
    </row>
    <row r="10" spans="1:8" x14ac:dyDescent="0.15">
      <c r="A10" s="122"/>
      <c r="B10" s="123"/>
      <c r="C10" s="124"/>
      <c r="D10" s="125">
        <v>67907</v>
      </c>
      <c r="E10" s="126"/>
      <c r="F10" s="127">
        <v>62739</v>
      </c>
      <c r="G10" s="128"/>
      <c r="H10" s="129"/>
    </row>
    <row r="11" spans="1:8" x14ac:dyDescent="0.15">
      <c r="A11" s="110" t="s">
        <v>512</v>
      </c>
      <c r="B11" s="115"/>
      <c r="C11" s="116"/>
      <c r="D11" s="117">
        <v>209860</v>
      </c>
      <c r="E11" s="118"/>
      <c r="F11" s="119">
        <v>119882</v>
      </c>
      <c r="G11" s="120"/>
      <c r="H11" s="121"/>
    </row>
    <row r="12" spans="1:8" x14ac:dyDescent="0.15">
      <c r="A12" s="122"/>
      <c r="B12" s="123"/>
      <c r="C12" s="130"/>
      <c r="D12" s="125">
        <v>140315</v>
      </c>
      <c r="E12" s="126"/>
      <c r="F12" s="127">
        <v>66481</v>
      </c>
      <c r="G12" s="128"/>
      <c r="H12" s="129"/>
    </row>
    <row r="13" spans="1:8" x14ac:dyDescent="0.15">
      <c r="A13" s="110"/>
      <c r="B13" s="115"/>
      <c r="C13" s="131"/>
      <c r="D13" s="132">
        <v>138564</v>
      </c>
      <c r="E13" s="133"/>
      <c r="F13" s="134">
        <v>112798</v>
      </c>
      <c r="G13" s="135"/>
      <c r="H13" s="121"/>
    </row>
    <row r="14" spans="1:8" x14ac:dyDescent="0.15">
      <c r="A14" s="122"/>
      <c r="B14" s="123"/>
      <c r="C14" s="124"/>
      <c r="D14" s="125">
        <v>80601</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4.74</v>
      </c>
      <c r="C19" s="136">
        <f>ROUND(VALUE(SUBSTITUTE(実質収支比率等に係る経年分析!G$48,"▲","-")),2)</f>
        <v>1.94</v>
      </c>
      <c r="D19" s="136">
        <f>ROUND(VALUE(SUBSTITUTE(実質収支比率等に係る経年分析!H$48,"▲","-")),2)</f>
        <v>2.2599999999999998</v>
      </c>
      <c r="E19" s="136">
        <f>ROUND(VALUE(SUBSTITUTE(実質収支比率等に係る経年分析!I$48,"▲","-")),2)</f>
        <v>2.14</v>
      </c>
      <c r="F19" s="136">
        <f>ROUND(VALUE(SUBSTITUTE(実質収支比率等に係る経年分析!J$48,"▲","-")),2)</f>
        <v>2.13</v>
      </c>
    </row>
    <row r="20" spans="1:11" x14ac:dyDescent="0.15">
      <c r="A20" s="136" t="s">
        <v>43</v>
      </c>
      <c r="B20" s="136">
        <f>ROUND(VALUE(SUBSTITUTE(実質収支比率等に係る経年分析!F$47,"▲","-")),2)</f>
        <v>32.020000000000003</v>
      </c>
      <c r="C20" s="136">
        <f>ROUND(VALUE(SUBSTITUTE(実質収支比率等に係る経年分析!G$47,"▲","-")),2)</f>
        <v>23.44</v>
      </c>
      <c r="D20" s="136">
        <f>ROUND(VALUE(SUBSTITUTE(実質収支比率等に係る経年分析!H$47,"▲","-")),2)</f>
        <v>28.71</v>
      </c>
      <c r="E20" s="136">
        <f>ROUND(VALUE(SUBSTITUTE(実質収支比率等に係る経年分析!I$47,"▲","-")),2)</f>
        <v>28.03</v>
      </c>
      <c r="F20" s="136">
        <f>ROUND(VALUE(SUBSTITUTE(実質収支比率等に係る経年分析!J$47,"▲","-")),2)</f>
        <v>27.11</v>
      </c>
    </row>
    <row r="21" spans="1:11" x14ac:dyDescent="0.15">
      <c r="A21" s="136" t="s">
        <v>44</v>
      </c>
      <c r="B21" s="136">
        <f>IF(ISNUMBER(VALUE(SUBSTITUTE(実質収支比率等に係る経年分析!F$49,"▲","-"))),ROUND(VALUE(SUBSTITUTE(実質収支比率等に係る経年分析!F$49,"▲","-")),2),NA())</f>
        <v>9.1999999999999993</v>
      </c>
      <c r="C21" s="136">
        <f>IF(ISNUMBER(VALUE(SUBSTITUTE(実質収支比率等に係る経年分析!G$49,"▲","-"))),ROUND(VALUE(SUBSTITUTE(実質収支比率等に係る経年分析!G$49,"▲","-")),2),NA())</f>
        <v>-11.58</v>
      </c>
      <c r="D21" s="136">
        <f>IF(ISNUMBER(VALUE(SUBSTITUTE(実質収支比率等に係る経年分析!H$49,"▲","-"))),ROUND(VALUE(SUBSTITUTE(実質収支比率等に係る経年分析!H$49,"▲","-")),2),NA())</f>
        <v>5.49</v>
      </c>
      <c r="E21" s="136">
        <f>IF(ISNUMBER(VALUE(SUBSTITUTE(実質収支比率等に係る経年分析!I$49,"▲","-"))),ROUND(VALUE(SUBSTITUTE(実質収支比率等に係る経年分析!I$49,"▲","-")),2),NA())</f>
        <v>0.18</v>
      </c>
      <c r="F21" s="136">
        <f>IF(ISNUMBER(VALUE(SUBSTITUTE(実質収支比率等に係る経年分析!J$49,"▲","-"))),ROUND(VALUE(SUBSTITUTE(実質収支比率等に係る経年分析!J$49,"▲","-")),2),NA())</f>
        <v>-1.45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住宅新築資金等特別会計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4.2300000000000004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325</v>
      </c>
      <c r="E42" s="138"/>
      <c r="F42" s="138"/>
      <c r="G42" s="138">
        <f>'実質公債費比率（分子）の構造'!L$52</f>
        <v>335</v>
      </c>
      <c r="H42" s="138"/>
      <c r="I42" s="138"/>
      <c r="J42" s="138">
        <f>'実質公債費比率（分子）の構造'!M$52</f>
        <v>340</v>
      </c>
      <c r="K42" s="138"/>
      <c r="L42" s="138"/>
      <c r="M42" s="138">
        <f>'実質公債費比率（分子）の構造'!N$52</f>
        <v>325</v>
      </c>
      <c r="N42" s="138"/>
      <c r="O42" s="138"/>
      <c r="P42" s="138">
        <f>'実質公債費比率（分子）の構造'!O$52</f>
        <v>301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15</v>
      </c>
      <c r="L44" s="138"/>
      <c r="M44" s="138"/>
      <c r="N44" s="138" t="str">
        <f>'実質公債費比率（分子）の構造'!O$50</f>
        <v>-</v>
      </c>
      <c r="O44" s="138"/>
      <c r="P44" s="138"/>
    </row>
    <row r="45" spans="1:16" x14ac:dyDescent="0.15">
      <c r="A45" s="138" t="s">
        <v>54</v>
      </c>
      <c r="B45" s="138">
        <f>'実質公債費比率（分子）の構造'!K$49</f>
        <v>43</v>
      </c>
      <c r="C45" s="138"/>
      <c r="D45" s="138"/>
      <c r="E45" s="138">
        <f>'実質公債費比率（分子）の構造'!L$49</f>
        <v>41</v>
      </c>
      <c r="F45" s="138"/>
      <c r="G45" s="138"/>
      <c r="H45" s="138">
        <f>'実質公債費比率（分子）の構造'!M$49</f>
        <v>30</v>
      </c>
      <c r="I45" s="138"/>
      <c r="J45" s="138"/>
      <c r="K45" s="138">
        <f>'実質公債費比率（分子）の構造'!N$49</f>
        <v>26</v>
      </c>
      <c r="L45" s="138"/>
      <c r="M45" s="138"/>
      <c r="N45" s="138">
        <f>'実質公債費比率（分子）の構造'!O$49</f>
        <v>32</v>
      </c>
      <c r="O45" s="138"/>
      <c r="P45" s="138"/>
    </row>
    <row r="46" spans="1:16" x14ac:dyDescent="0.15">
      <c r="A46" s="138" t="s">
        <v>55</v>
      </c>
      <c r="B46" s="138">
        <f>'実質公債費比率（分子）の構造'!K$48</f>
        <v>33</v>
      </c>
      <c r="C46" s="138"/>
      <c r="D46" s="138"/>
      <c r="E46" s="138">
        <f>'実質公債費比率（分子）の構造'!L$48</f>
        <v>33</v>
      </c>
      <c r="F46" s="138"/>
      <c r="G46" s="138"/>
      <c r="H46" s="138">
        <f>'実質公債費比率（分子）の構造'!M$48</f>
        <v>34</v>
      </c>
      <c r="I46" s="138"/>
      <c r="J46" s="138"/>
      <c r="K46" s="138">
        <f>'実質公債費比率（分子）の構造'!N$48</f>
        <v>34</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392</v>
      </c>
      <c r="C49" s="138"/>
      <c r="D49" s="138"/>
      <c r="E49" s="138">
        <f>'実質公債費比率（分子）の構造'!L$45</f>
        <v>386</v>
      </c>
      <c r="F49" s="138"/>
      <c r="G49" s="138"/>
      <c r="H49" s="138">
        <f>'実質公債費比率（分子）の構造'!M$45</f>
        <v>378</v>
      </c>
      <c r="I49" s="138"/>
      <c r="J49" s="138"/>
      <c r="K49" s="138">
        <f>'実質公債費比率（分子）の構造'!N$45</f>
        <v>397</v>
      </c>
      <c r="L49" s="138"/>
      <c r="M49" s="138"/>
      <c r="N49" s="138">
        <f>'実質公債費比率（分子）の構造'!O$45</f>
        <v>388</v>
      </c>
      <c r="O49" s="138"/>
      <c r="P49" s="138"/>
    </row>
    <row r="50" spans="1:16" x14ac:dyDescent="0.15">
      <c r="A50" s="138" t="s">
        <v>59</v>
      </c>
      <c r="B50" s="138" t="e">
        <f>NA()</f>
        <v>#N/A</v>
      </c>
      <c r="C50" s="138">
        <f>IF(ISNUMBER('実質公債費比率（分子）の構造'!K$53),'実質公債費比率（分子）の構造'!K$53,NA())</f>
        <v>146</v>
      </c>
      <c r="D50" s="138" t="e">
        <f>NA()</f>
        <v>#N/A</v>
      </c>
      <c r="E50" s="138" t="e">
        <f>NA()</f>
        <v>#N/A</v>
      </c>
      <c r="F50" s="138">
        <f>IF(ISNUMBER('実質公債費比率（分子）の構造'!L$53),'実質公債費比率（分子）の構造'!L$53,NA())</f>
        <v>128</v>
      </c>
      <c r="G50" s="138" t="e">
        <f>NA()</f>
        <v>#N/A</v>
      </c>
      <c r="H50" s="138" t="e">
        <f>NA()</f>
        <v>#N/A</v>
      </c>
      <c r="I50" s="138">
        <f>IF(ISNUMBER('実質公債費比率（分子）の構造'!M$53),'実質公債費比率（分子）の構造'!M$53,NA())</f>
        <v>105</v>
      </c>
      <c r="J50" s="138" t="e">
        <f>NA()</f>
        <v>#N/A</v>
      </c>
      <c r="K50" s="138" t="e">
        <f>NA()</f>
        <v>#N/A</v>
      </c>
      <c r="L50" s="138">
        <f>IF(ISNUMBER('実質公債費比率（分子）の構造'!N$53),'実質公債費比率（分子）の構造'!N$53,NA())</f>
        <v>147</v>
      </c>
      <c r="M50" s="138" t="e">
        <f>NA()</f>
        <v>#N/A</v>
      </c>
      <c r="N50" s="138" t="e">
        <f>NA()</f>
        <v>#N/A</v>
      </c>
      <c r="O50" s="138">
        <f>IF(ISNUMBER('実質公債費比率（分子）の構造'!O$53),'実質公債費比率（分子）の構造'!O$53,NA())</f>
        <v>154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2908</v>
      </c>
      <c r="E56" s="137"/>
      <c r="F56" s="137"/>
      <c r="G56" s="137">
        <f>'将来負担比率（分子）の構造'!J$52</f>
        <v>2865</v>
      </c>
      <c r="H56" s="137"/>
      <c r="I56" s="137"/>
      <c r="J56" s="137">
        <f>'将来負担比率（分子）の構造'!K$52</f>
        <v>2764</v>
      </c>
      <c r="K56" s="137"/>
      <c r="L56" s="137"/>
      <c r="M56" s="137">
        <f>'将来負担比率（分子）の構造'!L$52</f>
        <v>2754</v>
      </c>
      <c r="N56" s="137"/>
      <c r="O56" s="137"/>
      <c r="P56" s="137">
        <f>'将来負担比率（分子）の構造'!M$52</f>
        <v>2785</v>
      </c>
    </row>
    <row r="57" spans="1:16" x14ac:dyDescent="0.15">
      <c r="A57" s="137" t="s">
        <v>36</v>
      </c>
      <c r="B57" s="137"/>
      <c r="C57" s="137"/>
      <c r="D57" s="137">
        <f>'将来負担比率（分子）の構造'!I$51</f>
        <v>105</v>
      </c>
      <c r="E57" s="137"/>
      <c r="F57" s="137"/>
      <c r="G57" s="137">
        <f>'将来負担比率（分子）の構造'!J$51</f>
        <v>70</v>
      </c>
      <c r="H57" s="137"/>
      <c r="I57" s="137"/>
      <c r="J57" s="137">
        <f>'将来負担比率（分子）の構造'!K$51</f>
        <v>64</v>
      </c>
      <c r="K57" s="137"/>
      <c r="L57" s="137"/>
      <c r="M57" s="137">
        <f>'将来負担比率（分子）の構造'!L$51</f>
        <v>51</v>
      </c>
      <c r="N57" s="137"/>
      <c r="O57" s="137"/>
      <c r="P57" s="137">
        <f>'将来負担比率（分子）の構造'!M$51</f>
        <v>38</v>
      </c>
    </row>
    <row r="58" spans="1:16" x14ac:dyDescent="0.15">
      <c r="A58" s="137" t="s">
        <v>35</v>
      </c>
      <c r="B58" s="137"/>
      <c r="C58" s="137"/>
      <c r="D58" s="137">
        <f>'将来負担比率（分子）の構造'!I$50</f>
        <v>1582</v>
      </c>
      <c r="E58" s="137"/>
      <c r="F58" s="137"/>
      <c r="G58" s="137">
        <f>'将来負担比率（分子）の構造'!J$50</f>
        <v>1826</v>
      </c>
      <c r="H58" s="137"/>
      <c r="I58" s="137"/>
      <c r="J58" s="137">
        <f>'将来負担比率（分子）の構造'!K$50</f>
        <v>1932</v>
      </c>
      <c r="K58" s="137"/>
      <c r="L58" s="137"/>
      <c r="M58" s="137">
        <f>'将来負担比率（分子）の構造'!L$50</f>
        <v>2196</v>
      </c>
      <c r="N58" s="137"/>
      <c r="O58" s="137"/>
      <c r="P58" s="137">
        <f>'将来負担比率（分子）の構造'!M$50</f>
        <v>2105</v>
      </c>
    </row>
    <row r="59" spans="1:16" x14ac:dyDescent="0.15">
      <c r="A59" s="137" t="s">
        <v>33</v>
      </c>
      <c r="B59" s="137" t="str">
        <f>'将来負担比率（分子）の構造'!I$49</f>
        <v>-</v>
      </c>
      <c r="C59" s="137"/>
      <c r="D59" s="137"/>
      <c r="E59" s="137">
        <f>'将来負担比率（分子）の構造'!J$49</f>
        <v>2</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455</v>
      </c>
      <c r="C62" s="137"/>
      <c r="D62" s="137"/>
      <c r="E62" s="137">
        <f>'将来負担比率（分子）の構造'!J$45</f>
        <v>411</v>
      </c>
      <c r="F62" s="137"/>
      <c r="G62" s="137"/>
      <c r="H62" s="137">
        <f>'将来負担比率（分子）の構造'!K$45</f>
        <v>376</v>
      </c>
      <c r="I62" s="137"/>
      <c r="J62" s="137"/>
      <c r="K62" s="137">
        <f>'将来負担比率（分子）の構造'!L$45</f>
        <v>312</v>
      </c>
      <c r="L62" s="137"/>
      <c r="M62" s="137"/>
      <c r="N62" s="137">
        <f>'将来負担比率（分子）の構造'!M$45</f>
        <v>289</v>
      </c>
      <c r="O62" s="137"/>
      <c r="P62" s="137"/>
    </row>
    <row r="63" spans="1:16" x14ac:dyDescent="0.15">
      <c r="A63" s="137" t="s">
        <v>28</v>
      </c>
      <c r="B63" s="137">
        <f>'将来負担比率（分子）の構造'!I$44</f>
        <v>192</v>
      </c>
      <c r="C63" s="137"/>
      <c r="D63" s="137"/>
      <c r="E63" s="137">
        <f>'将来負担比率（分子）の構造'!J$44</f>
        <v>164</v>
      </c>
      <c r="F63" s="137"/>
      <c r="G63" s="137"/>
      <c r="H63" s="137">
        <f>'将来負担比率（分子）の構造'!K$44</f>
        <v>148</v>
      </c>
      <c r="I63" s="137"/>
      <c r="J63" s="137"/>
      <c r="K63" s="137">
        <f>'将来負担比率（分子）の構造'!L$44</f>
        <v>133</v>
      </c>
      <c r="L63" s="137"/>
      <c r="M63" s="137"/>
      <c r="N63" s="137">
        <f>'将来負担比率（分子）の構造'!M$44</f>
        <v>107</v>
      </c>
      <c r="O63" s="137"/>
      <c r="P63" s="137"/>
    </row>
    <row r="64" spans="1:16" x14ac:dyDescent="0.15">
      <c r="A64" s="137" t="s">
        <v>27</v>
      </c>
      <c r="B64" s="137">
        <f>'将来負担比率（分子）の構造'!I$43</f>
        <v>481</v>
      </c>
      <c r="C64" s="137"/>
      <c r="D64" s="137"/>
      <c r="E64" s="137">
        <f>'将来負担比率（分子）の構造'!J$43</f>
        <v>483</v>
      </c>
      <c r="F64" s="137"/>
      <c r="G64" s="137"/>
      <c r="H64" s="137">
        <f>'将来負担比率（分子）の構造'!K$43</f>
        <v>470</v>
      </c>
      <c r="I64" s="137"/>
      <c r="J64" s="137"/>
      <c r="K64" s="137">
        <f>'将来負担比率（分子）の構造'!L$43</f>
        <v>452</v>
      </c>
      <c r="L64" s="137"/>
      <c r="M64" s="137"/>
      <c r="N64" s="137">
        <f>'将来負担比率（分子）の構造'!M$43</f>
        <v>435</v>
      </c>
      <c r="O64" s="137"/>
      <c r="P64" s="137"/>
    </row>
    <row r="65" spans="1:16" x14ac:dyDescent="0.15">
      <c r="A65" s="137" t="s">
        <v>26</v>
      </c>
      <c r="B65" s="137">
        <f>'将来負担比率（分子）の構造'!I$42</f>
        <v>6</v>
      </c>
      <c r="C65" s="137"/>
      <c r="D65" s="137"/>
      <c r="E65" s="137">
        <f>'将来負担比率（分子）の構造'!J$42</f>
        <v>3</v>
      </c>
      <c r="F65" s="137"/>
      <c r="G65" s="137"/>
      <c r="H65" s="137">
        <f>'将来負担比率（分子）の構造'!K$42</f>
        <v>51</v>
      </c>
      <c r="I65" s="137"/>
      <c r="J65" s="137"/>
      <c r="K65" s="137">
        <f>'将来負担比率（分子）の構造'!L$42</f>
        <v>77</v>
      </c>
      <c r="L65" s="137"/>
      <c r="M65" s="137"/>
      <c r="N65" s="137">
        <f>'将来負担比率（分子）の構造'!M$42</f>
        <v>53</v>
      </c>
      <c r="O65" s="137"/>
      <c r="P65" s="137"/>
    </row>
    <row r="66" spans="1:16" x14ac:dyDescent="0.15">
      <c r="A66" s="137" t="s">
        <v>25</v>
      </c>
      <c r="B66" s="137">
        <f>'将来負担比率（分子）の構造'!I$41</f>
        <v>3186</v>
      </c>
      <c r="C66" s="137"/>
      <c r="D66" s="137"/>
      <c r="E66" s="137">
        <f>'将来負担比率（分子）の構造'!J$41</f>
        <v>3174</v>
      </c>
      <c r="F66" s="137"/>
      <c r="G66" s="137"/>
      <c r="H66" s="137">
        <f>'将来負担比率（分子）の構造'!K$41</f>
        <v>3110</v>
      </c>
      <c r="I66" s="137"/>
      <c r="J66" s="137"/>
      <c r="K66" s="137">
        <f>'将来負担比率（分子）の構造'!L$41</f>
        <v>3012</v>
      </c>
      <c r="L66" s="137"/>
      <c r="M66" s="137"/>
      <c r="N66" s="137">
        <f>'将来負担比率（分子）の構造'!M$41</f>
        <v>3005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496106</v>
      </c>
      <c r="S5" s="615"/>
      <c r="T5" s="615"/>
      <c r="U5" s="615"/>
      <c r="V5" s="615"/>
      <c r="W5" s="615"/>
      <c r="X5" s="615"/>
      <c r="Y5" s="616"/>
      <c r="Z5" s="617">
        <v>10.8</v>
      </c>
      <c r="AA5" s="617"/>
      <c r="AB5" s="617"/>
      <c r="AC5" s="617"/>
      <c r="AD5" s="618">
        <v>496106</v>
      </c>
      <c r="AE5" s="618"/>
      <c r="AF5" s="618"/>
      <c r="AG5" s="618"/>
      <c r="AH5" s="618"/>
      <c r="AI5" s="618"/>
      <c r="AJ5" s="618"/>
      <c r="AK5" s="618"/>
      <c r="AL5" s="619">
        <v>25.8</v>
      </c>
      <c r="AM5" s="620"/>
      <c r="AN5" s="620"/>
      <c r="AO5" s="621"/>
      <c r="AP5" s="611" t="s">
        <v>209</v>
      </c>
      <c r="AQ5" s="612"/>
      <c r="AR5" s="612"/>
      <c r="AS5" s="612"/>
      <c r="AT5" s="612"/>
      <c r="AU5" s="612"/>
      <c r="AV5" s="612"/>
      <c r="AW5" s="612"/>
      <c r="AX5" s="612"/>
      <c r="AY5" s="612"/>
      <c r="AZ5" s="612"/>
      <c r="BA5" s="612"/>
      <c r="BB5" s="612"/>
      <c r="BC5" s="612"/>
      <c r="BD5" s="612"/>
      <c r="BE5" s="612"/>
      <c r="BF5" s="613"/>
      <c r="BG5" s="625">
        <v>496106</v>
      </c>
      <c r="BH5" s="626"/>
      <c r="BI5" s="626"/>
      <c r="BJ5" s="626"/>
      <c r="BK5" s="626"/>
      <c r="BL5" s="626"/>
      <c r="BM5" s="626"/>
      <c r="BN5" s="627"/>
      <c r="BO5" s="628">
        <v>100</v>
      </c>
      <c r="BP5" s="628"/>
      <c r="BQ5" s="628"/>
      <c r="BR5" s="628"/>
      <c r="BS5" s="629">
        <v>3462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29520</v>
      </c>
      <c r="S6" s="626"/>
      <c r="T6" s="626"/>
      <c r="U6" s="626"/>
      <c r="V6" s="626"/>
      <c r="W6" s="626"/>
      <c r="X6" s="626"/>
      <c r="Y6" s="627"/>
      <c r="Z6" s="628">
        <v>0.6</v>
      </c>
      <c r="AA6" s="628"/>
      <c r="AB6" s="628"/>
      <c r="AC6" s="628"/>
      <c r="AD6" s="629">
        <v>29520</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496106</v>
      </c>
      <c r="BH6" s="626"/>
      <c r="BI6" s="626"/>
      <c r="BJ6" s="626"/>
      <c r="BK6" s="626"/>
      <c r="BL6" s="626"/>
      <c r="BM6" s="626"/>
      <c r="BN6" s="627"/>
      <c r="BO6" s="628">
        <v>100</v>
      </c>
      <c r="BP6" s="628"/>
      <c r="BQ6" s="628"/>
      <c r="BR6" s="628"/>
      <c r="BS6" s="629">
        <v>3462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58293</v>
      </c>
      <c r="CS6" s="626"/>
      <c r="CT6" s="626"/>
      <c r="CU6" s="626"/>
      <c r="CV6" s="626"/>
      <c r="CW6" s="626"/>
      <c r="CX6" s="626"/>
      <c r="CY6" s="627"/>
      <c r="CZ6" s="628">
        <v>1.3</v>
      </c>
      <c r="DA6" s="628"/>
      <c r="DB6" s="628"/>
      <c r="DC6" s="628"/>
      <c r="DD6" s="634" t="s">
        <v>216</v>
      </c>
      <c r="DE6" s="626"/>
      <c r="DF6" s="626"/>
      <c r="DG6" s="626"/>
      <c r="DH6" s="626"/>
      <c r="DI6" s="626"/>
      <c r="DJ6" s="626"/>
      <c r="DK6" s="626"/>
      <c r="DL6" s="626"/>
      <c r="DM6" s="626"/>
      <c r="DN6" s="626"/>
      <c r="DO6" s="626"/>
      <c r="DP6" s="627"/>
      <c r="DQ6" s="634">
        <v>58293</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1240</v>
      </c>
      <c r="S7" s="626"/>
      <c r="T7" s="626"/>
      <c r="U7" s="626"/>
      <c r="V7" s="626"/>
      <c r="W7" s="626"/>
      <c r="X7" s="626"/>
      <c r="Y7" s="627"/>
      <c r="Z7" s="628">
        <v>0</v>
      </c>
      <c r="AA7" s="628"/>
      <c r="AB7" s="628"/>
      <c r="AC7" s="628"/>
      <c r="AD7" s="629">
        <v>1240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179070</v>
      </c>
      <c r="BH7" s="626"/>
      <c r="BI7" s="626"/>
      <c r="BJ7" s="626"/>
      <c r="BK7" s="626"/>
      <c r="BL7" s="626"/>
      <c r="BM7" s="626"/>
      <c r="BN7" s="627"/>
      <c r="BO7" s="628">
        <v>36.1</v>
      </c>
      <c r="BP7" s="628"/>
      <c r="BQ7" s="628"/>
      <c r="BR7" s="628"/>
      <c r="BS7" s="629">
        <v>3462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1214918</v>
      </c>
      <c r="CS7" s="626"/>
      <c r="CT7" s="626"/>
      <c r="CU7" s="626"/>
      <c r="CV7" s="626"/>
      <c r="CW7" s="626"/>
      <c r="CX7" s="626"/>
      <c r="CY7" s="627"/>
      <c r="CZ7" s="628">
        <v>27.4</v>
      </c>
      <c r="DA7" s="628"/>
      <c r="DB7" s="628"/>
      <c r="DC7" s="628"/>
      <c r="DD7" s="634">
        <v>149951</v>
      </c>
      <c r="DE7" s="626"/>
      <c r="DF7" s="626"/>
      <c r="DG7" s="626"/>
      <c r="DH7" s="626"/>
      <c r="DI7" s="626"/>
      <c r="DJ7" s="626"/>
      <c r="DK7" s="626"/>
      <c r="DL7" s="626"/>
      <c r="DM7" s="626"/>
      <c r="DN7" s="626"/>
      <c r="DO7" s="626"/>
      <c r="DP7" s="627"/>
      <c r="DQ7" s="634">
        <v>893707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1262</v>
      </c>
      <c r="S8" s="626"/>
      <c r="T8" s="626"/>
      <c r="U8" s="626"/>
      <c r="V8" s="626"/>
      <c r="W8" s="626"/>
      <c r="X8" s="626"/>
      <c r="Y8" s="627"/>
      <c r="Z8" s="628">
        <v>0</v>
      </c>
      <c r="AA8" s="628"/>
      <c r="AB8" s="628"/>
      <c r="AC8" s="628"/>
      <c r="AD8" s="629">
        <v>1262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8316</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895592</v>
      </c>
      <c r="CS8" s="626"/>
      <c r="CT8" s="626"/>
      <c r="CU8" s="626"/>
      <c r="CV8" s="626"/>
      <c r="CW8" s="626"/>
      <c r="CX8" s="626"/>
      <c r="CY8" s="627"/>
      <c r="CZ8" s="628">
        <v>20.2</v>
      </c>
      <c r="DA8" s="628"/>
      <c r="DB8" s="628"/>
      <c r="DC8" s="628"/>
      <c r="DD8" s="634" t="s">
        <v>216</v>
      </c>
      <c r="DE8" s="626"/>
      <c r="DF8" s="626"/>
      <c r="DG8" s="626"/>
      <c r="DH8" s="626"/>
      <c r="DI8" s="626"/>
      <c r="DJ8" s="626"/>
      <c r="DK8" s="626"/>
      <c r="DL8" s="626"/>
      <c r="DM8" s="626"/>
      <c r="DN8" s="626"/>
      <c r="DO8" s="626"/>
      <c r="DP8" s="627"/>
      <c r="DQ8" s="634">
        <v>446760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741</v>
      </c>
      <c r="S9" s="626"/>
      <c r="T9" s="626"/>
      <c r="U9" s="626"/>
      <c r="V9" s="626"/>
      <c r="W9" s="626"/>
      <c r="X9" s="626"/>
      <c r="Y9" s="627"/>
      <c r="Z9" s="628">
        <v>0</v>
      </c>
      <c r="AA9" s="628"/>
      <c r="AB9" s="628"/>
      <c r="AC9" s="628"/>
      <c r="AD9" s="629">
        <v>741</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142889</v>
      </c>
      <c r="BH9" s="626"/>
      <c r="BI9" s="626"/>
      <c r="BJ9" s="626"/>
      <c r="BK9" s="626"/>
      <c r="BL9" s="626"/>
      <c r="BM9" s="626"/>
      <c r="BN9" s="627"/>
      <c r="BO9" s="628">
        <v>28.8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384567</v>
      </c>
      <c r="CS9" s="626"/>
      <c r="CT9" s="626"/>
      <c r="CU9" s="626"/>
      <c r="CV9" s="626"/>
      <c r="CW9" s="626"/>
      <c r="CX9" s="626"/>
      <c r="CY9" s="627"/>
      <c r="CZ9" s="628">
        <v>8.6999999999999993</v>
      </c>
      <c r="DA9" s="628"/>
      <c r="DB9" s="628"/>
      <c r="DC9" s="628"/>
      <c r="DD9" s="634">
        <v>124828</v>
      </c>
      <c r="DE9" s="626"/>
      <c r="DF9" s="626"/>
      <c r="DG9" s="626"/>
      <c r="DH9" s="626"/>
      <c r="DI9" s="626"/>
      <c r="DJ9" s="626"/>
      <c r="DK9" s="626"/>
      <c r="DL9" s="626"/>
      <c r="DM9" s="626"/>
      <c r="DN9" s="626"/>
      <c r="DO9" s="626"/>
      <c r="DP9" s="627"/>
      <c r="DQ9" s="634">
        <v>215602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87811</v>
      </c>
      <c r="S10" s="626"/>
      <c r="T10" s="626"/>
      <c r="U10" s="626"/>
      <c r="V10" s="626"/>
      <c r="W10" s="626"/>
      <c r="X10" s="626"/>
      <c r="Y10" s="627"/>
      <c r="Z10" s="628">
        <v>1.9</v>
      </c>
      <c r="AA10" s="628"/>
      <c r="AB10" s="628"/>
      <c r="AC10" s="628"/>
      <c r="AD10" s="629">
        <v>87811</v>
      </c>
      <c r="AE10" s="629"/>
      <c r="AF10" s="629"/>
      <c r="AG10" s="629"/>
      <c r="AH10" s="629"/>
      <c r="AI10" s="629"/>
      <c r="AJ10" s="629"/>
      <c r="AK10" s="629"/>
      <c r="AL10" s="630">
        <v>4.5999999999999996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10389</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33172</v>
      </c>
      <c r="S11" s="626"/>
      <c r="T11" s="626"/>
      <c r="U11" s="626"/>
      <c r="V11" s="626"/>
      <c r="W11" s="626"/>
      <c r="X11" s="626"/>
      <c r="Y11" s="627"/>
      <c r="Z11" s="628">
        <v>0.7</v>
      </c>
      <c r="AA11" s="628"/>
      <c r="AB11" s="628"/>
      <c r="AC11" s="628"/>
      <c r="AD11" s="629">
        <v>33172</v>
      </c>
      <c r="AE11" s="629"/>
      <c r="AF11" s="629"/>
      <c r="AG11" s="629"/>
      <c r="AH11" s="629"/>
      <c r="AI11" s="629"/>
      <c r="AJ11" s="629"/>
      <c r="AK11" s="629"/>
      <c r="AL11" s="630">
        <v>1.7</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17476</v>
      </c>
      <c r="BH11" s="626"/>
      <c r="BI11" s="626"/>
      <c r="BJ11" s="626"/>
      <c r="BK11" s="626"/>
      <c r="BL11" s="626"/>
      <c r="BM11" s="626"/>
      <c r="BN11" s="627"/>
      <c r="BO11" s="628">
        <v>3.5</v>
      </c>
      <c r="BP11" s="628"/>
      <c r="BQ11" s="628"/>
      <c r="BR11" s="628"/>
      <c r="BS11" s="634">
        <v>3462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211850</v>
      </c>
      <c r="CS11" s="626"/>
      <c r="CT11" s="626"/>
      <c r="CU11" s="626"/>
      <c r="CV11" s="626"/>
      <c r="CW11" s="626"/>
      <c r="CX11" s="626"/>
      <c r="CY11" s="627"/>
      <c r="CZ11" s="628">
        <v>4.8</v>
      </c>
      <c r="DA11" s="628"/>
      <c r="DB11" s="628"/>
      <c r="DC11" s="628"/>
      <c r="DD11" s="634">
        <v>100441</v>
      </c>
      <c r="DE11" s="626"/>
      <c r="DF11" s="626"/>
      <c r="DG11" s="626"/>
      <c r="DH11" s="626"/>
      <c r="DI11" s="626"/>
      <c r="DJ11" s="626"/>
      <c r="DK11" s="626"/>
      <c r="DL11" s="626"/>
      <c r="DM11" s="626"/>
      <c r="DN11" s="626"/>
      <c r="DO11" s="626"/>
      <c r="DP11" s="627"/>
      <c r="DQ11" s="634">
        <v>114802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268739</v>
      </c>
      <c r="BH12" s="626"/>
      <c r="BI12" s="626"/>
      <c r="BJ12" s="626"/>
      <c r="BK12" s="626"/>
      <c r="BL12" s="626"/>
      <c r="BM12" s="626"/>
      <c r="BN12" s="627"/>
      <c r="BO12" s="628">
        <v>54.2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12891</v>
      </c>
      <c r="CS12" s="626"/>
      <c r="CT12" s="626"/>
      <c r="CU12" s="626"/>
      <c r="CV12" s="626"/>
      <c r="CW12" s="626"/>
      <c r="CX12" s="626"/>
      <c r="CY12" s="627"/>
      <c r="CZ12" s="628">
        <v>0.3</v>
      </c>
      <c r="DA12" s="628"/>
      <c r="DB12" s="628"/>
      <c r="DC12" s="628"/>
      <c r="DD12" s="634">
        <v>4792</v>
      </c>
      <c r="DE12" s="626"/>
      <c r="DF12" s="626"/>
      <c r="DG12" s="626"/>
      <c r="DH12" s="626"/>
      <c r="DI12" s="626"/>
      <c r="DJ12" s="626"/>
      <c r="DK12" s="626"/>
      <c r="DL12" s="626"/>
      <c r="DM12" s="626"/>
      <c r="DN12" s="626"/>
      <c r="DO12" s="626"/>
      <c r="DP12" s="627"/>
      <c r="DQ12" s="634">
        <v>11606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4081</v>
      </c>
      <c r="S13" s="626"/>
      <c r="T13" s="626"/>
      <c r="U13" s="626"/>
      <c r="V13" s="626"/>
      <c r="W13" s="626"/>
      <c r="X13" s="626"/>
      <c r="Y13" s="627"/>
      <c r="Z13" s="628">
        <v>0.1</v>
      </c>
      <c r="AA13" s="628"/>
      <c r="AB13" s="628"/>
      <c r="AC13" s="628"/>
      <c r="AD13" s="629">
        <v>4081</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266764</v>
      </c>
      <c r="BH13" s="626"/>
      <c r="BI13" s="626"/>
      <c r="BJ13" s="626"/>
      <c r="BK13" s="626"/>
      <c r="BL13" s="626"/>
      <c r="BM13" s="626"/>
      <c r="BN13" s="627"/>
      <c r="BO13" s="628">
        <v>53.8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575987</v>
      </c>
      <c r="CS13" s="626"/>
      <c r="CT13" s="626"/>
      <c r="CU13" s="626"/>
      <c r="CV13" s="626"/>
      <c r="CW13" s="626"/>
      <c r="CX13" s="626"/>
      <c r="CY13" s="627"/>
      <c r="CZ13" s="628">
        <v>13</v>
      </c>
      <c r="DA13" s="628"/>
      <c r="DB13" s="628"/>
      <c r="DC13" s="628"/>
      <c r="DD13" s="634">
        <v>480021</v>
      </c>
      <c r="DE13" s="626"/>
      <c r="DF13" s="626"/>
      <c r="DG13" s="626"/>
      <c r="DH13" s="626"/>
      <c r="DI13" s="626"/>
      <c r="DJ13" s="626"/>
      <c r="DK13" s="626"/>
      <c r="DL13" s="626"/>
      <c r="DM13" s="626"/>
      <c r="DN13" s="626"/>
      <c r="DO13" s="626"/>
      <c r="DP13" s="627"/>
      <c r="DQ13" s="634">
        <v>183860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20761</v>
      </c>
      <c r="BH14" s="626"/>
      <c r="BI14" s="626"/>
      <c r="BJ14" s="626"/>
      <c r="BK14" s="626"/>
      <c r="BL14" s="626"/>
      <c r="BM14" s="626"/>
      <c r="BN14" s="627"/>
      <c r="BO14" s="628">
        <v>4.2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184854</v>
      </c>
      <c r="CS14" s="626"/>
      <c r="CT14" s="626"/>
      <c r="CU14" s="626"/>
      <c r="CV14" s="626"/>
      <c r="CW14" s="626"/>
      <c r="CX14" s="626"/>
      <c r="CY14" s="627"/>
      <c r="CZ14" s="628">
        <v>4.2</v>
      </c>
      <c r="DA14" s="628"/>
      <c r="DB14" s="628"/>
      <c r="DC14" s="628"/>
      <c r="DD14" s="634">
        <v>15245</v>
      </c>
      <c r="DE14" s="626"/>
      <c r="DF14" s="626"/>
      <c r="DG14" s="626"/>
      <c r="DH14" s="626"/>
      <c r="DI14" s="626"/>
      <c r="DJ14" s="626"/>
      <c r="DK14" s="626"/>
      <c r="DL14" s="626"/>
      <c r="DM14" s="626"/>
      <c r="DN14" s="626"/>
      <c r="DO14" s="626"/>
      <c r="DP14" s="627"/>
      <c r="DQ14" s="634">
        <v>130020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1028</v>
      </c>
      <c r="S15" s="626"/>
      <c r="T15" s="626"/>
      <c r="U15" s="626"/>
      <c r="V15" s="626"/>
      <c r="W15" s="626"/>
      <c r="X15" s="626"/>
      <c r="Y15" s="627"/>
      <c r="Z15" s="628">
        <v>0</v>
      </c>
      <c r="AA15" s="628"/>
      <c r="AB15" s="628"/>
      <c r="AC15" s="628"/>
      <c r="AD15" s="629">
        <v>1028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27536</v>
      </c>
      <c r="BH15" s="626"/>
      <c r="BI15" s="626"/>
      <c r="BJ15" s="626"/>
      <c r="BK15" s="626"/>
      <c r="BL15" s="626"/>
      <c r="BM15" s="626"/>
      <c r="BN15" s="627"/>
      <c r="BO15" s="628">
        <v>5.6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503736</v>
      </c>
      <c r="CS15" s="626"/>
      <c r="CT15" s="626"/>
      <c r="CU15" s="626"/>
      <c r="CV15" s="626"/>
      <c r="CW15" s="626"/>
      <c r="CX15" s="626"/>
      <c r="CY15" s="627"/>
      <c r="CZ15" s="628">
        <v>11.4</v>
      </c>
      <c r="DA15" s="628"/>
      <c r="DB15" s="628"/>
      <c r="DC15" s="628"/>
      <c r="DD15" s="634">
        <v>212216</v>
      </c>
      <c r="DE15" s="626"/>
      <c r="DF15" s="626"/>
      <c r="DG15" s="626"/>
      <c r="DH15" s="626"/>
      <c r="DI15" s="626"/>
      <c r="DJ15" s="626"/>
      <c r="DK15" s="626"/>
      <c r="DL15" s="626"/>
      <c r="DM15" s="626"/>
      <c r="DN15" s="626"/>
      <c r="DO15" s="626"/>
      <c r="DP15" s="627"/>
      <c r="DQ15" s="634">
        <v>294318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1473052</v>
      </c>
      <c r="S16" s="626"/>
      <c r="T16" s="626"/>
      <c r="U16" s="626"/>
      <c r="V16" s="626"/>
      <c r="W16" s="626"/>
      <c r="X16" s="626"/>
      <c r="Y16" s="627"/>
      <c r="Z16" s="628">
        <v>32</v>
      </c>
      <c r="AA16" s="628"/>
      <c r="AB16" s="628"/>
      <c r="AC16" s="628"/>
      <c r="AD16" s="629">
        <v>1269260</v>
      </c>
      <c r="AE16" s="629"/>
      <c r="AF16" s="629"/>
      <c r="AG16" s="629"/>
      <c r="AH16" s="629"/>
      <c r="AI16" s="629"/>
      <c r="AJ16" s="629"/>
      <c r="AK16" s="629"/>
      <c r="AL16" s="630">
        <v>65.900000000000006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2987</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62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1269260</v>
      </c>
      <c r="S17" s="626"/>
      <c r="T17" s="626"/>
      <c r="U17" s="626"/>
      <c r="V17" s="626"/>
      <c r="W17" s="626"/>
      <c r="X17" s="626"/>
      <c r="Y17" s="627"/>
      <c r="Z17" s="628">
        <v>27.6</v>
      </c>
      <c r="AA17" s="628"/>
      <c r="AB17" s="628"/>
      <c r="AC17" s="628"/>
      <c r="AD17" s="629">
        <v>1269260</v>
      </c>
      <c r="AE17" s="629"/>
      <c r="AF17" s="629"/>
      <c r="AG17" s="629"/>
      <c r="AH17" s="629"/>
      <c r="AI17" s="629"/>
      <c r="AJ17" s="629"/>
      <c r="AK17" s="629"/>
      <c r="AL17" s="630">
        <v>65.900000000000006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388023</v>
      </c>
      <c r="CS17" s="626"/>
      <c r="CT17" s="626"/>
      <c r="CU17" s="626"/>
      <c r="CV17" s="626"/>
      <c r="CW17" s="626"/>
      <c r="CX17" s="626"/>
      <c r="CY17" s="627"/>
      <c r="CZ17" s="628">
        <v>8.8000000000000007</v>
      </c>
      <c r="DA17" s="628"/>
      <c r="DB17" s="628"/>
      <c r="DC17" s="628"/>
      <c r="DD17" s="634" t="s">
        <v>111</v>
      </c>
      <c r="DE17" s="626"/>
      <c r="DF17" s="626"/>
      <c r="DG17" s="626"/>
      <c r="DH17" s="626"/>
      <c r="DI17" s="626"/>
      <c r="DJ17" s="626"/>
      <c r="DK17" s="626"/>
      <c r="DL17" s="626"/>
      <c r="DM17" s="626"/>
      <c r="DN17" s="626"/>
      <c r="DO17" s="626"/>
      <c r="DP17" s="627"/>
      <c r="DQ17" s="634">
        <v>366526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203792</v>
      </c>
      <c r="S18" s="626"/>
      <c r="T18" s="626"/>
      <c r="U18" s="626"/>
      <c r="V18" s="626"/>
      <c r="W18" s="626"/>
      <c r="X18" s="626"/>
      <c r="Y18" s="627"/>
      <c r="Z18" s="628">
        <v>4.4000000000000004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2128013</v>
      </c>
      <c r="S20" s="626"/>
      <c r="T20" s="626"/>
      <c r="U20" s="626"/>
      <c r="V20" s="626"/>
      <c r="W20" s="626"/>
      <c r="X20" s="626"/>
      <c r="Y20" s="627"/>
      <c r="Z20" s="628">
        <v>46.3</v>
      </c>
      <c r="AA20" s="628"/>
      <c r="AB20" s="628"/>
      <c r="AC20" s="628"/>
      <c r="AD20" s="629">
        <v>1924221</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4433698</v>
      </c>
      <c r="CS20" s="626"/>
      <c r="CT20" s="626"/>
      <c r="CU20" s="626"/>
      <c r="CV20" s="626"/>
      <c r="CW20" s="626"/>
      <c r="CX20" s="626"/>
      <c r="CY20" s="627"/>
      <c r="CZ20" s="628">
        <v>100</v>
      </c>
      <c r="DA20" s="628"/>
      <c r="DB20" s="628"/>
      <c r="DC20" s="628"/>
      <c r="DD20" s="634">
        <v>1087494</v>
      </c>
      <c r="DE20" s="626"/>
      <c r="DF20" s="626"/>
      <c r="DG20" s="626"/>
      <c r="DH20" s="626"/>
      <c r="DI20" s="626"/>
      <c r="DJ20" s="626"/>
      <c r="DK20" s="626"/>
      <c r="DL20" s="626"/>
      <c r="DM20" s="626"/>
      <c r="DN20" s="626"/>
      <c r="DO20" s="626"/>
      <c r="DP20" s="627"/>
      <c r="DQ20" s="634">
        <v>2715556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506</v>
      </c>
      <c r="S21" s="626"/>
      <c r="T21" s="626"/>
      <c r="U21" s="626"/>
      <c r="V21" s="626"/>
      <c r="W21" s="626"/>
      <c r="X21" s="626"/>
      <c r="Y21" s="627"/>
      <c r="Z21" s="628">
        <v>0</v>
      </c>
      <c r="AA21" s="628"/>
      <c r="AB21" s="628"/>
      <c r="AC21" s="628"/>
      <c r="AD21" s="629">
        <v>506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31841</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18538</v>
      </c>
      <c r="S23" s="626"/>
      <c r="T23" s="626"/>
      <c r="U23" s="626"/>
      <c r="V23" s="626"/>
      <c r="W23" s="626"/>
      <c r="X23" s="626"/>
      <c r="Y23" s="627"/>
      <c r="Z23" s="628">
        <v>0.4</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11394</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1362413</v>
      </c>
      <c r="CS24" s="615"/>
      <c r="CT24" s="615"/>
      <c r="CU24" s="615"/>
      <c r="CV24" s="615"/>
      <c r="CW24" s="615"/>
      <c r="CX24" s="615"/>
      <c r="CY24" s="616"/>
      <c r="CZ24" s="652">
        <v>30.7</v>
      </c>
      <c r="DA24" s="653"/>
      <c r="DB24" s="653"/>
      <c r="DC24" s="654"/>
      <c r="DD24" s="651">
        <v>954632</v>
      </c>
      <c r="DE24" s="615"/>
      <c r="DF24" s="615"/>
      <c r="DG24" s="615"/>
      <c r="DH24" s="615"/>
      <c r="DI24" s="615"/>
      <c r="DJ24" s="615"/>
      <c r="DK24" s="616"/>
      <c r="DL24" s="651">
        <v>940604</v>
      </c>
      <c r="DM24" s="615"/>
      <c r="DN24" s="615"/>
      <c r="DO24" s="615"/>
      <c r="DP24" s="615"/>
      <c r="DQ24" s="615"/>
      <c r="DR24" s="615"/>
      <c r="DS24" s="615"/>
      <c r="DT24" s="615"/>
      <c r="DU24" s="615"/>
      <c r="DV24" s="616"/>
      <c r="DW24" s="619">
        <v>46.8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492634</v>
      </c>
      <c r="S25" s="626"/>
      <c r="T25" s="626"/>
      <c r="U25" s="626"/>
      <c r="V25" s="626"/>
      <c r="W25" s="626"/>
      <c r="X25" s="626"/>
      <c r="Y25" s="627"/>
      <c r="Z25" s="628">
        <v>10.7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536981</v>
      </c>
      <c r="CS25" s="657"/>
      <c r="CT25" s="657"/>
      <c r="CU25" s="657"/>
      <c r="CV25" s="657"/>
      <c r="CW25" s="657"/>
      <c r="CX25" s="657"/>
      <c r="CY25" s="658"/>
      <c r="CZ25" s="659">
        <v>12.1</v>
      </c>
      <c r="DA25" s="660"/>
      <c r="DB25" s="660"/>
      <c r="DC25" s="661"/>
      <c r="DD25" s="634">
        <v>513425</v>
      </c>
      <c r="DE25" s="657"/>
      <c r="DF25" s="657"/>
      <c r="DG25" s="657"/>
      <c r="DH25" s="657"/>
      <c r="DI25" s="657"/>
      <c r="DJ25" s="657"/>
      <c r="DK25" s="658"/>
      <c r="DL25" s="634">
        <v>500812</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322760</v>
      </c>
      <c r="CS26" s="626"/>
      <c r="CT26" s="626"/>
      <c r="CU26" s="626"/>
      <c r="CV26" s="626"/>
      <c r="CW26" s="626"/>
      <c r="CX26" s="626"/>
      <c r="CY26" s="627"/>
      <c r="CZ26" s="659">
        <v>7.3</v>
      </c>
      <c r="DA26" s="660"/>
      <c r="DB26" s="660"/>
      <c r="DC26" s="661"/>
      <c r="DD26" s="634">
        <v>308229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542890</v>
      </c>
      <c r="S27" s="626"/>
      <c r="T27" s="626"/>
      <c r="U27" s="626"/>
      <c r="V27" s="626"/>
      <c r="W27" s="626"/>
      <c r="X27" s="626"/>
      <c r="Y27" s="627"/>
      <c r="Z27" s="628">
        <v>11.8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496106</v>
      </c>
      <c r="BH27" s="626"/>
      <c r="BI27" s="626"/>
      <c r="BJ27" s="626"/>
      <c r="BK27" s="626"/>
      <c r="BL27" s="626"/>
      <c r="BM27" s="626"/>
      <c r="BN27" s="627"/>
      <c r="BO27" s="628">
        <v>100</v>
      </c>
      <c r="BP27" s="628"/>
      <c r="BQ27" s="628"/>
      <c r="BR27" s="628"/>
      <c r="BS27" s="634">
        <v>3462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437409</v>
      </c>
      <c r="CS27" s="657"/>
      <c r="CT27" s="657"/>
      <c r="CU27" s="657"/>
      <c r="CV27" s="657"/>
      <c r="CW27" s="657"/>
      <c r="CX27" s="657"/>
      <c r="CY27" s="658"/>
      <c r="CZ27" s="659">
        <v>9.9</v>
      </c>
      <c r="DA27" s="660"/>
      <c r="DB27" s="660"/>
      <c r="DC27" s="661"/>
      <c r="DD27" s="634">
        <v>74681</v>
      </c>
      <c r="DE27" s="657"/>
      <c r="DF27" s="657"/>
      <c r="DG27" s="657"/>
      <c r="DH27" s="657"/>
      <c r="DI27" s="657"/>
      <c r="DJ27" s="657"/>
      <c r="DK27" s="658"/>
      <c r="DL27" s="634">
        <v>73266</v>
      </c>
      <c r="DM27" s="657"/>
      <c r="DN27" s="657"/>
      <c r="DO27" s="657"/>
      <c r="DP27" s="657"/>
      <c r="DQ27" s="657"/>
      <c r="DR27" s="657"/>
      <c r="DS27" s="657"/>
      <c r="DT27" s="657"/>
      <c r="DU27" s="657"/>
      <c r="DV27" s="658"/>
      <c r="DW27" s="630">
        <v>3.6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24100</v>
      </c>
      <c r="S28" s="626"/>
      <c r="T28" s="626"/>
      <c r="U28" s="626"/>
      <c r="V28" s="626"/>
      <c r="W28" s="626"/>
      <c r="X28" s="626"/>
      <c r="Y28" s="627"/>
      <c r="Z28" s="628">
        <v>0.5</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388023</v>
      </c>
      <c r="CS28" s="626"/>
      <c r="CT28" s="626"/>
      <c r="CU28" s="626"/>
      <c r="CV28" s="626"/>
      <c r="CW28" s="626"/>
      <c r="CX28" s="626"/>
      <c r="CY28" s="627"/>
      <c r="CZ28" s="659">
        <v>8.8000000000000007</v>
      </c>
      <c r="DA28" s="660"/>
      <c r="DB28" s="660"/>
      <c r="DC28" s="661"/>
      <c r="DD28" s="634">
        <v>366526</v>
      </c>
      <c r="DE28" s="626"/>
      <c r="DF28" s="626"/>
      <c r="DG28" s="626"/>
      <c r="DH28" s="626"/>
      <c r="DI28" s="626"/>
      <c r="DJ28" s="626"/>
      <c r="DK28" s="627"/>
      <c r="DL28" s="634">
        <v>366526</v>
      </c>
      <c r="DM28" s="626"/>
      <c r="DN28" s="626"/>
      <c r="DO28" s="626"/>
      <c r="DP28" s="626"/>
      <c r="DQ28" s="626"/>
      <c r="DR28" s="626"/>
      <c r="DS28" s="626"/>
      <c r="DT28" s="626"/>
      <c r="DU28" s="626"/>
      <c r="DV28" s="627"/>
      <c r="DW28" s="630">
        <v>18.2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268382</v>
      </c>
      <c r="S29" s="626"/>
      <c r="T29" s="626"/>
      <c r="U29" s="626"/>
      <c r="V29" s="626"/>
      <c r="W29" s="626"/>
      <c r="X29" s="626"/>
      <c r="Y29" s="627"/>
      <c r="Z29" s="628">
        <v>5.8</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388023</v>
      </c>
      <c r="CS29" s="657"/>
      <c r="CT29" s="657"/>
      <c r="CU29" s="657"/>
      <c r="CV29" s="657"/>
      <c r="CW29" s="657"/>
      <c r="CX29" s="657"/>
      <c r="CY29" s="658"/>
      <c r="CZ29" s="659">
        <v>8.8000000000000007</v>
      </c>
      <c r="DA29" s="660"/>
      <c r="DB29" s="660"/>
      <c r="DC29" s="661"/>
      <c r="DD29" s="634">
        <v>366526</v>
      </c>
      <c r="DE29" s="657"/>
      <c r="DF29" s="657"/>
      <c r="DG29" s="657"/>
      <c r="DH29" s="657"/>
      <c r="DI29" s="657"/>
      <c r="DJ29" s="657"/>
      <c r="DK29" s="658"/>
      <c r="DL29" s="634">
        <v>366526</v>
      </c>
      <c r="DM29" s="657"/>
      <c r="DN29" s="657"/>
      <c r="DO29" s="657"/>
      <c r="DP29" s="657"/>
      <c r="DQ29" s="657"/>
      <c r="DR29" s="657"/>
      <c r="DS29" s="657"/>
      <c r="DT29" s="657"/>
      <c r="DU29" s="657"/>
      <c r="DV29" s="658"/>
      <c r="DW29" s="630">
        <v>18.2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520479</v>
      </c>
      <c r="S30" s="626"/>
      <c r="T30" s="626"/>
      <c r="U30" s="626"/>
      <c r="V30" s="626"/>
      <c r="W30" s="626"/>
      <c r="X30" s="626"/>
      <c r="Y30" s="627"/>
      <c r="Z30" s="628">
        <v>11.3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95.6</v>
      </c>
      <c r="BN30" s="684"/>
      <c r="BO30" s="684"/>
      <c r="BP30" s="684"/>
      <c r="BQ30" s="685"/>
      <c r="BR30" s="683">
        <v>98.8</v>
      </c>
      <c r="BS30" s="684"/>
      <c r="BT30" s="684"/>
      <c r="BU30" s="684"/>
      <c r="BV30" s="684"/>
      <c r="BW30" s="684"/>
      <c r="BX30" s="620">
        <v>95</v>
      </c>
      <c r="BY30" s="684"/>
      <c r="BZ30" s="684"/>
      <c r="CA30" s="684"/>
      <c r="CB30" s="685"/>
      <c r="CD30" s="688"/>
      <c r="CE30" s="689"/>
      <c r="CF30" s="639" t="s">
        <v>292</v>
      </c>
      <c r="CG30" s="640"/>
      <c r="CH30" s="640"/>
      <c r="CI30" s="640"/>
      <c r="CJ30" s="640"/>
      <c r="CK30" s="640"/>
      <c r="CL30" s="640"/>
      <c r="CM30" s="640"/>
      <c r="CN30" s="640"/>
      <c r="CO30" s="640"/>
      <c r="CP30" s="640"/>
      <c r="CQ30" s="641"/>
      <c r="CR30" s="625">
        <v>358999</v>
      </c>
      <c r="CS30" s="626"/>
      <c r="CT30" s="626"/>
      <c r="CU30" s="626"/>
      <c r="CV30" s="626"/>
      <c r="CW30" s="626"/>
      <c r="CX30" s="626"/>
      <c r="CY30" s="627"/>
      <c r="CZ30" s="659">
        <v>8.1</v>
      </c>
      <c r="DA30" s="660"/>
      <c r="DB30" s="660"/>
      <c r="DC30" s="661"/>
      <c r="DD30" s="634">
        <v>337601</v>
      </c>
      <c r="DE30" s="626"/>
      <c r="DF30" s="626"/>
      <c r="DG30" s="626"/>
      <c r="DH30" s="626"/>
      <c r="DI30" s="626"/>
      <c r="DJ30" s="626"/>
      <c r="DK30" s="627"/>
      <c r="DL30" s="634">
        <v>337601</v>
      </c>
      <c r="DM30" s="626"/>
      <c r="DN30" s="626"/>
      <c r="DO30" s="626"/>
      <c r="DP30" s="626"/>
      <c r="DQ30" s="626"/>
      <c r="DR30" s="626"/>
      <c r="DS30" s="626"/>
      <c r="DT30" s="626"/>
      <c r="DU30" s="626"/>
      <c r="DV30" s="627"/>
      <c r="DW30" s="630">
        <v>16.8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152412</v>
      </c>
      <c r="S31" s="626"/>
      <c r="T31" s="626"/>
      <c r="U31" s="626"/>
      <c r="V31" s="626"/>
      <c r="W31" s="626"/>
      <c r="X31" s="626"/>
      <c r="Y31" s="627"/>
      <c r="Z31" s="628">
        <v>3.3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95.4</v>
      </c>
      <c r="BN31" s="681"/>
      <c r="BO31" s="681"/>
      <c r="BP31" s="681"/>
      <c r="BQ31" s="682"/>
      <c r="BR31" s="680">
        <v>98.8</v>
      </c>
      <c r="BS31" s="657"/>
      <c r="BT31" s="657"/>
      <c r="BU31" s="657"/>
      <c r="BV31" s="657"/>
      <c r="BW31" s="657"/>
      <c r="BX31" s="631">
        <v>95</v>
      </c>
      <c r="BY31" s="681"/>
      <c r="BZ31" s="681"/>
      <c r="CA31" s="681"/>
      <c r="CB31" s="682"/>
      <c r="CD31" s="688"/>
      <c r="CE31" s="689"/>
      <c r="CF31" s="639" t="s">
        <v>296</v>
      </c>
      <c r="CG31" s="640"/>
      <c r="CH31" s="640"/>
      <c r="CI31" s="640"/>
      <c r="CJ31" s="640"/>
      <c r="CK31" s="640"/>
      <c r="CL31" s="640"/>
      <c r="CM31" s="640"/>
      <c r="CN31" s="640"/>
      <c r="CO31" s="640"/>
      <c r="CP31" s="640"/>
      <c r="CQ31" s="641"/>
      <c r="CR31" s="625">
        <v>29024</v>
      </c>
      <c r="CS31" s="657"/>
      <c r="CT31" s="657"/>
      <c r="CU31" s="657"/>
      <c r="CV31" s="657"/>
      <c r="CW31" s="657"/>
      <c r="CX31" s="657"/>
      <c r="CY31" s="658"/>
      <c r="CZ31" s="659">
        <v>0.7</v>
      </c>
      <c r="DA31" s="660"/>
      <c r="DB31" s="660"/>
      <c r="DC31" s="661"/>
      <c r="DD31" s="634">
        <v>28925</v>
      </c>
      <c r="DE31" s="657"/>
      <c r="DF31" s="657"/>
      <c r="DG31" s="657"/>
      <c r="DH31" s="657"/>
      <c r="DI31" s="657"/>
      <c r="DJ31" s="657"/>
      <c r="DK31" s="658"/>
      <c r="DL31" s="634">
        <v>28925</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54661</v>
      </c>
      <c r="S32" s="626"/>
      <c r="T32" s="626"/>
      <c r="U32" s="626"/>
      <c r="V32" s="626"/>
      <c r="W32" s="626"/>
      <c r="X32" s="626"/>
      <c r="Y32" s="627"/>
      <c r="Z32" s="628">
        <v>1.2</v>
      </c>
      <c r="AA32" s="628"/>
      <c r="AB32" s="628"/>
      <c r="AC32" s="628"/>
      <c r="AD32" s="629">
        <v>20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95.6</v>
      </c>
      <c r="BN32" s="693"/>
      <c r="BO32" s="693"/>
      <c r="BP32" s="693"/>
      <c r="BQ32" s="695"/>
      <c r="BR32" s="692">
        <v>98.7</v>
      </c>
      <c r="BS32" s="693"/>
      <c r="BT32" s="693"/>
      <c r="BU32" s="693"/>
      <c r="BV32" s="693"/>
      <c r="BW32" s="693"/>
      <c r="BX32" s="694">
        <v>94.6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351459</v>
      </c>
      <c r="S33" s="626"/>
      <c r="T33" s="626"/>
      <c r="U33" s="626"/>
      <c r="V33" s="626"/>
      <c r="W33" s="626"/>
      <c r="X33" s="626"/>
      <c r="Y33" s="627"/>
      <c r="Z33" s="628">
        <v>7.6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1980804</v>
      </c>
      <c r="CS33" s="657"/>
      <c r="CT33" s="657"/>
      <c r="CU33" s="657"/>
      <c r="CV33" s="657"/>
      <c r="CW33" s="657"/>
      <c r="CX33" s="657"/>
      <c r="CY33" s="658"/>
      <c r="CZ33" s="659">
        <v>44.7</v>
      </c>
      <c r="DA33" s="660"/>
      <c r="DB33" s="660"/>
      <c r="DC33" s="661"/>
      <c r="DD33" s="634">
        <v>1513970</v>
      </c>
      <c r="DE33" s="657"/>
      <c r="DF33" s="657"/>
      <c r="DG33" s="657"/>
      <c r="DH33" s="657"/>
      <c r="DI33" s="657"/>
      <c r="DJ33" s="657"/>
      <c r="DK33" s="658"/>
      <c r="DL33" s="634">
        <v>859436</v>
      </c>
      <c r="DM33" s="657"/>
      <c r="DN33" s="657"/>
      <c r="DO33" s="657"/>
      <c r="DP33" s="657"/>
      <c r="DQ33" s="657"/>
      <c r="DR33" s="657"/>
      <c r="DS33" s="657"/>
      <c r="DT33" s="657"/>
      <c r="DU33" s="657"/>
      <c r="DV33" s="658"/>
      <c r="DW33" s="630">
        <v>42.8</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712224</v>
      </c>
      <c r="CS34" s="626"/>
      <c r="CT34" s="626"/>
      <c r="CU34" s="626"/>
      <c r="CV34" s="626"/>
      <c r="CW34" s="626"/>
      <c r="CX34" s="626"/>
      <c r="CY34" s="627"/>
      <c r="CZ34" s="659">
        <v>16.100000000000001</v>
      </c>
      <c r="DA34" s="660"/>
      <c r="DB34" s="660"/>
      <c r="DC34" s="661"/>
      <c r="DD34" s="634">
        <v>544659</v>
      </c>
      <c r="DE34" s="626"/>
      <c r="DF34" s="626"/>
      <c r="DG34" s="626"/>
      <c r="DH34" s="626"/>
      <c r="DI34" s="626"/>
      <c r="DJ34" s="626"/>
      <c r="DK34" s="627"/>
      <c r="DL34" s="634">
        <v>242732</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84259</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230917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1610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18585</v>
      </c>
      <c r="CS35" s="657"/>
      <c r="CT35" s="657"/>
      <c r="CU35" s="657"/>
      <c r="CV35" s="657"/>
      <c r="CW35" s="657"/>
      <c r="CX35" s="657"/>
      <c r="CY35" s="658"/>
      <c r="CZ35" s="659">
        <v>0.4</v>
      </c>
      <c r="DA35" s="660"/>
      <c r="DB35" s="660"/>
      <c r="DC35" s="661"/>
      <c r="DD35" s="634">
        <v>16593</v>
      </c>
      <c r="DE35" s="657"/>
      <c r="DF35" s="657"/>
      <c r="DG35" s="657"/>
      <c r="DH35" s="657"/>
      <c r="DI35" s="657"/>
      <c r="DJ35" s="657"/>
      <c r="DK35" s="658"/>
      <c r="DL35" s="634">
        <v>16593</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4597309</v>
      </c>
      <c r="S36" s="698"/>
      <c r="T36" s="698"/>
      <c r="U36" s="698"/>
      <c r="V36" s="698"/>
      <c r="W36" s="698"/>
      <c r="X36" s="698"/>
      <c r="Y36" s="699"/>
      <c r="Z36" s="700">
        <v>100</v>
      </c>
      <c r="AA36" s="700"/>
      <c r="AB36" s="700"/>
      <c r="AC36" s="700"/>
      <c r="AD36" s="701">
        <v>1924747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34606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-7398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613201</v>
      </c>
      <c r="CS36" s="626"/>
      <c r="CT36" s="626"/>
      <c r="CU36" s="626"/>
      <c r="CV36" s="626"/>
      <c r="CW36" s="626"/>
      <c r="CX36" s="626"/>
      <c r="CY36" s="627"/>
      <c r="CZ36" s="659">
        <v>13.8</v>
      </c>
      <c r="DA36" s="660"/>
      <c r="DB36" s="660"/>
      <c r="DC36" s="661"/>
      <c r="DD36" s="634">
        <v>498671</v>
      </c>
      <c r="DE36" s="626"/>
      <c r="DF36" s="626"/>
      <c r="DG36" s="626"/>
      <c r="DH36" s="626"/>
      <c r="DI36" s="626"/>
      <c r="DJ36" s="626"/>
      <c r="DK36" s="627"/>
      <c r="DL36" s="634">
        <v>430257</v>
      </c>
      <c r="DM36" s="626"/>
      <c r="DN36" s="626"/>
      <c r="DO36" s="626"/>
      <c r="DP36" s="626"/>
      <c r="DQ36" s="626"/>
      <c r="DR36" s="626"/>
      <c r="DS36" s="626"/>
      <c r="DT36" s="626"/>
      <c r="DU36" s="626"/>
      <c r="DV36" s="627"/>
      <c r="DW36" s="630">
        <v>21.4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871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338665</v>
      </c>
      <c r="CS37" s="657"/>
      <c r="CT37" s="657"/>
      <c r="CU37" s="657"/>
      <c r="CV37" s="657"/>
      <c r="CW37" s="657"/>
      <c r="CX37" s="657"/>
      <c r="CY37" s="658"/>
      <c r="CZ37" s="659">
        <v>7.6</v>
      </c>
      <c r="DA37" s="660"/>
      <c r="DB37" s="660"/>
      <c r="DC37" s="661"/>
      <c r="DD37" s="634">
        <v>297033</v>
      </c>
      <c r="DE37" s="657"/>
      <c r="DF37" s="657"/>
      <c r="DG37" s="657"/>
      <c r="DH37" s="657"/>
      <c r="DI37" s="657"/>
      <c r="DJ37" s="657"/>
      <c r="DK37" s="658"/>
      <c r="DL37" s="634">
        <v>273426</v>
      </c>
      <c r="DM37" s="657"/>
      <c r="DN37" s="657"/>
      <c r="DO37" s="657"/>
      <c r="DP37" s="657"/>
      <c r="DQ37" s="657"/>
      <c r="DR37" s="657"/>
      <c r="DS37" s="657"/>
      <c r="DT37" s="657"/>
      <c r="DU37" s="657"/>
      <c r="DV37" s="658"/>
      <c r="DW37" s="630">
        <v>13.6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1391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230917</v>
      </c>
      <c r="CS38" s="626"/>
      <c r="CT38" s="626"/>
      <c r="CU38" s="626"/>
      <c r="CV38" s="626"/>
      <c r="CW38" s="626"/>
      <c r="CX38" s="626"/>
      <c r="CY38" s="627"/>
      <c r="CZ38" s="659">
        <v>5.2</v>
      </c>
      <c r="DA38" s="660"/>
      <c r="DB38" s="660"/>
      <c r="DC38" s="661"/>
      <c r="DD38" s="634">
        <v>182918</v>
      </c>
      <c r="DE38" s="626"/>
      <c r="DF38" s="626"/>
      <c r="DG38" s="626"/>
      <c r="DH38" s="626"/>
      <c r="DI38" s="626"/>
      <c r="DJ38" s="626"/>
      <c r="DK38" s="627"/>
      <c r="DL38" s="634">
        <v>169694</v>
      </c>
      <c r="DM38" s="626"/>
      <c r="DN38" s="626"/>
      <c r="DO38" s="626"/>
      <c r="DP38" s="626"/>
      <c r="DQ38" s="626"/>
      <c r="DR38" s="626"/>
      <c r="DS38" s="626"/>
      <c r="DT38" s="626"/>
      <c r="DU38" s="626"/>
      <c r="DV38" s="627"/>
      <c r="DW38" s="630">
        <v>8.4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401237</v>
      </c>
      <c r="CS39" s="657"/>
      <c r="CT39" s="657"/>
      <c r="CU39" s="657"/>
      <c r="CV39" s="657"/>
      <c r="CW39" s="657"/>
      <c r="CX39" s="657"/>
      <c r="CY39" s="658"/>
      <c r="CZ39" s="659">
        <v>9</v>
      </c>
      <c r="DA39" s="660"/>
      <c r="DB39" s="660"/>
      <c r="DC39" s="661"/>
      <c r="DD39" s="634">
        <v>270969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60940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4640</v>
      </c>
      <c r="CS40" s="626"/>
      <c r="CT40" s="626"/>
      <c r="CU40" s="626"/>
      <c r="CV40" s="626"/>
      <c r="CW40" s="626"/>
      <c r="CX40" s="626"/>
      <c r="CY40" s="627"/>
      <c r="CZ40" s="659">
        <v>0.1</v>
      </c>
      <c r="DA40" s="660"/>
      <c r="DB40" s="660"/>
      <c r="DC40" s="661"/>
      <c r="DD40" s="634">
        <v>160</v>
      </c>
      <c r="DE40" s="626"/>
      <c r="DF40" s="626"/>
      <c r="DG40" s="626"/>
      <c r="DH40" s="626"/>
      <c r="DI40" s="626"/>
      <c r="DJ40" s="626"/>
      <c r="DK40" s="627"/>
      <c r="DL40" s="634">
        <v>160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135371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1090481</v>
      </c>
      <c r="CS42" s="626"/>
      <c r="CT42" s="626"/>
      <c r="CU42" s="626"/>
      <c r="CV42" s="626"/>
      <c r="CW42" s="626"/>
      <c r="CX42" s="626"/>
      <c r="CY42" s="627"/>
      <c r="CZ42" s="659">
        <v>24.6</v>
      </c>
      <c r="DA42" s="708"/>
      <c r="DB42" s="708"/>
      <c r="DC42" s="709"/>
      <c r="DD42" s="634">
        <v>246954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25650</v>
      </c>
      <c r="CS43" s="657"/>
      <c r="CT43" s="657"/>
      <c r="CU43" s="657"/>
      <c r="CV43" s="657"/>
      <c r="CW43" s="657"/>
      <c r="CX43" s="657"/>
      <c r="CY43" s="658"/>
      <c r="CZ43" s="659">
        <v>0.6</v>
      </c>
      <c r="DA43" s="660"/>
      <c r="DB43" s="660"/>
      <c r="DC43" s="661"/>
      <c r="DD43" s="634">
        <v>18918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1087494</v>
      </c>
      <c r="CS44" s="626"/>
      <c r="CT44" s="626"/>
      <c r="CU44" s="626"/>
      <c r="CV44" s="626"/>
      <c r="CW44" s="626"/>
      <c r="CX44" s="626"/>
      <c r="CY44" s="627"/>
      <c r="CZ44" s="659">
        <v>24.5</v>
      </c>
      <c r="DA44" s="708"/>
      <c r="DB44" s="708"/>
      <c r="DC44" s="709"/>
      <c r="DD44" s="634">
        <v>246892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354349</v>
      </c>
      <c r="CS45" s="657"/>
      <c r="CT45" s="657"/>
      <c r="CU45" s="657"/>
      <c r="CV45" s="657"/>
      <c r="CW45" s="657"/>
      <c r="CX45" s="657"/>
      <c r="CY45" s="658"/>
      <c r="CZ45" s="659">
        <v>8</v>
      </c>
      <c r="DA45" s="660"/>
      <c r="DB45" s="660"/>
      <c r="DC45" s="661"/>
      <c r="DD45" s="634">
        <v>27933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727114</v>
      </c>
      <c r="CS46" s="626"/>
      <c r="CT46" s="626"/>
      <c r="CU46" s="626"/>
      <c r="CV46" s="626"/>
      <c r="CW46" s="626"/>
      <c r="CX46" s="626"/>
      <c r="CY46" s="627"/>
      <c r="CZ46" s="659">
        <v>16.399999999999999</v>
      </c>
      <c r="DA46" s="708"/>
      <c r="DB46" s="708"/>
      <c r="DC46" s="709"/>
      <c r="DD46" s="634">
        <v>214916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2987</v>
      </c>
      <c r="CS47" s="657"/>
      <c r="CT47" s="657"/>
      <c r="CU47" s="657"/>
      <c r="CV47" s="657"/>
      <c r="CW47" s="657"/>
      <c r="CX47" s="657"/>
      <c r="CY47" s="658"/>
      <c r="CZ47" s="659">
        <v>0.1</v>
      </c>
      <c r="DA47" s="660"/>
      <c r="DB47" s="660"/>
      <c r="DC47" s="661"/>
      <c r="DD47" s="634">
        <v>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4433698</v>
      </c>
      <c r="CS49" s="693"/>
      <c r="CT49" s="693"/>
      <c r="CU49" s="693"/>
      <c r="CV49" s="693"/>
      <c r="CW49" s="693"/>
      <c r="CX49" s="693"/>
      <c r="CY49" s="720"/>
      <c r="CZ49" s="721">
        <v>100</v>
      </c>
      <c r="DA49" s="722"/>
      <c r="DB49" s="722"/>
      <c r="DC49" s="723"/>
      <c r="DD49" s="724">
        <v>2715556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f>ROUND(4581851/1000,0)</f>
        <v>4582</v>
      </c>
      <c r="R7" s="755"/>
      <c r="S7" s="755"/>
      <c r="T7" s="755"/>
      <c r="U7" s="755"/>
      <c r="V7" s="755">
        <f>ROUND(4430123/1000,0)</f>
        <v>4430</v>
      </c>
      <c r="W7" s="755"/>
      <c r="X7" s="755"/>
      <c r="Y7" s="755"/>
      <c r="Z7" s="755"/>
      <c r="AA7" s="755">
        <f>Q7-V7</f>
        <v>152</v>
      </c>
      <c r="AB7" s="755"/>
      <c r="AC7" s="755"/>
      <c r="AD7" s="755"/>
      <c r="AE7" s="756"/>
      <c r="AF7" s="757">
        <v>31</v>
      </c>
      <c r="AG7" s="758"/>
      <c r="AH7" s="758"/>
      <c r="AI7" s="758"/>
      <c r="AJ7" s="759"/>
      <c r="AK7" s="794">
        <v>520</v>
      </c>
      <c r="AL7" s="795"/>
      <c r="AM7" s="795"/>
      <c r="AN7" s="795"/>
      <c r="AO7" s="795"/>
      <c r="AP7" s="795">
        <v>2997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f>ROUND(15458/1000,0)+1</f>
        <v>16</v>
      </c>
      <c r="R8" s="779"/>
      <c r="S8" s="779"/>
      <c r="T8" s="779"/>
      <c r="U8" s="779"/>
      <c r="V8" s="779">
        <f>ROUND(3575/1000,0)</f>
        <v>4</v>
      </c>
      <c r="W8" s="779"/>
      <c r="X8" s="779"/>
      <c r="Y8" s="779"/>
      <c r="Z8" s="779"/>
      <c r="AA8" s="779">
        <f>Q8-V8</f>
        <v>12</v>
      </c>
      <c r="AB8" s="779"/>
      <c r="AC8" s="779"/>
      <c r="AD8" s="779"/>
      <c r="AE8" s="780"/>
      <c r="AF8" s="781">
        <v>12</v>
      </c>
      <c r="AG8" s="782"/>
      <c r="AH8" s="782"/>
      <c r="AI8" s="782"/>
      <c r="AJ8" s="783"/>
      <c r="AK8" s="784"/>
      <c r="AL8" s="785"/>
      <c r="AM8" s="785"/>
      <c r="AN8" s="785"/>
      <c r="AO8" s="785"/>
      <c r="AP8" s="785">
        <v>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4597</v>
      </c>
      <c r="R23" s="814"/>
      <c r="S23" s="814"/>
      <c r="T23" s="814"/>
      <c r="U23" s="814"/>
      <c r="V23" s="814">
        <v>4434</v>
      </c>
      <c r="W23" s="814"/>
      <c r="X23" s="814"/>
      <c r="Y23" s="814"/>
      <c r="Z23" s="814"/>
      <c r="AA23" s="814">
        <v>164</v>
      </c>
      <c r="AB23" s="814"/>
      <c r="AC23" s="814"/>
      <c r="AD23" s="814"/>
      <c r="AE23" s="815"/>
      <c r="AF23" s="816">
        <v>43</v>
      </c>
      <c r="AG23" s="814"/>
      <c r="AH23" s="814"/>
      <c r="AI23" s="814"/>
      <c r="AJ23" s="817"/>
      <c r="AK23" s="818"/>
      <c r="AL23" s="819"/>
      <c r="AM23" s="819"/>
      <c r="AN23" s="819"/>
      <c r="AO23" s="819"/>
      <c r="AP23" s="814">
        <v>3005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799</v>
      </c>
      <c r="R28" s="843"/>
      <c r="S28" s="843"/>
      <c r="T28" s="843"/>
      <c r="U28" s="843"/>
      <c r="V28" s="843">
        <v>797</v>
      </c>
      <c r="W28" s="843"/>
      <c r="X28" s="843"/>
      <c r="Y28" s="843"/>
      <c r="Z28" s="843"/>
      <c r="AA28" s="843">
        <f>Q28-V28</f>
        <v>2</v>
      </c>
      <c r="AB28" s="843"/>
      <c r="AC28" s="843"/>
      <c r="AD28" s="843"/>
      <c r="AE28" s="844"/>
      <c r="AF28" s="845">
        <v>2</v>
      </c>
      <c r="AG28" s="843"/>
      <c r="AH28" s="843"/>
      <c r="AI28" s="843"/>
      <c r="AJ28" s="846"/>
      <c r="AK28" s="847">
        <v>61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732</v>
      </c>
      <c r="R29" s="779"/>
      <c r="S29" s="779"/>
      <c r="T29" s="779"/>
      <c r="U29" s="779"/>
      <c r="V29" s="779">
        <v>712</v>
      </c>
      <c r="W29" s="779"/>
      <c r="X29" s="779"/>
      <c r="Y29" s="779"/>
      <c r="Z29" s="779"/>
      <c r="AA29" s="779">
        <f>Q29-V29</f>
        <v>20</v>
      </c>
      <c r="AB29" s="779"/>
      <c r="AC29" s="779"/>
      <c r="AD29" s="779"/>
      <c r="AE29" s="780"/>
      <c r="AF29" s="781">
        <v>20</v>
      </c>
      <c r="AG29" s="782"/>
      <c r="AH29" s="782"/>
      <c r="AI29" s="782"/>
      <c r="AJ29" s="783"/>
      <c r="AK29" s="850">
        <v>101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80</v>
      </c>
      <c r="R30" s="779"/>
      <c r="S30" s="779"/>
      <c r="T30" s="779"/>
      <c r="U30" s="779"/>
      <c r="V30" s="779">
        <v>78</v>
      </c>
      <c r="W30" s="779"/>
      <c r="X30" s="779"/>
      <c r="Y30" s="779"/>
      <c r="Z30" s="779"/>
      <c r="AA30" s="779">
        <f>Q30-V30</f>
        <v>2</v>
      </c>
      <c r="AB30" s="779"/>
      <c r="AC30" s="779"/>
      <c r="AD30" s="779"/>
      <c r="AE30" s="780"/>
      <c r="AF30" s="781">
        <v>2</v>
      </c>
      <c r="AG30" s="782"/>
      <c r="AH30" s="782"/>
      <c r="AI30" s="782"/>
      <c r="AJ30" s="783"/>
      <c r="AK30" s="850">
        <v>32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151</v>
      </c>
      <c r="R31" s="779"/>
      <c r="S31" s="779"/>
      <c r="T31" s="779"/>
      <c r="U31" s="779"/>
      <c r="V31" s="779">
        <v>149</v>
      </c>
      <c r="W31" s="779"/>
      <c r="X31" s="779"/>
      <c r="Y31" s="779"/>
      <c r="Z31" s="779"/>
      <c r="AA31" s="779">
        <f>Q31-V31</f>
        <v>2</v>
      </c>
      <c r="AB31" s="779"/>
      <c r="AC31" s="779"/>
      <c r="AD31" s="779"/>
      <c r="AE31" s="780"/>
      <c r="AF31" s="781">
        <v>2</v>
      </c>
      <c r="AG31" s="782"/>
      <c r="AH31" s="782"/>
      <c r="AI31" s="782"/>
      <c r="AJ31" s="783"/>
      <c r="AK31" s="850">
        <v>35</v>
      </c>
      <c r="AL31" s="851"/>
      <c r="AM31" s="851"/>
      <c r="AN31" s="851"/>
      <c r="AO31" s="851"/>
      <c r="AP31" s="851">
        <v>869</v>
      </c>
      <c r="AQ31" s="851"/>
      <c r="AR31" s="851"/>
      <c r="AS31" s="851"/>
      <c r="AT31" s="851"/>
      <c r="AU31" s="851">
        <f>AP31/2</f>
        <v>434.5</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v>
      </c>
      <c r="AG63" s="862"/>
      <c r="AH63" s="862"/>
      <c r="AI63" s="862"/>
      <c r="AJ63" s="863"/>
      <c r="AK63" s="864"/>
      <c r="AL63" s="859"/>
      <c r="AM63" s="859"/>
      <c r="AN63" s="859"/>
      <c r="AO63" s="859"/>
      <c r="AP63" s="862">
        <v>869</v>
      </c>
      <c r="AQ63" s="862"/>
      <c r="AR63" s="862"/>
      <c r="AS63" s="862"/>
      <c r="AT63" s="862"/>
      <c r="AU63" s="862">
        <v>435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151</v>
      </c>
      <c r="R68" s="886"/>
      <c r="S68" s="886"/>
      <c r="T68" s="886"/>
      <c r="U68" s="886"/>
      <c r="V68" s="886">
        <v>142</v>
      </c>
      <c r="W68" s="886"/>
      <c r="X68" s="886"/>
      <c r="Y68" s="886"/>
      <c r="Z68" s="886"/>
      <c r="AA68" s="886">
        <f t="shared" ref="AA68:AA79" si="0">Q68-V68</f>
        <v>9</v>
      </c>
      <c r="AB68" s="886"/>
      <c r="AC68" s="886"/>
      <c r="AD68" s="886"/>
      <c r="AE68" s="886"/>
      <c r="AF68" s="886">
        <v>9</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58</v>
      </c>
      <c r="R69" s="851"/>
      <c r="S69" s="851"/>
      <c r="T69" s="851"/>
      <c r="U69" s="851"/>
      <c r="V69" s="851">
        <v>50</v>
      </c>
      <c r="W69" s="851"/>
      <c r="X69" s="851"/>
      <c r="Y69" s="851"/>
      <c r="Z69" s="851"/>
      <c r="AA69" s="851">
        <f t="shared" si="0"/>
        <v>8</v>
      </c>
      <c r="AB69" s="851"/>
      <c r="AC69" s="851"/>
      <c r="AD69" s="851"/>
      <c r="AE69" s="851"/>
      <c r="AF69" s="851">
        <v>8</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143587</v>
      </c>
      <c r="R70" s="851"/>
      <c r="S70" s="851"/>
      <c r="T70" s="851"/>
      <c r="U70" s="851"/>
      <c r="V70" s="851">
        <v>136996</v>
      </c>
      <c r="W70" s="851"/>
      <c r="X70" s="851"/>
      <c r="Y70" s="851"/>
      <c r="Z70" s="851"/>
      <c r="AA70" s="851">
        <f t="shared" si="0"/>
        <v>6591</v>
      </c>
      <c r="AB70" s="851"/>
      <c r="AC70" s="851"/>
      <c r="AD70" s="851"/>
      <c r="AE70" s="851"/>
      <c r="AF70" s="851">
        <v>6591</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45</v>
      </c>
      <c r="R71" s="851"/>
      <c r="S71" s="851"/>
      <c r="T71" s="851"/>
      <c r="U71" s="851"/>
      <c r="V71" s="851">
        <v>43</v>
      </c>
      <c r="W71" s="851"/>
      <c r="X71" s="851"/>
      <c r="Y71" s="851"/>
      <c r="Z71" s="851"/>
      <c r="AA71" s="851">
        <f t="shared" si="0"/>
        <v>2</v>
      </c>
      <c r="AB71" s="851"/>
      <c r="AC71" s="851"/>
      <c r="AD71" s="851"/>
      <c r="AE71" s="851"/>
      <c r="AF71" s="851">
        <v>2</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5778</v>
      </c>
      <c r="R72" s="851"/>
      <c r="S72" s="851"/>
      <c r="T72" s="851"/>
      <c r="U72" s="851"/>
      <c r="V72" s="851">
        <v>4940</v>
      </c>
      <c r="W72" s="851"/>
      <c r="X72" s="851"/>
      <c r="Y72" s="851"/>
      <c r="Z72" s="851"/>
      <c r="AA72" s="851">
        <f t="shared" si="0"/>
        <v>838</v>
      </c>
      <c r="AB72" s="851"/>
      <c r="AC72" s="851"/>
      <c r="AD72" s="851"/>
      <c r="AE72" s="851"/>
      <c r="AF72" s="851">
        <v>836</v>
      </c>
      <c r="AG72" s="851"/>
      <c r="AH72" s="851"/>
      <c r="AI72" s="851"/>
      <c r="AJ72" s="851"/>
      <c r="AK72" s="851">
        <v>4</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13</v>
      </c>
      <c r="R73" s="851"/>
      <c r="S73" s="851"/>
      <c r="T73" s="851"/>
      <c r="U73" s="851"/>
      <c r="V73" s="851">
        <v>13</v>
      </c>
      <c r="W73" s="851"/>
      <c r="X73" s="851"/>
      <c r="Y73" s="851"/>
      <c r="Z73" s="851"/>
      <c r="AA73" s="851">
        <f t="shared" si="0"/>
        <v>0</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536</v>
      </c>
      <c r="C74" s="894"/>
      <c r="D74" s="894"/>
      <c r="E74" s="894"/>
      <c r="F74" s="894"/>
      <c r="G74" s="894"/>
      <c r="H74" s="894"/>
      <c r="I74" s="894"/>
      <c r="J74" s="894"/>
      <c r="K74" s="894"/>
      <c r="L74" s="894"/>
      <c r="M74" s="894"/>
      <c r="N74" s="894"/>
      <c r="O74" s="894"/>
      <c r="P74" s="895"/>
      <c r="Q74" s="896">
        <v>970</v>
      </c>
      <c r="R74" s="851"/>
      <c r="S74" s="851"/>
      <c r="T74" s="851"/>
      <c r="U74" s="851"/>
      <c r="V74" s="851">
        <v>922</v>
      </c>
      <c r="W74" s="851"/>
      <c r="X74" s="851"/>
      <c r="Y74" s="851"/>
      <c r="Z74" s="851"/>
      <c r="AA74" s="851">
        <f t="shared" si="0"/>
        <v>48</v>
      </c>
      <c r="AB74" s="851"/>
      <c r="AC74" s="851"/>
      <c r="AD74" s="851"/>
      <c r="AE74" s="851"/>
      <c r="AF74" s="851">
        <v>48</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537</v>
      </c>
      <c r="C75" s="894"/>
      <c r="D75" s="894"/>
      <c r="E75" s="894"/>
      <c r="F75" s="894"/>
      <c r="G75" s="894"/>
      <c r="H75" s="894"/>
      <c r="I75" s="894"/>
      <c r="J75" s="894"/>
      <c r="K75" s="894"/>
      <c r="L75" s="894"/>
      <c r="M75" s="894"/>
      <c r="N75" s="894"/>
      <c r="O75" s="894"/>
      <c r="P75" s="895"/>
      <c r="Q75" s="899">
        <v>634</v>
      </c>
      <c r="R75" s="900"/>
      <c r="S75" s="900"/>
      <c r="T75" s="900"/>
      <c r="U75" s="850"/>
      <c r="V75" s="901">
        <v>613</v>
      </c>
      <c r="W75" s="900"/>
      <c r="X75" s="900"/>
      <c r="Y75" s="900"/>
      <c r="Z75" s="850"/>
      <c r="AA75" s="901">
        <f t="shared" si="0"/>
        <v>21</v>
      </c>
      <c r="AB75" s="900"/>
      <c r="AC75" s="900"/>
      <c r="AD75" s="900"/>
      <c r="AE75" s="850"/>
      <c r="AF75" s="901">
        <v>21</v>
      </c>
      <c r="AG75" s="900"/>
      <c r="AH75" s="900"/>
      <c r="AI75" s="900"/>
      <c r="AJ75" s="850"/>
      <c r="AK75" s="901"/>
      <c r="AL75" s="900"/>
      <c r="AM75" s="900"/>
      <c r="AN75" s="900"/>
      <c r="AO75" s="850"/>
      <c r="AP75" s="901">
        <v>314</v>
      </c>
      <c r="AQ75" s="900"/>
      <c r="AR75" s="900"/>
      <c r="AS75" s="900"/>
      <c r="AT75" s="850"/>
      <c r="AU75" s="901">
        <v>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538</v>
      </c>
      <c r="C76" s="894"/>
      <c r="D76" s="894"/>
      <c r="E76" s="894"/>
      <c r="F76" s="894"/>
      <c r="G76" s="894"/>
      <c r="H76" s="894"/>
      <c r="I76" s="894"/>
      <c r="J76" s="894"/>
      <c r="K76" s="894"/>
      <c r="L76" s="894"/>
      <c r="M76" s="894"/>
      <c r="N76" s="894"/>
      <c r="O76" s="894"/>
      <c r="P76" s="895"/>
      <c r="Q76" s="899">
        <v>684</v>
      </c>
      <c r="R76" s="900"/>
      <c r="S76" s="900"/>
      <c r="T76" s="900"/>
      <c r="U76" s="850"/>
      <c r="V76" s="901">
        <v>673</v>
      </c>
      <c r="W76" s="900"/>
      <c r="X76" s="900"/>
      <c r="Y76" s="900"/>
      <c r="Z76" s="850"/>
      <c r="AA76" s="901">
        <f t="shared" si="0"/>
        <v>11</v>
      </c>
      <c r="AB76" s="900"/>
      <c r="AC76" s="900"/>
      <c r="AD76" s="900"/>
      <c r="AE76" s="850"/>
      <c r="AF76" s="901">
        <v>11</v>
      </c>
      <c r="AG76" s="900"/>
      <c r="AH76" s="900"/>
      <c r="AI76" s="900"/>
      <c r="AJ76" s="850"/>
      <c r="AK76" s="901"/>
      <c r="AL76" s="900"/>
      <c r="AM76" s="900"/>
      <c r="AN76" s="900"/>
      <c r="AO76" s="850"/>
      <c r="AP76" s="901">
        <v>6</v>
      </c>
      <c r="AQ76" s="900"/>
      <c r="AR76" s="900"/>
      <c r="AS76" s="900"/>
      <c r="AT76" s="850"/>
      <c r="AU76" s="901">
        <v>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539</v>
      </c>
      <c r="C77" s="894"/>
      <c r="D77" s="894"/>
      <c r="E77" s="894"/>
      <c r="F77" s="894"/>
      <c r="G77" s="894"/>
      <c r="H77" s="894"/>
      <c r="I77" s="894"/>
      <c r="J77" s="894"/>
      <c r="K77" s="894"/>
      <c r="L77" s="894"/>
      <c r="M77" s="894"/>
      <c r="N77" s="894"/>
      <c r="O77" s="894"/>
      <c r="P77" s="895"/>
      <c r="Q77" s="899">
        <v>262</v>
      </c>
      <c r="R77" s="900"/>
      <c r="S77" s="900"/>
      <c r="T77" s="900"/>
      <c r="U77" s="850"/>
      <c r="V77" s="901">
        <v>235</v>
      </c>
      <c r="W77" s="900"/>
      <c r="X77" s="900"/>
      <c r="Y77" s="900"/>
      <c r="Z77" s="850"/>
      <c r="AA77" s="901">
        <f t="shared" si="0"/>
        <v>27</v>
      </c>
      <c r="AB77" s="900"/>
      <c r="AC77" s="900"/>
      <c r="AD77" s="900"/>
      <c r="AE77" s="850"/>
      <c r="AF77" s="901">
        <v>27</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540</v>
      </c>
      <c r="C78" s="894"/>
      <c r="D78" s="894"/>
      <c r="E78" s="894"/>
      <c r="F78" s="894"/>
      <c r="G78" s="894"/>
      <c r="H78" s="894"/>
      <c r="I78" s="894"/>
      <c r="J78" s="894"/>
      <c r="K78" s="894"/>
      <c r="L78" s="894"/>
      <c r="M78" s="894"/>
      <c r="N78" s="894"/>
      <c r="O78" s="894"/>
      <c r="P78" s="895"/>
      <c r="Q78" s="896">
        <v>43</v>
      </c>
      <c r="R78" s="851"/>
      <c r="S78" s="851"/>
      <c r="T78" s="851"/>
      <c r="U78" s="851"/>
      <c r="V78" s="851">
        <v>6</v>
      </c>
      <c r="W78" s="851"/>
      <c r="X78" s="851"/>
      <c r="Y78" s="851"/>
      <c r="Z78" s="851"/>
      <c r="AA78" s="851">
        <f t="shared" si="0"/>
        <v>37</v>
      </c>
      <c r="AB78" s="851"/>
      <c r="AC78" s="851"/>
      <c r="AD78" s="851"/>
      <c r="AE78" s="851"/>
      <c r="AF78" s="851">
        <v>37</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541</v>
      </c>
      <c r="C79" s="894"/>
      <c r="D79" s="894"/>
      <c r="E79" s="894"/>
      <c r="F79" s="894"/>
      <c r="G79" s="894"/>
      <c r="H79" s="894"/>
      <c r="I79" s="894"/>
      <c r="J79" s="894"/>
      <c r="K79" s="894"/>
      <c r="L79" s="894"/>
      <c r="M79" s="894"/>
      <c r="N79" s="894"/>
      <c r="O79" s="894"/>
      <c r="P79" s="895"/>
      <c r="Q79" s="896">
        <v>163</v>
      </c>
      <c r="R79" s="851"/>
      <c r="S79" s="851"/>
      <c r="T79" s="851"/>
      <c r="U79" s="851"/>
      <c r="V79" s="851">
        <v>160</v>
      </c>
      <c r="W79" s="851"/>
      <c r="X79" s="851"/>
      <c r="Y79" s="851"/>
      <c r="Z79" s="851"/>
      <c r="AA79" s="851">
        <f t="shared" si="0"/>
        <v>3</v>
      </c>
      <c r="AB79" s="851"/>
      <c r="AC79" s="851"/>
      <c r="AD79" s="851"/>
      <c r="AE79" s="851"/>
      <c r="AF79" s="851">
        <v>0</v>
      </c>
      <c r="AG79" s="851"/>
      <c r="AH79" s="851"/>
      <c r="AI79" s="851"/>
      <c r="AJ79" s="851"/>
      <c r="AK79" s="851"/>
      <c r="AL79" s="851"/>
      <c r="AM79" s="851"/>
      <c r="AN79" s="851"/>
      <c r="AO79" s="851"/>
      <c r="AP79" s="851">
        <v>108</v>
      </c>
      <c r="AQ79" s="851"/>
      <c r="AR79" s="851"/>
      <c r="AS79" s="851"/>
      <c r="AT79" s="851"/>
      <c r="AU79" s="851">
        <v>99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v>428</v>
      </c>
      <c r="AQ88" s="862"/>
      <c r="AR88" s="862"/>
      <c r="AS88" s="862"/>
      <c r="AT88" s="862"/>
      <c r="AU88" s="862">
        <v>107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378052</v>
      </c>
      <c r="AB110" s="922"/>
      <c r="AC110" s="922"/>
      <c r="AD110" s="922"/>
      <c r="AE110" s="923"/>
      <c r="AF110" s="924">
        <v>397300</v>
      </c>
      <c r="AG110" s="922"/>
      <c r="AH110" s="922"/>
      <c r="AI110" s="922"/>
      <c r="AJ110" s="923"/>
      <c r="AK110" s="924">
        <v>388023</v>
      </c>
      <c r="AL110" s="922"/>
      <c r="AM110" s="922"/>
      <c r="AN110" s="922"/>
      <c r="AO110" s="923"/>
      <c r="AP110" s="925">
        <v>22.4</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3109827</v>
      </c>
      <c r="BR110" s="957"/>
      <c r="BS110" s="957"/>
      <c r="BT110" s="957"/>
      <c r="BU110" s="957"/>
      <c r="BV110" s="957">
        <v>3012494</v>
      </c>
      <c r="BW110" s="957"/>
      <c r="BX110" s="957"/>
      <c r="BY110" s="957"/>
      <c r="BZ110" s="957"/>
      <c r="CA110" s="957">
        <v>3004957</v>
      </c>
      <c r="CB110" s="957"/>
      <c r="CC110" s="957"/>
      <c r="CD110" s="957"/>
      <c r="CE110" s="957"/>
      <c r="CF110" s="971">
        <v>173.8</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50538</v>
      </c>
      <c r="BR111" s="950"/>
      <c r="BS111" s="950"/>
      <c r="BT111" s="950"/>
      <c r="BU111" s="950"/>
      <c r="BV111" s="950">
        <v>76801</v>
      </c>
      <c r="BW111" s="950"/>
      <c r="BX111" s="950"/>
      <c r="BY111" s="950"/>
      <c r="BZ111" s="950"/>
      <c r="CA111" s="950">
        <v>53402</v>
      </c>
      <c r="CB111" s="950"/>
      <c r="CC111" s="950"/>
      <c r="CD111" s="950"/>
      <c r="CE111" s="950"/>
      <c r="CF111" s="944">
        <v>3.1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469912</v>
      </c>
      <c r="BR112" s="950"/>
      <c r="BS112" s="950"/>
      <c r="BT112" s="950"/>
      <c r="BU112" s="950"/>
      <c r="BV112" s="950">
        <v>451812</v>
      </c>
      <c r="BW112" s="950"/>
      <c r="BX112" s="950"/>
      <c r="BY112" s="950"/>
      <c r="BZ112" s="950"/>
      <c r="CA112" s="950">
        <v>434696</v>
      </c>
      <c r="CB112" s="950"/>
      <c r="CC112" s="950"/>
      <c r="CD112" s="950"/>
      <c r="CE112" s="950"/>
      <c r="CF112" s="944">
        <v>25.1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33740</v>
      </c>
      <c r="AB113" s="964"/>
      <c r="AC113" s="964"/>
      <c r="AD113" s="964"/>
      <c r="AE113" s="965"/>
      <c r="AF113" s="966">
        <v>34391</v>
      </c>
      <c r="AG113" s="964"/>
      <c r="AH113" s="964"/>
      <c r="AI113" s="964"/>
      <c r="AJ113" s="965"/>
      <c r="AK113" s="966">
        <v>34606</v>
      </c>
      <c r="AL113" s="964"/>
      <c r="AM113" s="964"/>
      <c r="AN113" s="964"/>
      <c r="AO113" s="965"/>
      <c r="AP113" s="967">
        <v>2</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147815</v>
      </c>
      <c r="BR113" s="950"/>
      <c r="BS113" s="950"/>
      <c r="BT113" s="950"/>
      <c r="BU113" s="950"/>
      <c r="BV113" s="950">
        <v>133148</v>
      </c>
      <c r="BW113" s="950"/>
      <c r="BX113" s="950"/>
      <c r="BY113" s="950"/>
      <c r="BZ113" s="950"/>
      <c r="CA113" s="950">
        <v>107159</v>
      </c>
      <c r="CB113" s="950"/>
      <c r="CC113" s="950"/>
      <c r="CD113" s="950"/>
      <c r="CE113" s="950"/>
      <c r="CF113" s="944">
        <v>6.2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30400</v>
      </c>
      <c r="AB114" s="989"/>
      <c r="AC114" s="989"/>
      <c r="AD114" s="989"/>
      <c r="AE114" s="990"/>
      <c r="AF114" s="991">
        <v>25947</v>
      </c>
      <c r="AG114" s="989"/>
      <c r="AH114" s="989"/>
      <c r="AI114" s="989"/>
      <c r="AJ114" s="990"/>
      <c r="AK114" s="991">
        <v>31611</v>
      </c>
      <c r="AL114" s="989"/>
      <c r="AM114" s="989"/>
      <c r="AN114" s="989"/>
      <c r="AO114" s="990"/>
      <c r="AP114" s="992">
        <v>1.8</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376307</v>
      </c>
      <c r="BR114" s="950"/>
      <c r="BS114" s="950"/>
      <c r="BT114" s="950"/>
      <c r="BU114" s="950"/>
      <c r="BV114" s="950">
        <v>311847</v>
      </c>
      <c r="BW114" s="950"/>
      <c r="BX114" s="950"/>
      <c r="BY114" s="950"/>
      <c r="BZ114" s="950"/>
      <c r="CA114" s="950">
        <v>288564</v>
      </c>
      <c r="CB114" s="950"/>
      <c r="CC114" s="950"/>
      <c r="CD114" s="950"/>
      <c r="CE114" s="950"/>
      <c r="CF114" s="944">
        <v>16.7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2676</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444868</v>
      </c>
      <c r="AB117" s="1007"/>
      <c r="AC117" s="1007"/>
      <c r="AD117" s="1007"/>
      <c r="AE117" s="1008"/>
      <c r="AF117" s="1009">
        <v>457638</v>
      </c>
      <c r="AG117" s="1007"/>
      <c r="AH117" s="1007"/>
      <c r="AI117" s="1007"/>
      <c r="AJ117" s="1008"/>
      <c r="AK117" s="1009">
        <v>454240</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50538</v>
      </c>
      <c r="DH117" s="989"/>
      <c r="DI117" s="989"/>
      <c r="DJ117" s="989"/>
      <c r="DK117" s="990"/>
      <c r="DL117" s="991">
        <v>76801</v>
      </c>
      <c r="DM117" s="989"/>
      <c r="DN117" s="989"/>
      <c r="DO117" s="989"/>
      <c r="DP117" s="990"/>
      <c r="DQ117" s="991">
        <v>53402</v>
      </c>
      <c r="DR117" s="989"/>
      <c r="DS117" s="989"/>
      <c r="DT117" s="989"/>
      <c r="DU117" s="990"/>
      <c r="DV117" s="992">
        <v>3.1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4154399</v>
      </c>
      <c r="BR119" s="1028"/>
      <c r="BS119" s="1028"/>
      <c r="BT119" s="1028"/>
      <c r="BU119" s="1028"/>
      <c r="BV119" s="1028">
        <v>3986102</v>
      </c>
      <c r="BW119" s="1028"/>
      <c r="BX119" s="1028"/>
      <c r="BY119" s="1028"/>
      <c r="BZ119" s="1028"/>
      <c r="CA119" s="1028">
        <v>3888778</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1931878</v>
      </c>
      <c r="BR120" s="957"/>
      <c r="BS120" s="957"/>
      <c r="BT120" s="957"/>
      <c r="BU120" s="957"/>
      <c r="BV120" s="957">
        <v>2196187</v>
      </c>
      <c r="BW120" s="957"/>
      <c r="BX120" s="957"/>
      <c r="BY120" s="957"/>
      <c r="BZ120" s="957"/>
      <c r="CA120" s="957">
        <v>2104733</v>
      </c>
      <c r="CB120" s="957"/>
      <c r="CC120" s="957"/>
      <c r="CD120" s="957"/>
      <c r="CE120" s="957"/>
      <c r="CF120" s="971">
        <v>121.7</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469912</v>
      </c>
      <c r="DH120" s="957"/>
      <c r="DI120" s="957"/>
      <c r="DJ120" s="957"/>
      <c r="DK120" s="957"/>
      <c r="DL120" s="957">
        <v>451812</v>
      </c>
      <c r="DM120" s="957"/>
      <c r="DN120" s="957"/>
      <c r="DO120" s="957"/>
      <c r="DP120" s="957"/>
      <c r="DQ120" s="957">
        <v>434696</v>
      </c>
      <c r="DR120" s="957"/>
      <c r="DS120" s="957"/>
      <c r="DT120" s="957"/>
      <c r="DU120" s="957"/>
      <c r="DV120" s="958">
        <v>25.1</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63757</v>
      </c>
      <c r="BR121" s="950"/>
      <c r="BS121" s="950"/>
      <c r="BT121" s="950"/>
      <c r="BU121" s="950"/>
      <c r="BV121" s="950">
        <v>51466</v>
      </c>
      <c r="BW121" s="950"/>
      <c r="BX121" s="950"/>
      <c r="BY121" s="950"/>
      <c r="BZ121" s="950"/>
      <c r="CA121" s="950">
        <v>38324</v>
      </c>
      <c r="CB121" s="950"/>
      <c r="CC121" s="950"/>
      <c r="CD121" s="950"/>
      <c r="CE121" s="950"/>
      <c r="CF121" s="944">
        <v>2.2000000000000002</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2763963</v>
      </c>
      <c r="BR122" s="1028"/>
      <c r="BS122" s="1028"/>
      <c r="BT122" s="1028"/>
      <c r="BU122" s="1028"/>
      <c r="BV122" s="1028">
        <v>2753826</v>
      </c>
      <c r="BW122" s="1028"/>
      <c r="BX122" s="1028"/>
      <c r="BY122" s="1028"/>
      <c r="BZ122" s="1028"/>
      <c r="CA122" s="1028">
        <v>2785281</v>
      </c>
      <c r="CB122" s="1028"/>
      <c r="CC122" s="1028"/>
      <c r="CD122" s="1028"/>
      <c r="CE122" s="1028"/>
      <c r="CF122" s="1048">
        <v>161.1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4759598</v>
      </c>
      <c r="BR123" s="1096"/>
      <c r="BS123" s="1096"/>
      <c r="BT123" s="1096"/>
      <c r="BU123" s="1096"/>
      <c r="BV123" s="1096">
        <v>5001479</v>
      </c>
      <c r="BW123" s="1096"/>
      <c r="BX123" s="1096"/>
      <c r="BY123" s="1096"/>
      <c r="BZ123" s="1096"/>
      <c r="CA123" s="1096">
        <v>4928338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2676</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29590</v>
      </c>
      <c r="AB128" s="1078"/>
      <c r="AC128" s="1078"/>
      <c r="AD128" s="1078"/>
      <c r="AE128" s="1079"/>
      <c r="AF128" s="1080">
        <v>29909</v>
      </c>
      <c r="AG128" s="1078"/>
      <c r="AH128" s="1078"/>
      <c r="AI128" s="1078"/>
      <c r="AJ128" s="1079"/>
      <c r="AK128" s="1080">
        <v>21497</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1978942</v>
      </c>
      <c r="AB129" s="989"/>
      <c r="AC129" s="989"/>
      <c r="AD129" s="989"/>
      <c r="AE129" s="990"/>
      <c r="AF129" s="991">
        <v>2043825</v>
      </c>
      <c r="AG129" s="989"/>
      <c r="AH129" s="989"/>
      <c r="AI129" s="989"/>
      <c r="AJ129" s="990"/>
      <c r="AK129" s="991">
        <v>2009610</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309408</v>
      </c>
      <c r="AB130" s="989"/>
      <c r="AC130" s="989"/>
      <c r="AD130" s="989"/>
      <c r="AE130" s="990"/>
      <c r="AF130" s="991">
        <v>295896</v>
      </c>
      <c r="AG130" s="989"/>
      <c r="AH130" s="989"/>
      <c r="AI130" s="989"/>
      <c r="AJ130" s="990"/>
      <c r="AK130" s="991">
        <v>280380</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1669534</v>
      </c>
      <c r="AB131" s="1014"/>
      <c r="AC131" s="1014"/>
      <c r="AD131" s="1014"/>
      <c r="AE131" s="1015"/>
      <c r="AF131" s="1013">
        <v>1747929</v>
      </c>
      <c r="AG131" s="1014"/>
      <c r="AH131" s="1014"/>
      <c r="AI131" s="1014"/>
      <c r="AJ131" s="1015"/>
      <c r="AK131" s="1013">
        <v>1729230</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6.3412904440000002</v>
      </c>
      <c r="AB132" s="1130"/>
      <c r="AC132" s="1130"/>
      <c r="AD132" s="1130"/>
      <c r="AE132" s="1131"/>
      <c r="AF132" s="1132">
        <v>7.5422399880000004</v>
      </c>
      <c r="AG132" s="1130"/>
      <c r="AH132" s="1130"/>
      <c r="AI132" s="1130"/>
      <c r="AJ132" s="1131"/>
      <c r="AK132" s="1132">
        <v>8.8110315000000003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7.4</v>
      </c>
      <c r="AB133" s="1113"/>
      <c r="AC133" s="1113"/>
      <c r="AD133" s="1113"/>
      <c r="AE133" s="1114"/>
      <c r="AF133" s="1112">
        <v>7.4</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536981</v>
      </c>
      <c r="L9" s="266">
        <v>103624</v>
      </c>
      <c r="M9" s="267">
        <v>115876</v>
      </c>
      <c r="N9" s="268">
        <v>-10.6</v>
      </c>
    </row>
    <row r="10" spans="1:16" x14ac:dyDescent="0.15">
      <c r="A10" s="250"/>
      <c r="B10" s="246"/>
      <c r="C10" s="246"/>
      <c r="D10" s="246"/>
      <c r="E10" s="246"/>
      <c r="F10" s="246"/>
      <c r="G10" s="1152" t="s">
        <v>472</v>
      </c>
      <c r="H10" s="1153"/>
      <c r="I10" s="1153"/>
      <c r="J10" s="1154"/>
      <c r="K10" s="269">
        <v>62911</v>
      </c>
      <c r="L10" s="270">
        <v>12140</v>
      </c>
      <c r="M10" s="271">
        <v>10922</v>
      </c>
      <c r="N10" s="272">
        <v>11.2</v>
      </c>
    </row>
    <row r="11" spans="1:16" ht="13.5" customHeight="1" x14ac:dyDescent="0.15">
      <c r="A11" s="250"/>
      <c r="B11" s="246"/>
      <c r="C11" s="246"/>
      <c r="D11" s="246"/>
      <c r="E11" s="246"/>
      <c r="F11" s="246"/>
      <c r="G11" s="1152" t="s">
        <v>473</v>
      </c>
      <c r="H11" s="1153"/>
      <c r="I11" s="1153"/>
      <c r="J11" s="1154"/>
      <c r="K11" s="269">
        <v>129421</v>
      </c>
      <c r="L11" s="270">
        <v>24975</v>
      </c>
      <c r="M11" s="271">
        <v>18462</v>
      </c>
      <c r="N11" s="272">
        <v>35.299999999999997</v>
      </c>
    </row>
    <row r="12" spans="1:16" ht="13.5" customHeight="1" x14ac:dyDescent="0.15">
      <c r="A12" s="250"/>
      <c r="B12" s="246"/>
      <c r="C12" s="246"/>
      <c r="D12" s="246"/>
      <c r="E12" s="246"/>
      <c r="F12" s="246"/>
      <c r="G12" s="1152" t="s">
        <v>474</v>
      </c>
      <c r="H12" s="1153"/>
      <c r="I12" s="1153"/>
      <c r="J12" s="1154"/>
      <c r="K12" s="269" t="s">
        <v>475</v>
      </c>
      <c r="L12" s="270" t="s">
        <v>475</v>
      </c>
      <c r="M12" s="271">
        <v>746</v>
      </c>
      <c r="N12" s="272" t="s">
        <v>475</v>
      </c>
    </row>
    <row r="13" spans="1:16" ht="13.5" customHeight="1" x14ac:dyDescent="0.15">
      <c r="A13" s="250"/>
      <c r="B13" s="246"/>
      <c r="C13" s="246"/>
      <c r="D13" s="246"/>
      <c r="E13" s="246"/>
      <c r="F13" s="246"/>
      <c r="G13" s="1152" t="s">
        <v>476</v>
      </c>
      <c r="H13" s="1153"/>
      <c r="I13" s="1153"/>
      <c r="J13" s="1154"/>
      <c r="K13" s="269" t="s">
        <v>475</v>
      </c>
      <c r="L13" s="270" t="s">
        <v>475</v>
      </c>
      <c r="M13" s="271" t="s">
        <v>475</v>
      </c>
      <c r="N13" s="272" t="s">
        <v>475</v>
      </c>
    </row>
    <row r="14" spans="1:16" ht="13.5" customHeight="1" x14ac:dyDescent="0.15">
      <c r="A14" s="250"/>
      <c r="B14" s="246"/>
      <c r="C14" s="246"/>
      <c r="D14" s="246"/>
      <c r="E14" s="246"/>
      <c r="F14" s="246"/>
      <c r="G14" s="1152" t="s">
        <v>477</v>
      </c>
      <c r="H14" s="1153"/>
      <c r="I14" s="1153"/>
      <c r="J14" s="1154"/>
      <c r="K14" s="269">
        <v>16193</v>
      </c>
      <c r="L14" s="270">
        <v>3125</v>
      </c>
      <c r="M14" s="271">
        <v>5201</v>
      </c>
      <c r="N14" s="272">
        <v>-39.9</v>
      </c>
    </row>
    <row r="15" spans="1:16" ht="13.5" customHeight="1" x14ac:dyDescent="0.15">
      <c r="A15" s="250"/>
      <c r="B15" s="246"/>
      <c r="C15" s="246"/>
      <c r="D15" s="246"/>
      <c r="E15" s="246"/>
      <c r="F15" s="246"/>
      <c r="G15" s="1152" t="s">
        <v>478</v>
      </c>
      <c r="H15" s="1153"/>
      <c r="I15" s="1153"/>
      <c r="J15" s="1154"/>
      <c r="K15" s="269">
        <v>25650</v>
      </c>
      <c r="L15" s="270">
        <v>4950</v>
      </c>
      <c r="M15" s="271">
        <v>2624</v>
      </c>
      <c r="N15" s="272">
        <v>88.6</v>
      </c>
    </row>
    <row r="16" spans="1:16" x14ac:dyDescent="0.15">
      <c r="A16" s="250"/>
      <c r="B16" s="246"/>
      <c r="C16" s="246"/>
      <c r="D16" s="246"/>
      <c r="E16" s="246"/>
      <c r="F16" s="246"/>
      <c r="G16" s="1155" t="s">
        <v>479</v>
      </c>
      <c r="H16" s="1156"/>
      <c r="I16" s="1156"/>
      <c r="J16" s="1157"/>
      <c r="K16" s="270">
        <v>-51256</v>
      </c>
      <c r="L16" s="270">
        <v>-9891</v>
      </c>
      <c r="M16" s="271">
        <v>-12273</v>
      </c>
      <c r="N16" s="272">
        <v>-19.399999999999999</v>
      </c>
    </row>
    <row r="17" spans="1:16" x14ac:dyDescent="0.15">
      <c r="A17" s="250"/>
      <c r="B17" s="246"/>
      <c r="C17" s="246"/>
      <c r="D17" s="246"/>
      <c r="E17" s="246"/>
      <c r="F17" s="246"/>
      <c r="G17" s="1155" t="s">
        <v>170</v>
      </c>
      <c r="H17" s="1156"/>
      <c r="I17" s="1156"/>
      <c r="J17" s="1157"/>
      <c r="K17" s="270">
        <v>719900</v>
      </c>
      <c r="L17" s="270">
        <v>138923</v>
      </c>
      <c r="M17" s="271">
        <v>141557</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11.96</v>
      </c>
      <c r="L21" s="283">
        <v>13.44</v>
      </c>
      <c r="M21" s="284">
        <v>-1.48</v>
      </c>
      <c r="N21" s="251"/>
      <c r="O21" s="285"/>
      <c r="P21" s="281"/>
    </row>
    <row r="22" spans="1:16" s="286" customFormat="1" x14ac:dyDescent="0.15">
      <c r="A22" s="281"/>
      <c r="B22" s="251"/>
      <c r="C22" s="251"/>
      <c r="D22" s="251"/>
      <c r="E22" s="251"/>
      <c r="F22" s="251"/>
      <c r="G22" s="1147" t="s">
        <v>485</v>
      </c>
      <c r="H22" s="1148"/>
      <c r="I22" s="1148"/>
      <c r="J22" s="1149"/>
      <c r="K22" s="287">
        <v>96.4</v>
      </c>
      <c r="L22" s="288">
        <v>94.9</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388023</v>
      </c>
      <c r="L32" s="296">
        <v>74879</v>
      </c>
      <c r="M32" s="297">
        <v>70006</v>
      </c>
      <c r="N32" s="298">
        <v>7</v>
      </c>
    </row>
    <row r="33" spans="1:16" ht="13.5" customHeight="1" x14ac:dyDescent="0.15">
      <c r="A33" s="250"/>
      <c r="B33" s="246"/>
      <c r="C33" s="246"/>
      <c r="D33" s="246"/>
      <c r="E33" s="246"/>
      <c r="F33" s="246"/>
      <c r="G33" s="1163" t="s">
        <v>490</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491</v>
      </c>
      <c r="H34" s="1164"/>
      <c r="I34" s="1164"/>
      <c r="J34" s="1165"/>
      <c r="K34" s="296" t="s">
        <v>475</v>
      </c>
      <c r="L34" s="296" t="s">
        <v>475</v>
      </c>
      <c r="M34" s="297">
        <v>1</v>
      </c>
      <c r="N34" s="298" t="s">
        <v>475</v>
      </c>
    </row>
    <row r="35" spans="1:16" ht="27" customHeight="1" x14ac:dyDescent="0.15">
      <c r="A35" s="250"/>
      <c r="B35" s="246"/>
      <c r="C35" s="246"/>
      <c r="D35" s="246"/>
      <c r="E35" s="246"/>
      <c r="F35" s="246"/>
      <c r="G35" s="1163" t="s">
        <v>492</v>
      </c>
      <c r="H35" s="1164"/>
      <c r="I35" s="1164"/>
      <c r="J35" s="1165"/>
      <c r="K35" s="296">
        <v>34606</v>
      </c>
      <c r="L35" s="296">
        <v>6678</v>
      </c>
      <c r="M35" s="297">
        <v>19095</v>
      </c>
      <c r="N35" s="298">
        <v>-65</v>
      </c>
    </row>
    <row r="36" spans="1:16" ht="27" customHeight="1" x14ac:dyDescent="0.15">
      <c r="A36" s="250"/>
      <c r="B36" s="246"/>
      <c r="C36" s="246"/>
      <c r="D36" s="246"/>
      <c r="E36" s="246"/>
      <c r="F36" s="246"/>
      <c r="G36" s="1163" t="s">
        <v>493</v>
      </c>
      <c r="H36" s="1164"/>
      <c r="I36" s="1164"/>
      <c r="J36" s="1165"/>
      <c r="K36" s="296">
        <v>31611</v>
      </c>
      <c r="L36" s="296">
        <v>6100</v>
      </c>
      <c r="M36" s="297">
        <v>5066</v>
      </c>
      <c r="N36" s="298">
        <v>20.399999999999999</v>
      </c>
    </row>
    <row r="37" spans="1:16" ht="13.5" customHeight="1" x14ac:dyDescent="0.15">
      <c r="A37" s="250"/>
      <c r="B37" s="246"/>
      <c r="C37" s="246"/>
      <c r="D37" s="246"/>
      <c r="E37" s="246"/>
      <c r="F37" s="246"/>
      <c r="G37" s="1163" t="s">
        <v>494</v>
      </c>
      <c r="H37" s="1164"/>
      <c r="I37" s="1164"/>
      <c r="J37" s="1165"/>
      <c r="K37" s="296" t="s">
        <v>475</v>
      </c>
      <c r="L37" s="296" t="s">
        <v>475</v>
      </c>
      <c r="M37" s="297">
        <v>1361</v>
      </c>
      <c r="N37" s="298" t="s">
        <v>475</v>
      </c>
    </row>
    <row r="38" spans="1:16" ht="27" customHeight="1" x14ac:dyDescent="0.15">
      <c r="A38" s="250"/>
      <c r="B38" s="246"/>
      <c r="C38" s="246"/>
      <c r="D38" s="246"/>
      <c r="E38" s="246"/>
      <c r="F38" s="246"/>
      <c r="G38" s="1166" t="s">
        <v>495</v>
      </c>
      <c r="H38" s="1167"/>
      <c r="I38" s="1167"/>
      <c r="J38" s="1168"/>
      <c r="K38" s="299" t="s">
        <v>475</v>
      </c>
      <c r="L38" s="299" t="s">
        <v>475</v>
      </c>
      <c r="M38" s="300">
        <v>15</v>
      </c>
      <c r="N38" s="301" t="s">
        <v>475</v>
      </c>
      <c r="O38" s="295"/>
    </row>
    <row r="39" spans="1:16" x14ac:dyDescent="0.15">
      <c r="A39" s="250"/>
      <c r="B39" s="246"/>
      <c r="C39" s="246"/>
      <c r="D39" s="246"/>
      <c r="E39" s="246"/>
      <c r="F39" s="246"/>
      <c r="G39" s="1166" t="s">
        <v>496</v>
      </c>
      <c r="H39" s="1167"/>
      <c r="I39" s="1167"/>
      <c r="J39" s="1168"/>
      <c r="K39" s="302">
        <v>-21497</v>
      </c>
      <c r="L39" s="302">
        <v>-4148</v>
      </c>
      <c r="M39" s="303">
        <v>-2978</v>
      </c>
      <c r="N39" s="304">
        <v>39.299999999999997</v>
      </c>
      <c r="O39" s="295"/>
    </row>
    <row r="40" spans="1:16" ht="27" customHeight="1" x14ac:dyDescent="0.15">
      <c r="A40" s="250"/>
      <c r="B40" s="246"/>
      <c r="C40" s="246"/>
      <c r="D40" s="246"/>
      <c r="E40" s="246"/>
      <c r="F40" s="246"/>
      <c r="G40" s="1163" t="s">
        <v>497</v>
      </c>
      <c r="H40" s="1164"/>
      <c r="I40" s="1164"/>
      <c r="J40" s="1165"/>
      <c r="K40" s="302">
        <v>-280380</v>
      </c>
      <c r="L40" s="302">
        <v>-54107</v>
      </c>
      <c r="M40" s="303">
        <v>-63538</v>
      </c>
      <c r="N40" s="304">
        <v>-14.8</v>
      </c>
      <c r="O40" s="295"/>
    </row>
    <row r="41" spans="1:16" x14ac:dyDescent="0.15">
      <c r="A41" s="250"/>
      <c r="B41" s="246"/>
      <c r="C41" s="246"/>
      <c r="D41" s="246"/>
      <c r="E41" s="246"/>
      <c r="F41" s="246"/>
      <c r="G41" s="1169" t="s">
        <v>281</v>
      </c>
      <c r="H41" s="1170"/>
      <c r="I41" s="1170"/>
      <c r="J41" s="1171"/>
      <c r="K41" s="296">
        <v>152363</v>
      </c>
      <c r="L41" s="302">
        <v>29402</v>
      </c>
      <c r="M41" s="303">
        <v>29028</v>
      </c>
      <c r="N41" s="304">
        <v>1.3</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707428</v>
      </c>
      <c r="J51" s="322">
        <v>128460</v>
      </c>
      <c r="K51" s="323">
        <v>-10.199999999999999</v>
      </c>
      <c r="L51" s="324">
        <v>94828</v>
      </c>
      <c r="M51" s="325">
        <v>3.1</v>
      </c>
      <c r="N51" s="326">
        <v>-13.3</v>
      </c>
    </row>
    <row r="52" spans="1:14" x14ac:dyDescent="0.15">
      <c r="A52" s="250"/>
      <c r="B52" s="246"/>
      <c r="C52" s="246"/>
      <c r="D52" s="246"/>
      <c r="E52" s="246"/>
      <c r="F52" s="246"/>
      <c r="G52" s="327"/>
      <c r="H52" s="328" t="s">
        <v>508</v>
      </c>
      <c r="I52" s="329">
        <v>416970</v>
      </c>
      <c r="J52" s="330">
        <v>75716</v>
      </c>
      <c r="K52" s="331">
        <v>19.399999999999999</v>
      </c>
      <c r="L52" s="332">
        <v>55133</v>
      </c>
      <c r="M52" s="333">
        <v>4.9000000000000004</v>
      </c>
      <c r="N52" s="334">
        <v>14.5</v>
      </c>
    </row>
    <row r="53" spans="1:14" x14ac:dyDescent="0.15">
      <c r="A53" s="250"/>
      <c r="B53" s="246"/>
      <c r="C53" s="246"/>
      <c r="D53" s="246"/>
      <c r="E53" s="246"/>
      <c r="F53" s="246"/>
      <c r="G53" s="312" t="s">
        <v>509</v>
      </c>
      <c r="H53" s="313"/>
      <c r="I53" s="321">
        <v>597941</v>
      </c>
      <c r="J53" s="322">
        <v>110057</v>
      </c>
      <c r="K53" s="323">
        <v>-14.3</v>
      </c>
      <c r="L53" s="324">
        <v>119674</v>
      </c>
      <c r="M53" s="325">
        <v>26.2</v>
      </c>
      <c r="N53" s="326">
        <v>-40.5</v>
      </c>
    </row>
    <row r="54" spans="1:14" x14ac:dyDescent="0.15">
      <c r="A54" s="250"/>
      <c r="B54" s="246"/>
      <c r="C54" s="246"/>
      <c r="D54" s="246"/>
      <c r="E54" s="246"/>
      <c r="F54" s="246"/>
      <c r="G54" s="327"/>
      <c r="H54" s="328" t="s">
        <v>508</v>
      </c>
      <c r="I54" s="329">
        <v>221596</v>
      </c>
      <c r="J54" s="330">
        <v>40787</v>
      </c>
      <c r="K54" s="331">
        <v>-46.1</v>
      </c>
      <c r="L54" s="332">
        <v>57803</v>
      </c>
      <c r="M54" s="333">
        <v>4.8</v>
      </c>
      <c r="N54" s="334">
        <v>-50.9</v>
      </c>
    </row>
    <row r="55" spans="1:14" x14ac:dyDescent="0.15">
      <c r="A55" s="250"/>
      <c r="B55" s="246"/>
      <c r="C55" s="246"/>
      <c r="D55" s="246"/>
      <c r="E55" s="246"/>
      <c r="F55" s="246"/>
      <c r="G55" s="312" t="s">
        <v>510</v>
      </c>
      <c r="H55" s="313"/>
      <c r="I55" s="321">
        <v>682765</v>
      </c>
      <c r="J55" s="322">
        <v>128267</v>
      </c>
      <c r="K55" s="323">
        <v>16.5</v>
      </c>
      <c r="L55" s="324">
        <v>119685</v>
      </c>
      <c r="M55" s="325">
        <v>0</v>
      </c>
      <c r="N55" s="326">
        <v>16.5</v>
      </c>
    </row>
    <row r="56" spans="1:14" x14ac:dyDescent="0.15">
      <c r="A56" s="250"/>
      <c r="B56" s="246"/>
      <c r="C56" s="246"/>
      <c r="D56" s="246"/>
      <c r="E56" s="246"/>
      <c r="F56" s="246"/>
      <c r="G56" s="327"/>
      <c r="H56" s="328" t="s">
        <v>508</v>
      </c>
      <c r="I56" s="329">
        <v>416688</v>
      </c>
      <c r="J56" s="330">
        <v>78281</v>
      </c>
      <c r="K56" s="331">
        <v>91.9</v>
      </c>
      <c r="L56" s="332">
        <v>68464</v>
      </c>
      <c r="M56" s="333">
        <v>18.399999999999999</v>
      </c>
      <c r="N56" s="334">
        <v>73.5</v>
      </c>
    </row>
    <row r="57" spans="1:14" x14ac:dyDescent="0.15">
      <c r="A57" s="250"/>
      <c r="B57" s="246"/>
      <c r="C57" s="246"/>
      <c r="D57" s="246"/>
      <c r="E57" s="246"/>
      <c r="F57" s="246"/>
      <c r="G57" s="312" t="s">
        <v>511</v>
      </c>
      <c r="H57" s="313"/>
      <c r="I57" s="321">
        <v>610280</v>
      </c>
      <c r="J57" s="322">
        <v>116177</v>
      </c>
      <c r="K57" s="323">
        <v>-9.4</v>
      </c>
      <c r="L57" s="324">
        <v>109920</v>
      </c>
      <c r="M57" s="325">
        <v>-8.1999999999999993</v>
      </c>
      <c r="N57" s="326">
        <v>-1.2</v>
      </c>
    </row>
    <row r="58" spans="1:14" x14ac:dyDescent="0.15">
      <c r="A58" s="250"/>
      <c r="B58" s="246"/>
      <c r="C58" s="246"/>
      <c r="D58" s="246"/>
      <c r="E58" s="246"/>
      <c r="F58" s="246"/>
      <c r="G58" s="327"/>
      <c r="H58" s="328" t="s">
        <v>508</v>
      </c>
      <c r="I58" s="329">
        <v>356717</v>
      </c>
      <c r="J58" s="330">
        <v>67907</v>
      </c>
      <c r="K58" s="331">
        <v>-13.3</v>
      </c>
      <c r="L58" s="332">
        <v>62739</v>
      </c>
      <c r="M58" s="333">
        <v>-8.4</v>
      </c>
      <c r="N58" s="334">
        <v>-4.9000000000000004</v>
      </c>
    </row>
    <row r="59" spans="1:14" x14ac:dyDescent="0.15">
      <c r="A59" s="250"/>
      <c r="B59" s="246"/>
      <c r="C59" s="246"/>
      <c r="D59" s="246"/>
      <c r="E59" s="246"/>
      <c r="F59" s="246"/>
      <c r="G59" s="312" t="s">
        <v>512</v>
      </c>
      <c r="H59" s="313"/>
      <c r="I59" s="321">
        <v>1087494</v>
      </c>
      <c r="J59" s="322">
        <v>209860</v>
      </c>
      <c r="K59" s="323">
        <v>80.599999999999994</v>
      </c>
      <c r="L59" s="324">
        <v>119882</v>
      </c>
      <c r="M59" s="325">
        <v>9.1</v>
      </c>
      <c r="N59" s="326">
        <v>71.5</v>
      </c>
    </row>
    <row r="60" spans="1:14" x14ac:dyDescent="0.15">
      <c r="A60" s="250"/>
      <c r="B60" s="246"/>
      <c r="C60" s="246"/>
      <c r="D60" s="246"/>
      <c r="E60" s="246"/>
      <c r="F60" s="246"/>
      <c r="G60" s="327"/>
      <c r="H60" s="328" t="s">
        <v>508</v>
      </c>
      <c r="I60" s="335">
        <v>727114</v>
      </c>
      <c r="J60" s="330">
        <v>140315</v>
      </c>
      <c r="K60" s="331">
        <v>106.6</v>
      </c>
      <c r="L60" s="332">
        <v>66481</v>
      </c>
      <c r="M60" s="333">
        <v>6</v>
      </c>
      <c r="N60" s="334">
        <v>100.6</v>
      </c>
    </row>
    <row r="61" spans="1:14" x14ac:dyDescent="0.15">
      <c r="A61" s="250"/>
      <c r="B61" s="246"/>
      <c r="C61" s="246"/>
      <c r="D61" s="246"/>
      <c r="E61" s="246"/>
      <c r="F61" s="246"/>
      <c r="G61" s="312" t="s">
        <v>513</v>
      </c>
      <c r="H61" s="336"/>
      <c r="I61" s="337">
        <v>737182</v>
      </c>
      <c r="J61" s="338">
        <v>138564</v>
      </c>
      <c r="K61" s="339">
        <v>12.6</v>
      </c>
      <c r="L61" s="340">
        <v>112798</v>
      </c>
      <c r="M61" s="341">
        <v>6</v>
      </c>
      <c r="N61" s="326">
        <v>6.6</v>
      </c>
    </row>
    <row r="62" spans="1:14" x14ac:dyDescent="0.15">
      <c r="A62" s="250"/>
      <c r="B62" s="246"/>
      <c r="C62" s="246"/>
      <c r="D62" s="246"/>
      <c r="E62" s="246"/>
      <c r="F62" s="246"/>
      <c r="G62" s="327"/>
      <c r="H62" s="328" t="s">
        <v>508</v>
      </c>
      <c r="I62" s="329">
        <v>427817</v>
      </c>
      <c r="J62" s="330">
        <v>80601</v>
      </c>
      <c r="K62" s="331">
        <v>31.7</v>
      </c>
      <c r="L62" s="332">
        <v>62124</v>
      </c>
      <c r="M62" s="333">
        <v>5.0999999999999996</v>
      </c>
      <c r="N62" s="334">
        <v>26.6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4294967293"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32.020000000000003</v>
      </c>
      <c r="G47" s="12">
        <v>23.44</v>
      </c>
      <c r="H47" s="12">
        <v>28.71</v>
      </c>
      <c r="I47" s="12">
        <v>28.03</v>
      </c>
      <c r="J47" s="13">
        <v>27.11</v>
      </c>
    </row>
    <row r="48" spans="2:10" ht="57.75" customHeight="1" x14ac:dyDescent="0.15">
      <c r="B48" s="14"/>
      <c r="C48" s="1174" t="s">
        <v>4</v>
      </c>
      <c r="D48" s="1174"/>
      <c r="E48" s="1175"/>
      <c r="F48" s="15">
        <v>4.74</v>
      </c>
      <c r="G48" s="16">
        <v>1.94</v>
      </c>
      <c r="H48" s="16">
        <v>2.2599999999999998</v>
      </c>
      <c r="I48" s="16">
        <v>2.14</v>
      </c>
      <c r="J48" s="17">
        <v>2.13</v>
      </c>
    </row>
    <row r="49" spans="2:10" ht="57.75" customHeight="1" thickBot="1" x14ac:dyDescent="0.2">
      <c r="B49" s="18"/>
      <c r="C49" s="1176" t="s">
        <v>5</v>
      </c>
      <c r="D49" s="1176"/>
      <c r="E49" s="1177"/>
      <c r="F49" s="19">
        <v>9.1999999999999993</v>
      </c>
      <c r="G49" s="20" t="s">
        <v>520</v>
      </c>
      <c r="H49" s="20">
        <v>5.49</v>
      </c>
      <c r="I49" s="20">
        <v>0.18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2018-03-06T08:20:33Z</cp:lastPrinted>
  <dcterms:created xsi:type="dcterms:W3CDTF">2018-01-24T06:14:04Z</dcterms:created>
  <dcterms:modified xsi:type="dcterms:W3CDTF">2018-11-28T13:10:02Z</dcterms:modified>
</cp:coreProperties>
</file>