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5" windowWidth="19200" windowHeight="11745" tabRatio="52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Q8" i="11" l="1"/>
  <c r="AA79" i="11" l="1"/>
  <c r="AA78" i="11"/>
  <c r="AA77" i="11"/>
  <c r="AA76" i="11"/>
  <c r="AA75" i="11"/>
  <c r="AA74" i="11"/>
  <c r="AA73" i="11"/>
  <c r="AA72" i="11"/>
  <c r="AA71" i="11"/>
  <c r="AA70" i="11"/>
  <c r="AA69" i="11"/>
  <c r="AA68" i="11"/>
  <c r="AU31" i="11"/>
  <c r="AA31" i="11"/>
  <c r="AA30" i="11"/>
  <c r="AA29" i="11"/>
  <c r="AA28" i="11"/>
  <c r="AA8" i="11" l="1"/>
  <c r="V8" i="11"/>
  <c r="AA7" i="11"/>
  <c r="V7" i="11"/>
  <c r="Q7" i="11"/>
  <c r="BG34" i="9" l="1"/>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35" i="9"/>
  <c r="CO34" i="9"/>
  <c r="BW34" i="9"/>
  <c r="BW35" i="9" s="1"/>
  <c r="BW36" i="9" s="1"/>
  <c r="BW37" i="9" s="1"/>
  <c r="BW38" i="9" s="1"/>
  <c r="BW39" i="9" s="1"/>
  <c r="BW40" i="9" s="1"/>
  <c r="BW41" i="9" s="1"/>
  <c r="BW42" i="9" s="1"/>
  <c r="BW43" i="9" s="1"/>
  <c r="AM34" i="9"/>
  <c r="U34" i="9"/>
  <c r="C34" i="9"/>
  <c r="U35" i="9" l="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<sst xmlns="http://schemas.openxmlformats.org/spreadsheetml/2006/main" count="1061" uniqueCount="556">
  <si>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</si>
  <si>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</si>
  <si>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</si>
  <si>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</si>
  <si>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</si>
  <si>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</si>
  <si>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</si>
  <si>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</si>
  <si>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</si>
  <si>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</si>
  <si>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</si>
  <si>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</si>
  <si>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</si>
  <si>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</si>
  <si>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</si>
  <si>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</si>
  <si>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</si>
  <si>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</si>
  <si>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</si>
  <si>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</si>
  <si>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</si>
  <si>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</si>
  <si>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</si>
  <si>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</si>
  <si>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</si>
  <si>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</si>
  <si>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</si>
  <si>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</si>
  <si>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</si>
  <si>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</si>
  <si>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</si>
  <si>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</si>
  <si>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</si>
  <si>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</si>
  <si>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</si>
  <si>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</si>
  <si>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</si>
  <si>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</si>
  <si>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</si>
  <si>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</si>
  <si>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</si>
  <si>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</si>
  <si>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</si>
  <si>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</si>
  <si>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</si>
  <si>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</si>
  <si>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</si>
  <si>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</si>
  <si>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</si>
  <si>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</si>
  <si>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</si>
  <si>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</si>
  <si>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</si>
  <si>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</si>
  <si>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</si>
  <si>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</si>
  <si>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</si>
  <si>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</si>
  <si>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</si>
  <si>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</si>
  <si>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</si>
  <si>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</si>
  <si>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</si>
  <si>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</si>
  <si>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</si>
  <si>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</si>
  <si>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</si>
  <si>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</si>
  <si>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</si>
  <si>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</si>
  <si>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</si>
  <si>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</si>
  <si>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</si>
  <si>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</si>
  <si>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</si>
  <si>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</si>
  <si>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</si>
  <si>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</si>
  <si>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</si>
  <si>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</si>
  <si>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</si>
  <si>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</si>
  <si>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日高村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</si>
  <si>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</si>
  <si>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</si>
  <si>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</si>
  <si>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</si>
  <si>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</si>
  <si>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</si>
  <si>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</si>
  <si>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</si>
  <si>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</si>
  <si>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</si>
  <si>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</si>
  <si>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</si>
  <si>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</si>
  <si>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</si>
  <si>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</si>
  <si>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</si>
  <si>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</si>
  <si>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</si>
  <si>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</si>
  <si>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</si>
  <si>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</si>
  <si>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</si>
  <si>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</si>
  <si>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</si>
  <si>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</si>
  <si>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</si>
  <si>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</si>
  <si>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</si>
  <si>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</si>
  <si>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</si>
  <si>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</si>
  <si>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</si>
  <si>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</si>
  <si>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</si>
  <si>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</si>
  <si>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</si>
  <si>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</si>
  <si>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</si>
  <si>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</si>
  <si>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</si>
  <si>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</si>
  <si>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</si>
  <si>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</si>
  <si>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</si>
  <si>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</si>
  <si>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</si>
  <si>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</si>
  <si>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</si>
  <si>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</si>
  <si>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</si>
  <si>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</si>
  <si>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</si>
  <si>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</si>
  <si>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</si>
  <si>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-1.3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</si>
  <si>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</si>
  <si>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</si>
  <si>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</si>
  <si>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</si>
  <si>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</si>
  <si>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</si>
  <si>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</si>
  <si>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</si>
  <si>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</si>
  <si>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</si>
  <si>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</si>
  <si>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</si>
  <si>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</si>
  <si>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</si>
  <si>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</si>
  <si>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</si>
  <si>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</si>
  <si>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</si>
  <si>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</si>
  <si>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</si>
  <si>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</si>
  <si>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</si>
  <si>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</si>
  <si>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</si>
  <si>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</si>
  <si>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</si>
  <si>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</si>
  <si>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</si>
  <si>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</si>
  <si>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</si>
  <si>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</si>
  <si>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</si>
  <si>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</si>
  <si>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</si>
  <si>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</si>
  <si>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</si>
  <si>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</si>
  <si>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</si>
  <si>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</si>
  <si>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</si>
  <si>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</si>
  <si>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</si>
  <si>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</si>
  <si>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</si>
  <si>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</si>
  <si>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</si>
  <si>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</si>
  <si>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</si>
  <si>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</si>
  <si>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</si>
  <si>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</si>
  <si>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</si>
  <si>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</si>
  <si>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</si>
  <si>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</si>
  <si>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</si>
  <si>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</si>
  <si>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</si>
  <si>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高知県日高村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</si>
  <si>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</si>
  <si>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</si>
  <si>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</si>
  <si>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</si>
  <si>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</si>
  <si>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</si>
  <si>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</si>
  <si>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</si>
  <si>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</si>
  <si>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</si>
  <si>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</si>
  <si>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</si>
  <si>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</si>
  <si>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</si>
  <si>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</si>
  <si>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</si>
  <si>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</si>
  <si>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</si>
  <si>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</si>
  <si>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</si>
  <si>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</si>
  <si>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</si>
  <si>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</si>
  <si>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</si>
  <si>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</si>
  <si>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</si>
  <si>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</si>
  <si>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</si>
  <si>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</si>
  <si>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</si>
  <si>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</si>
  <si>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</si>
  <si>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</si>
  <si>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</si>
  <si>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</si>
  <si>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</si>
  <si>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</si>
  <si>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</si>
  <si>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</si>
  <si>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</si>
  <si>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</si>
  <si>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</si>
  <si>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</si>
  <si>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</si>
  <si>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</si>
  <si>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</si>
  <si>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</si>
  <si>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</si>
  <si>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</si>
  <si>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</si>
  <si>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</si>
  <si>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</si>
  <si>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</si>
  <si>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</si>
  <si>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</si>
  <si>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</si>
  <si>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</si>
  <si>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</si>
  <si>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</si>
  <si>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</si>
  <si>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</si>
  <si>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</si>
  <si>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</si>
  <si>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</si>
  <si>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</si>
  <si>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</si>
  <si>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</si>
  <si>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</si>
  <si>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</si>
  <si>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</si>
  <si>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</si>
  <si>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</si>
  <si>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</si>
  <si>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</si>
  <si>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</si>
  <si>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</si>
  <si>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</si>
  <si>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</si>
  <si>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</si>
  <si>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</si>
  <si>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</si>
  <si>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</si>
  <si>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</si>
  <si>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</si>
  <si>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</si>
  <si>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</si>
  <si>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</si>
  <si>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</si>
  <si>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</si>
  <si>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</si>
  <si>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</si>
  <si>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</si>
  <si>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</si>
  <si>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</si>
  <si>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</si>
  <si>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</si>
  <si>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</si>
  <si>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</si>
  <si>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</si>
  <si>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</si>
  <si>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</si>
  <si>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</si>
  <si>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</si>
  <si>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</si>
  <si>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</si>
  <si>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</si>
  <si>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</si>
  <si>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</si>
  <si>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</si>
  <si>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</si>
  <si>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</si>
  <si>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</si>
  <si>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</si>
  <si>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</si>
  <si>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</si>
  <si>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</si>
  <si>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</si>
  <si>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</si>
  <si>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</si>
  <si>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</si>
  <si>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</si>
  <si>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</si>
  <si>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</si>
  <si>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</si>
  <si>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</si>
  <si>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</si>
  <si>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</si>
  <si>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</si>
  <si>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</si>
  <si>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</si>
  <si>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</si>
  <si>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</si>
  <si>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</si>
  <si>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</si>
  <si>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</si>
  <si>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</si>
  <si>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</si>
  <si>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</si>
  <si>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</si>
  <si>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</si>
  <si>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</si>
  <si>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</si>
  <si>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</si>
  <si>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</si>
  <si>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</si>
  <si>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</si>
  <si>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</si>
  <si>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</si>
  <si>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高知県日高村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</si>
  <si>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</si>
  <si>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</si>
  <si>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</si>
  <si>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</si>
  <si>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</si>
  <si>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</si>
  <si>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</si>
  <si>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</si>
  <si>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</si>
  <si>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</si>
  <si>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</si>
  <si>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</si>
  <si>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</si>
  <si>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</si>
  <si>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</si>
  <si>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</si>
  <si>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</si>
  <si>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</si>
  <si>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</si>
  <si>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</si>
  <si>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</si>
  <si>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</si>
  <si>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</si>
  <si>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</si>
  <si>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</si>
  <si>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</si>
  <si>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</si>
  <si>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</si>
  <si>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</si>
  <si>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</si>
  <si>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</si>
  <si>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</si>
  <si>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</si>
  <si>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</si>
  <si>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</si>
  <si>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</si>
  <si>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</si>
  <si>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</si>
  <si>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</si>
  <si>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</si>
  <si>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</si>
  <si>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</si>
  <si>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</si>
  <si>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</si>
  <si>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</si>
  <si>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</si>
  <si>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</si>
  <si>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</si>
  <si>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</si>
  <si>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</si>
  <si>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</si>
  <si>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</si>
  <si>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</si>
  <si>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</si>
  <si>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</si>
  <si>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</si>
  <si>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</si>
  <si>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</si>
  <si>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</si>
  <si>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</si>
  <si>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</si>
  <si>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</si>
  <si>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</si>
  <si>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</si>
  <si>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</si>
  <si>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</si>
  <si>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</si>
  <si>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</si>
  <si>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</si>
  <si>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</si>
  <si>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</si>
  <si>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</si>
  <si>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</si>
  <si>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</si>
  <si>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</si>
  <si>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</si>
  <si>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</si>
  <si>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</si>
  <si>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</si>
  <si>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</si>
  <si>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</si>
  <si>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</si>
  <si>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</si>
  <si>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</si>
  <si>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</si>
  <si>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</si>
  <si>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</si>
  <si>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</si>
  <si>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</si>
  <si>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</si>
  <si>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</si>
  <si>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</si>
  <si>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</si>
  <si>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</si>
  <si>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</si>
  <si>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</si>
  <si>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</si>
  <si>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</si>
  <si>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</si>
  <si>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</si>
  <si>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</si>
  <si>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</si>
  <si>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</si>
  <si>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</si>
  <si>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</si>
  <si>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</si>
  <si>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</si>
  <si>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</si>
  <si>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</si>
  <si>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</si>
  <si>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</si>
  <si>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</si>
  <si>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</si>
  <si>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</si>
  <si>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</si>
  <si>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</si>
  <si>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</si>
  <si>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</si>
  <si>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</si>
  <si>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</si>
  <si>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</si>
  <si>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</si>
  <si>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</si>
  <si>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</si>
  <si>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</si>
  <si>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</si>
  <si>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</si>
  <si>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</si>
  <si>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</si>
  <si>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</si>
  <si>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</si>
  <si>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</si>
  <si>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</si>
  <si>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</si>
  <si>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</si>
  <si>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</si>
  <si>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</si>
  <si>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</si>
  <si>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</si>
  <si>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</si>
  <si>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</si>
  <si>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</si>
  <si>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</si>
  <si>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</si>
  <si>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</si>
  <si>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</si>
  <si>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</si>
  <si>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</si>
  <si>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</si>
  <si>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</si>
  <si>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</si>
  <si>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</si>
  <si>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</si>
  <si>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</si>
  <si>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</si>
  <si>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</si>
  <si>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</si>
  <si>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</si>
  <si>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</si>
  <si>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</si>
  <si>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</si>
  <si>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</si>
  <si>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</si>
  <si>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</si>
  <si>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</si>
  <si>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</si>
  <si>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</si>
  <si>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</si>
  <si>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</si>
  <si>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</si>
  <si>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</si>
  <si>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</si>
  <si>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</si>
  <si>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</si>
  <si>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11.58</t>
  </si>
  <si>
    <t>▲ 1.45</t>
  </si>
  <si>
    <t>一般会計</t>
  </si>
  <si>
    <t>介護保険特別会計</t>
  </si>
  <si>
    <t>住宅新築資金等特別会計</t>
  </si>
  <si>
    <t>後期高齢者医療特別会計</t>
  </si>
  <si>
    <t>簡易水道特別会計</t>
  </si>
  <si>
    <t>国民健康保険特別会計</t>
  </si>
  <si>
    <t>その他会計（赤字）</t>
  </si>
  <si>
    <t>その他会計（黒字）</t>
  </si>
  <si>
    <t>こうち人づくり広域連合</t>
  </si>
  <si>
    <t>高知県後期高齢者医療広域連合(一般会計)</t>
  </si>
  <si>
    <t>高知県後期高齢者医療広域連合(後期高齢者医療特別会計)</t>
  </si>
  <si>
    <t>高知県広域食肉センター事務組合</t>
  </si>
  <si>
    <t>高知県市町村総合事務組合(一般会計)</t>
  </si>
  <si>
    <t>高知県市町村総合事務組合(交通災害共済事業督特別事務組合)</t>
  </si>
  <si>
    <t>高知県市町村総合事務組合(会館建設事業特別会計)</t>
  </si>
  <si>
    <t>高知中央西部焼却処理事務組合</t>
  </si>
  <si>
    <t>仁淀消防組合</t>
  </si>
  <si>
    <t>仁淀川下流衛生事務組合</t>
  </si>
  <si>
    <t>仁淀川広域市町村圏事務組合</t>
  </si>
  <si>
    <t>日高村佐川町学校組合</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</si>
  <si>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</si>
  <si>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</si>
  <si>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</si>
  <si>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 将来負担比率については、組合負担金の減により低下している。一方、有形固定資産減価償却率については上昇傾向にある。主な要因としては、全施設の34.7％を占める学校教育系施設の老朽化が挙げられる。公共施設等総合管理計画に基づき、今後老朽化対策に積極的に取組んでいく。</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</si>
  <si>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</si>
  <si>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</si>
  <si>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</si>
  <si>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</si>
  <si>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</si>
  <si>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</si>
  <si>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</si>
  <si>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と比較して低い水準にあり、近年横ばいとなっている。今後の「治水対策事業」・「庁舎建設事業」等の大型事業による借入れと合せて、本比率は上昇していくことが予想されている。</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</si>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</sst>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94828</c:v>
                </c:pt>
                <c:pt idx="1">
                  <c:v>119674</c:v>
                </c:pt>
                <c:pt idx="2">
                  <c:v>119685</c:v>
                </c:pt>
                <c:pt idx="3">
                  <c:v>109920</c:v>
                </c:pt>
                <c:pt idx="4">
                  <c:v>119882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128460</c:v>
                </c:pt>
                <c:pt idx="1">
                  <c:v>110057</c:v>
                </c:pt>
                <c:pt idx="2">
                  <c:v>128267</c:v>
                </c:pt>
                <c:pt idx="3">
                  <c:v>116177</c:v>
                </c:pt>
                <c:pt idx="4">
                  <c:v>209860</c:v>
                </c:pt>
              </c:numCache>
            </c:numRef>
          </c:val>
          <c:smooth val="0"/>
        </c:ser>
        <c:dLbls>
          <c:showLegendKey val="0"/>
          <c:showVal val="0"/>
          <c:showCatName val="0"/>
          <c:showSerName val="0"/>
          <c:showPercent val="0"/>
          <c:showBubbleSize val="0"/>
        </c:dLbls>
        <c:marker val="1"/>
        <c:smooth val="0"/>
        <c:axId val="39340672"/>
        <c:axId val="39342848"/>
      </c:lineChart>
      <c:catAx>
        <c:axId val="393406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342848"/>
        <c:crosses val="autoZero"/>
        <c:auto val="1"/>
        <c:lblAlgn val="ctr"/>
        <c:lblOffset val="100"/>
        <c:tickLblSkip val="1"/>
        <c:tickMarkSkip val="1"/>
        <c:noMultiLvlLbl val="0"/>
      </c:catAx>
      <c:valAx>
        <c:axId val="39342848"/>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3406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4.74</c:v>
                </c:pt>
                <c:pt idx="1">
                  <c:v>1.94</c:v>
                </c:pt>
                <c:pt idx="2">
                  <c:v>2.2599999999999998</c:v>
                </c:pt>
                <c:pt idx="3">
                  <c:v>2.14</c:v>
                </c:pt>
                <c:pt idx="4">
                  <c:v>2.13</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32.020000000000003</c:v>
                </c:pt>
                <c:pt idx="1">
                  <c:v>23.44</c:v>
                </c:pt>
                <c:pt idx="2">
                  <c:v>28.71</c:v>
                </c:pt>
                <c:pt idx="3">
                  <c:v>28.03</c:v>
                </c:pt>
                <c:pt idx="4">
                  <c:v>27.11</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8273920"/>
        <c:axId val="1182760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9.1999999999999993</c:v>
                </c:pt>
                <c:pt idx="1">
                  <c:v>-11.58</c:v>
                </c:pt>
                <c:pt idx="2">
                  <c:v>5.49</c:v>
                </c:pt>
                <c:pt idx="3">
                  <c:v>0.18</c:v>
                </c:pt>
                <c:pt idx="4">
                  <c:v>-1.45</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8273920"/>
        <c:axId val="118276096"/>
      </c:lineChart>
      <c:catAx>
        <c:axId val="118273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8276096"/>
        <c:crosses val="autoZero"/>
        <c:auto val="1"/>
        <c:lblAlgn val="ctr"/>
        <c:lblOffset val="100"/>
        <c:tickLblSkip val="1"/>
        <c:tickMarkSkip val="1"/>
        <c:noMultiLvlLbl val="0"/>
      </c:catAx>
      <c:valAx>
        <c:axId val="118276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273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0.6</c:v>
                </c:pt>
                <c:pt idx="2">
                  <c:v>#N/A</c:v>
                </c:pt>
                <c:pt idx="3">
                  <c:v>2.4</c:v>
                </c:pt>
                <c:pt idx="4">
                  <c:v>#N/A</c:v>
                </c:pt>
                <c:pt idx="5">
                  <c:v>0.01</c:v>
                </c:pt>
                <c:pt idx="6">
                  <c:v>#N/A</c:v>
                </c:pt>
                <c:pt idx="7">
                  <c:v>0.01</c:v>
                </c:pt>
                <c:pt idx="8">
                  <c:v>#N/A</c:v>
                </c:pt>
                <c:pt idx="9">
                  <c:v>0.08</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0.51</c:v>
                </c:pt>
                <c:pt idx="2">
                  <c:v>#N/A</c:v>
                </c:pt>
                <c:pt idx="3">
                  <c:v>0.21</c:v>
                </c:pt>
                <c:pt idx="4">
                  <c:v>#N/A</c:v>
                </c:pt>
                <c:pt idx="5">
                  <c:v>0</c:v>
                </c:pt>
                <c:pt idx="6">
                  <c:v>#N/A</c:v>
                </c:pt>
                <c:pt idx="7">
                  <c:v>0.15</c:v>
                </c:pt>
                <c:pt idx="8">
                  <c:v>#N/A</c:v>
                </c:pt>
                <c:pt idx="9">
                  <c:v>0.09</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0.11</c:v>
                </c:pt>
                <c:pt idx="2">
                  <c:v>#N/A</c:v>
                </c:pt>
                <c:pt idx="3">
                  <c:v>0.11</c:v>
                </c:pt>
                <c:pt idx="4">
                  <c:v>#N/A</c:v>
                </c:pt>
                <c:pt idx="5">
                  <c:v>0.08</c:v>
                </c:pt>
                <c:pt idx="6">
                  <c:v>#N/A</c:v>
                </c:pt>
                <c:pt idx="7">
                  <c:v>0.12</c:v>
                </c:pt>
                <c:pt idx="8">
                  <c:v>#N/A</c:v>
                </c:pt>
                <c:pt idx="9">
                  <c:v>0.1</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住宅新築資金等特別会計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0.5</c:v>
                </c:pt>
                <c:pt idx="2">
                  <c:v>#N/A</c:v>
                </c:pt>
                <c:pt idx="3">
                  <c:v>0.39</c:v>
                </c:pt>
                <c:pt idx="4">
                  <c:v>#N/A</c:v>
                </c:pt>
                <c:pt idx="5">
                  <c:v>0.63</c:v>
                </c:pt>
                <c:pt idx="6">
                  <c:v>#N/A</c:v>
                </c:pt>
                <c:pt idx="7">
                  <c:v>0.97</c:v>
                </c:pt>
                <c:pt idx="8">
                  <c:v>#N/A</c:v>
                </c:pt>
                <c:pt idx="9">
                  <c:v>0.59</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c:v>
                </c:pt>
                <c:pt idx="2">
                  <c:v>#N/A</c:v>
                </c:pt>
                <c:pt idx="3">
                  <c:v>0.08</c:v>
                </c:pt>
                <c:pt idx="4">
                  <c:v>#N/A</c:v>
                </c:pt>
                <c:pt idx="5">
                  <c:v>0</c:v>
                </c:pt>
                <c:pt idx="6">
                  <c:v>#N/A</c:v>
                </c:pt>
                <c:pt idx="7">
                  <c:v>0.06</c:v>
                </c:pt>
                <c:pt idx="8">
                  <c:v>#N/A</c:v>
                </c:pt>
                <c:pt idx="9">
                  <c:v>1</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4.2300000000000004</c:v>
                </c:pt>
                <c:pt idx="2">
                  <c:v>#N/A</c:v>
                </c:pt>
                <c:pt idx="3">
                  <c:v>1.54</c:v>
                </c:pt>
                <c:pt idx="4">
                  <c:v>#N/A</c:v>
                </c:pt>
                <c:pt idx="5">
                  <c:v>1.62</c:v>
                </c:pt>
                <c:pt idx="6">
                  <c:v>#N/A</c:v>
                </c:pt>
                <c:pt idx="7">
                  <c:v>1.1599999999999999</c:v>
                </c:pt>
                <c:pt idx="8">
                  <c:v>#N/A</c:v>
                </c:pt>
                <c:pt idx="9">
                  <c:v>1.53</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8345728"/>
        <c:axId val="118347264"/>
      </c:barChart>
      <c:catAx>
        <c:axId val="118345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8347264"/>
        <c:crosses val="autoZero"/>
        <c:auto val="1"/>
        <c:lblAlgn val="ctr"/>
        <c:lblOffset val="100"/>
        <c:tickLblSkip val="1"/>
        <c:tickMarkSkip val="1"/>
        <c:noMultiLvlLbl val="0"/>
      </c:catAx>
      <c:valAx>
        <c:axId val="1183472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3457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325</c:v>
                </c:pt>
                <c:pt idx="5">
                  <c:v>335</c:v>
                </c:pt>
                <c:pt idx="8">
                  <c:v>340</c:v>
                </c:pt>
                <c:pt idx="11">
                  <c:v>325</c:v>
                </c:pt>
                <c:pt idx="14">
                  <c:v>301</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c:v>
                </c:pt>
                <c:pt idx="3">
                  <c:v>3</c:v>
                </c:pt>
                <c:pt idx="6">
                  <c:v>3</c:v>
                </c:pt>
                <c:pt idx="9">
                  <c:v>15</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43</c:v>
                </c:pt>
                <c:pt idx="3">
                  <c:v>41</c:v>
                </c:pt>
                <c:pt idx="6">
                  <c:v>30</c:v>
                </c:pt>
                <c:pt idx="9">
                  <c:v>26</c:v>
                </c:pt>
                <c:pt idx="12">
                  <c:v>32</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33</c:v>
                </c:pt>
                <c:pt idx="3">
                  <c:v>33</c:v>
                </c:pt>
                <c:pt idx="6">
                  <c:v>34</c:v>
                </c:pt>
                <c:pt idx="9">
                  <c:v>34</c:v>
                </c:pt>
                <c:pt idx="12">
                  <c:v>35</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392</c:v>
                </c:pt>
                <c:pt idx="3">
                  <c:v>386</c:v>
                </c:pt>
                <c:pt idx="6">
                  <c:v>378</c:v>
                </c:pt>
                <c:pt idx="9">
                  <c:v>397</c:v>
                </c:pt>
                <c:pt idx="12">
                  <c:v>388</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18565120"/>
        <c:axId val="1185672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146</c:v>
                </c:pt>
                <c:pt idx="2">
                  <c:v>#N/A</c:v>
                </c:pt>
                <c:pt idx="3">
                  <c:v>#N/A</c:v>
                </c:pt>
                <c:pt idx="4">
                  <c:v>128</c:v>
                </c:pt>
                <c:pt idx="5">
                  <c:v>#N/A</c:v>
                </c:pt>
                <c:pt idx="6">
                  <c:v>#N/A</c:v>
                </c:pt>
                <c:pt idx="7">
                  <c:v>105</c:v>
                </c:pt>
                <c:pt idx="8">
                  <c:v>#N/A</c:v>
                </c:pt>
                <c:pt idx="9">
                  <c:v>#N/A</c:v>
                </c:pt>
                <c:pt idx="10">
                  <c:v>147</c:v>
                </c:pt>
                <c:pt idx="11">
                  <c:v>#N/A</c:v>
                </c:pt>
                <c:pt idx="12">
                  <c:v>#N/A</c:v>
                </c:pt>
                <c:pt idx="13">
                  <c:v>154</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18565120"/>
        <c:axId val="118567296"/>
      </c:lineChart>
      <c:catAx>
        <c:axId val="118565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8567296"/>
        <c:crosses val="autoZero"/>
        <c:auto val="1"/>
        <c:lblAlgn val="ctr"/>
        <c:lblOffset val="100"/>
        <c:tickLblSkip val="1"/>
        <c:tickMarkSkip val="1"/>
        <c:noMultiLvlLbl val="0"/>
      </c:catAx>
      <c:valAx>
        <c:axId val="118567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565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2908</c:v>
                </c:pt>
                <c:pt idx="5">
                  <c:v>2865</c:v>
                </c:pt>
                <c:pt idx="8">
                  <c:v>2764</c:v>
                </c:pt>
                <c:pt idx="11">
                  <c:v>2754</c:v>
                </c:pt>
                <c:pt idx="14">
                  <c:v>2785</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105</c:v>
                </c:pt>
                <c:pt idx="5">
                  <c:v>70</c:v>
                </c:pt>
                <c:pt idx="8">
                  <c:v>64</c:v>
                </c:pt>
                <c:pt idx="11">
                  <c:v>51</c:v>
                </c:pt>
                <c:pt idx="14">
                  <c:v>38</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1582</c:v>
                </c:pt>
                <c:pt idx="5">
                  <c:v>1826</c:v>
                </c:pt>
                <c:pt idx="8">
                  <c:v>1932</c:v>
                </c:pt>
                <c:pt idx="11">
                  <c:v>2196</c:v>
                </c:pt>
                <c:pt idx="14">
                  <c:v>2105</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2</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455</c:v>
                </c:pt>
                <c:pt idx="3">
                  <c:v>411</c:v>
                </c:pt>
                <c:pt idx="6">
                  <c:v>376</c:v>
                </c:pt>
                <c:pt idx="9">
                  <c:v>312</c:v>
                </c:pt>
                <c:pt idx="12">
                  <c:v>289</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192</c:v>
                </c:pt>
                <c:pt idx="3">
                  <c:v>164</c:v>
                </c:pt>
                <c:pt idx="6">
                  <c:v>148</c:v>
                </c:pt>
                <c:pt idx="9">
                  <c:v>133</c:v>
                </c:pt>
                <c:pt idx="12">
                  <c:v>107</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481</c:v>
                </c:pt>
                <c:pt idx="3">
                  <c:v>483</c:v>
                </c:pt>
                <c:pt idx="6">
                  <c:v>470</c:v>
                </c:pt>
                <c:pt idx="9">
                  <c:v>452</c:v>
                </c:pt>
                <c:pt idx="12">
                  <c:v>435</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6</c:v>
                </c:pt>
                <c:pt idx="3">
                  <c:v>3</c:v>
                </c:pt>
                <c:pt idx="6">
                  <c:v>51</c:v>
                </c:pt>
                <c:pt idx="9">
                  <c:v>77</c:v>
                </c:pt>
                <c:pt idx="12">
                  <c:v>53</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3186</c:v>
                </c:pt>
                <c:pt idx="3">
                  <c:v>3174</c:v>
                </c:pt>
                <c:pt idx="6">
                  <c:v>3110</c:v>
                </c:pt>
                <c:pt idx="9">
                  <c:v>3012</c:v>
                </c:pt>
                <c:pt idx="12">
                  <c:v>3005</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8809728"/>
        <c:axId val="1188116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8809728"/>
        <c:axId val="118811648"/>
      </c:lineChart>
      <c:catAx>
        <c:axId val="118809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8811648"/>
        <c:crosses val="autoZero"/>
        <c:auto val="1"/>
        <c:lblAlgn val="ctr"/>
        <c:lblOffset val="100"/>
        <c:tickLblSkip val="1"/>
        <c:tickMarkSkip val="1"/>
        <c:noMultiLvlLbl val="0"/>
      </c:catAx>
      <c:valAx>
        <c:axId val="1188116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809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{1E420A1B-C62F-49F4-9ACD-B7B6E96E6546}</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{5C23BE62-7A63-430E-BB75-6D63049EEE13}</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{6C9C9806-3E8D-48A5-8B74-4CBBDE047AD2}</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{A9326D29-D91C-4F51-956C-39A70A2889D5}</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{B59F0CCE-6445-492D-B712-E2F4D4024E50}</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48.4</c:v>
                </c:pt>
                <c:pt idx="4">
                  <c:v>48.7</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{1FD0E9F7-264E-47F2-B5BE-A234767E270A}</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{4D2E3D31-E5DC-4EA5-9857-43367F51C362}</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{99858672-6756-4DBC-80FA-A50B47017F90}</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{0F5020C8-07D5-4B3E-8DCD-6B87370E6B92}</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{127AE5B0-0B1B-4350-84D2-71C1ACA3225B}</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57.2</c:v>
                </c:pt>
                <c:pt idx="4">
                  <c:v>55.1</c:v>
                </c:pt>
              </c:numCache>
            </c:numRef>
          </c:xVal>
          <c:yVal>
            <c:numRef>
              <c:f>公会計指標分析・財政指標組合せ分析表!$K$55:$O$55</c:f>
              <c:numCache>
                <c:formatCode>#,##0.0;"▲ "#,##0.0</c:formatCode>
                <c:ptCount val="5"/>
                <c:pt idx="3">
                  <c:v>27</c:v>
                </c:pt>
                <c:pt idx="4">
                  <c:v>25.4</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19326592"/>
        <c:axId val="119336960"/>
      </c:scatterChart>
      <c:valAx>
        <c:axId val="119326592"/>
        <c:scaling>
          <c:orientation val="minMax"/>
          <c:max val="57.4"/>
          <c:min val="54.9"/>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9336960"/>
        <c:crosses val="autoZero"/>
        <c:crossBetween val="midCat"/>
      </c:valAx>
      <c:valAx>
        <c:axId val="119336960"/>
        <c:scaling>
          <c:orientation val="minMax"/>
          <c:max val="27.3"/>
          <c:min val="25.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93265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{7EC23761-025A-4501-840C-A5ED3D6537F8}</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{CA1053D9-49D3-45DE-B38A-EACB83D86325}</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{DC5BEE4F-43B3-415A-9888-39BCB47B5726}</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{2C96A927-E266-4693-ADE6-892B986A10B7}</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{5BBFB51F-166B-4FE6-9D94-2A2B7A970C31}</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9.6</c:v>
                </c:pt>
                <c:pt idx="1">
                  <c:v>8.6</c:v>
                </c:pt>
                <c:pt idx="2">
                  <c:v>7.4</c:v>
                </c:pt>
                <c:pt idx="3">
                  <c:v>7.4</c:v>
                </c:pt>
                <c:pt idx="4">
                  <c:v>7.5</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{38A8797C-DF2F-4AD6-A92F-DF2A59C529A7}</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{50B15E11-C0A2-4AFA-908B-689AF2BB30CE}</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{0429473F-B3F2-43D6-BF8B-B4550D67A8DD}</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{3CDDC787-270C-4141-AD32-F9FCF79F5091}</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{E6E03550-E47B-4ABA-92BE-842111169C5F}</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11.4</c:v>
                </c:pt>
                <c:pt idx="1">
                  <c:v>10.5</c:v>
                </c:pt>
                <c:pt idx="2">
                  <c:v>9.5</c:v>
                </c:pt>
                <c:pt idx="3">
                  <c:v>8.6999999999999993</c:v>
                </c:pt>
                <c:pt idx="4">
                  <c:v>8.6</c:v>
                </c:pt>
              </c:numCache>
            </c:numRef>
          </c:xVal>
          <c:yVal>
            <c:numRef>
              <c:f>公会計指標分析・財政指標組合せ分析表!$K$77:$O$77</c:f>
              <c:numCache>
                <c:formatCode>#,##0.0;"▲ "#,##0.0</c:formatCode>
                <c:ptCount val="5"/>
                <c:pt idx="0">
                  <c:v>28.4</c:v>
                </c:pt>
                <c:pt idx="1">
                  <c:v>20.5</c:v>
                </c:pt>
                <c:pt idx="2">
                  <c:v>17.899999999999999</c:v>
                </c:pt>
                <c:pt idx="3">
                  <c:v>27</c:v>
                </c:pt>
                <c:pt idx="4">
                  <c:v>25.4</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19367552"/>
        <c:axId val="119377920"/>
      </c:scatterChart>
      <c:valAx>
        <c:axId val="119367552"/>
        <c:scaling>
          <c:orientation val="minMax"/>
          <c:max val="11.7"/>
          <c:min val="8.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9377920"/>
        <c:crosses val="autoZero"/>
        <c:crossBetween val="midCat"/>
      </c:valAx>
      <c:valAx>
        <c:axId val="119377920"/>
        <c:scaling>
          <c:orientation val="minMax"/>
          <c:max val="31"/>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936755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高知県日高村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900" b="0" i="0" baseline="0">
              <a:solidFill>
                <a:schemeClr val="dk1"/>
              </a:solidFill>
              <a:effectLst/>
              <a:latin typeface="+mn-lt"/>
              <a:ea typeface="+mn-ea"/>
              <a:cs typeface="+mn-cs"/>
            </a:rPr>
            <a:t>　元利償還金</a:t>
          </a:r>
          <a:r>
            <a:rPr lang="ja-JP" altLang="en-US" sz="900" b="0" i="0" baseline="0">
              <a:solidFill>
                <a:schemeClr val="dk1"/>
              </a:solidFill>
              <a:effectLst/>
              <a:latin typeface="+mn-lt"/>
              <a:ea typeface="+mn-ea"/>
              <a:cs typeface="+mn-cs"/>
            </a:rPr>
            <a:t>については、</a:t>
          </a:r>
          <a:r>
            <a:rPr lang="en-US" altLang="ja-JP" sz="900" b="0" i="0" baseline="0">
              <a:solidFill>
                <a:schemeClr val="dk1"/>
              </a:solidFill>
              <a:effectLst/>
              <a:latin typeface="+mn-lt"/>
              <a:ea typeface="+mn-ea"/>
              <a:cs typeface="+mn-cs"/>
            </a:rPr>
            <a:t>H19</a:t>
          </a:r>
          <a:r>
            <a:rPr lang="ja-JP" altLang="ja-JP" sz="900" b="0" i="0" baseline="0">
              <a:solidFill>
                <a:schemeClr val="dk1"/>
              </a:solidFill>
              <a:effectLst/>
              <a:latin typeface="+mn-lt"/>
              <a:ea typeface="+mn-ea"/>
              <a:cs typeface="+mn-cs"/>
            </a:rPr>
            <a:t>年度～</a:t>
          </a:r>
          <a:r>
            <a:rPr lang="en-US" altLang="ja-JP" sz="900" b="0" i="0" baseline="0">
              <a:solidFill>
                <a:schemeClr val="dk1"/>
              </a:solidFill>
              <a:effectLst/>
              <a:latin typeface="+mn-lt"/>
              <a:ea typeface="+mn-ea"/>
              <a:cs typeface="+mn-cs"/>
            </a:rPr>
            <a:t>21</a:t>
          </a:r>
          <a:r>
            <a:rPr lang="ja-JP" altLang="ja-JP" sz="900" b="0" i="0" baseline="0">
              <a:solidFill>
                <a:schemeClr val="dk1"/>
              </a:solidFill>
              <a:effectLst/>
              <a:latin typeface="+mn-lt"/>
              <a:ea typeface="+mn-ea"/>
              <a:cs typeface="+mn-cs"/>
            </a:rPr>
            <a:t>年度の</a:t>
          </a:r>
          <a:r>
            <a:rPr lang="en-US" altLang="ja-JP" sz="900" b="0" i="0" baseline="0">
              <a:solidFill>
                <a:schemeClr val="dk1"/>
              </a:solidFill>
              <a:effectLst/>
              <a:latin typeface="+mn-lt"/>
              <a:ea typeface="+mn-ea"/>
              <a:cs typeface="+mn-cs"/>
            </a:rPr>
            <a:t>3</a:t>
          </a:r>
          <a:r>
            <a:rPr lang="ja-JP" altLang="ja-JP" sz="900" b="0" i="0" baseline="0">
              <a:solidFill>
                <a:schemeClr val="dk1"/>
              </a:solidFill>
              <a:effectLst/>
              <a:latin typeface="+mn-lt"/>
              <a:ea typeface="+mn-ea"/>
              <a:cs typeface="+mn-cs"/>
            </a:rPr>
            <a:t>ヵ年にわたり利率の高い起債を繰上償還したことや</a:t>
          </a:r>
          <a:r>
            <a:rPr lang="ja-JP" altLang="en-US" sz="900" b="0" i="0" baseline="0">
              <a:solidFill>
                <a:schemeClr val="dk1"/>
              </a:solidFill>
              <a:effectLst/>
              <a:latin typeface="+mn-lt"/>
              <a:ea typeface="+mn-ea"/>
              <a:cs typeface="+mn-cs"/>
            </a:rPr>
            <a:t>過去の起債借入額の</a:t>
          </a:r>
          <a:r>
            <a:rPr lang="ja-JP" altLang="ja-JP" sz="900" b="0" i="0" baseline="0">
              <a:solidFill>
                <a:schemeClr val="dk1"/>
              </a:solidFill>
              <a:effectLst/>
              <a:latin typeface="+mn-lt"/>
              <a:ea typeface="+mn-ea"/>
              <a:cs typeface="+mn-cs"/>
            </a:rPr>
            <a:t>抑制したことにより減少してきた</a:t>
          </a:r>
          <a:r>
            <a:rPr lang="ja-JP" altLang="en-US" sz="900" b="0" i="0" baseline="0">
              <a:solidFill>
                <a:schemeClr val="dk1"/>
              </a:solidFill>
              <a:effectLst/>
              <a:latin typeface="+mn-lt"/>
              <a:ea typeface="+mn-ea"/>
              <a:cs typeface="+mn-cs"/>
            </a:rPr>
            <a:t>ものの</a:t>
          </a:r>
          <a:r>
            <a:rPr lang="ja-JP" altLang="ja-JP" sz="900" b="0" i="0" baseline="0">
              <a:solidFill>
                <a:schemeClr val="dk1"/>
              </a:solidFill>
              <a:effectLst/>
              <a:latin typeface="+mn-lt"/>
              <a:ea typeface="+mn-ea"/>
              <a:cs typeface="+mn-cs"/>
            </a:rPr>
            <a:t>、</a:t>
          </a:r>
          <a:r>
            <a:rPr lang="en-US" altLang="ja-JP" sz="900" b="0" i="0" baseline="0">
              <a:solidFill>
                <a:schemeClr val="dk1"/>
              </a:solidFill>
              <a:effectLst/>
              <a:latin typeface="+mn-lt"/>
              <a:ea typeface="+mn-ea"/>
              <a:cs typeface="+mn-cs"/>
            </a:rPr>
            <a:t>H27</a:t>
          </a:r>
          <a:r>
            <a:rPr lang="ja-JP" altLang="ja-JP" sz="900" b="0" i="0" baseline="0">
              <a:solidFill>
                <a:schemeClr val="dk1"/>
              </a:solidFill>
              <a:effectLst/>
              <a:latin typeface="+mn-lt"/>
              <a:ea typeface="+mn-ea"/>
              <a:cs typeface="+mn-cs"/>
            </a:rPr>
            <a:t>年度より大型事業である中学校建設事業にかかる元金償還がはじまったことにより</a:t>
          </a:r>
          <a:r>
            <a:rPr lang="ja-JP" altLang="en-US" sz="900" b="0" i="0" baseline="0">
              <a:solidFill>
                <a:schemeClr val="dk1"/>
              </a:solidFill>
              <a:effectLst/>
              <a:latin typeface="+mn-lt"/>
              <a:ea typeface="+mn-ea"/>
              <a:cs typeface="+mn-cs"/>
            </a:rPr>
            <a:t>増加傾向となっている</a:t>
          </a:r>
          <a:r>
            <a:rPr lang="ja-JP" altLang="ja-JP" sz="900" b="0" i="0" baseline="0">
              <a:solidFill>
                <a:schemeClr val="dk1"/>
              </a:solidFill>
              <a:effectLst/>
              <a:latin typeface="+mn-lt"/>
              <a:ea typeface="+mn-ea"/>
              <a:cs typeface="+mn-cs"/>
            </a:rPr>
            <a:t>。</a:t>
          </a:r>
          <a:r>
            <a:rPr lang="ja-JP" altLang="en-US" sz="900" b="0" i="0" baseline="0">
              <a:solidFill>
                <a:schemeClr val="dk1"/>
              </a:solidFill>
              <a:effectLst/>
              <a:latin typeface="+mn-lt"/>
              <a:ea typeface="+mn-ea"/>
              <a:cs typeface="+mn-cs"/>
            </a:rPr>
            <a:t>さらに</a:t>
          </a:r>
          <a:r>
            <a:rPr kumimoji="1" lang="ja-JP" altLang="ja-JP" sz="900">
              <a:solidFill>
                <a:schemeClr val="dk1"/>
              </a:solidFill>
              <a:effectLst/>
              <a:latin typeface="+mn-lt"/>
              <a:ea typeface="+mn-ea"/>
              <a:cs typeface="+mn-cs"/>
            </a:rPr>
            <a:t>今後の「治水対策事業」・「庁舎建設事業」等の大型事業</a:t>
          </a:r>
          <a:r>
            <a:rPr lang="ja-JP" altLang="en-US" sz="900" b="0" i="0" baseline="0">
              <a:solidFill>
                <a:schemeClr val="dk1"/>
              </a:solidFill>
              <a:effectLst/>
              <a:latin typeface="+mn-lt"/>
              <a:ea typeface="+mn-ea"/>
              <a:cs typeface="+mn-cs"/>
            </a:rPr>
            <a:t>の影響により、比率は上昇していくことが予想される。</a:t>
          </a:r>
          <a:endParaRPr lang="en-US" altLang="ja-JP" sz="900" b="0" i="0" baseline="0">
            <a:solidFill>
              <a:schemeClr val="dk1"/>
            </a:solidFill>
            <a:effectLst/>
            <a:latin typeface="+mn-lt"/>
            <a:ea typeface="+mn-ea"/>
            <a:cs typeface="+mn-cs"/>
          </a:endParaRPr>
        </a:p>
        <a:p>
          <a:r>
            <a:rPr lang="ja-JP" altLang="en-US" sz="900" b="0" i="0" baseline="0">
              <a:solidFill>
                <a:schemeClr val="dk1"/>
              </a:solidFill>
              <a:effectLst/>
              <a:latin typeface="+mn-lt"/>
              <a:ea typeface="+mn-ea"/>
              <a:cs typeface="+mn-cs"/>
            </a:rPr>
            <a:t>　</a:t>
          </a:r>
          <a:r>
            <a:rPr lang="ja-JP" altLang="ja-JP" sz="900" b="0" i="0" baseline="0">
              <a:solidFill>
                <a:schemeClr val="dk1"/>
              </a:solidFill>
              <a:effectLst/>
              <a:latin typeface="+mn-lt"/>
              <a:ea typeface="+mn-ea"/>
              <a:cs typeface="+mn-cs"/>
            </a:rPr>
            <a:t>公営企業債の元利償還金に対する繰入金</a:t>
          </a:r>
          <a:r>
            <a:rPr lang="ja-JP" altLang="en-US" sz="900" b="0" i="0" baseline="0">
              <a:solidFill>
                <a:schemeClr val="dk1"/>
              </a:solidFill>
              <a:effectLst/>
              <a:latin typeface="+mn-lt"/>
              <a:ea typeface="+mn-ea"/>
              <a:cs typeface="+mn-cs"/>
            </a:rPr>
            <a:t>については、</a:t>
          </a:r>
          <a:r>
            <a:rPr lang="ja-JP" altLang="ja-JP" sz="900" b="0" i="0" baseline="0">
              <a:solidFill>
                <a:schemeClr val="dk1"/>
              </a:solidFill>
              <a:effectLst/>
              <a:latin typeface="+mn-lt"/>
              <a:ea typeface="+mn-ea"/>
              <a:cs typeface="+mn-cs"/>
            </a:rPr>
            <a:t>簡易水道特別会計が全体を占め、横ばいで推移している。</a:t>
          </a:r>
          <a:endParaRPr lang="ja-JP" altLang="ja-JP" sz="900">
            <a:effectLst/>
          </a:endParaRPr>
        </a:p>
        <a:p>
          <a:r>
            <a:rPr lang="ja-JP" altLang="ja-JP" sz="900" b="0" i="0" baseline="0">
              <a:solidFill>
                <a:schemeClr val="dk1"/>
              </a:solidFill>
              <a:effectLst/>
              <a:latin typeface="+mn-lt"/>
              <a:ea typeface="+mn-ea"/>
              <a:cs typeface="+mn-cs"/>
            </a:rPr>
            <a:t>　組合等が起こした地方債の元利償還金に対する負担金等</a:t>
          </a:r>
          <a:r>
            <a:rPr lang="ja-JP" altLang="en-US" sz="900" b="0" i="0" baseline="0">
              <a:solidFill>
                <a:schemeClr val="dk1"/>
              </a:solidFill>
              <a:effectLst/>
              <a:latin typeface="+mn-lt"/>
              <a:ea typeface="+mn-ea"/>
              <a:cs typeface="+mn-cs"/>
            </a:rPr>
            <a:t>については、一部事務組合である学校組合</a:t>
          </a:r>
          <a:r>
            <a:rPr lang="ja-JP" altLang="ja-JP" sz="900" b="0" i="0" baseline="0">
              <a:solidFill>
                <a:schemeClr val="dk1"/>
              </a:solidFill>
              <a:effectLst/>
              <a:latin typeface="+mn-lt"/>
              <a:ea typeface="+mn-ea"/>
              <a:cs typeface="+mn-cs"/>
            </a:rPr>
            <a:t>に係る償還</a:t>
          </a:r>
          <a:r>
            <a:rPr lang="ja-JP" altLang="en-US" sz="900" b="0" i="0" baseline="0">
              <a:solidFill>
                <a:schemeClr val="dk1"/>
              </a:solidFill>
              <a:effectLst/>
              <a:latin typeface="+mn-lt"/>
              <a:ea typeface="+mn-ea"/>
              <a:cs typeface="+mn-cs"/>
            </a:rPr>
            <a:t>額の増加により、増</a:t>
          </a:r>
          <a:r>
            <a:rPr lang="ja-JP" altLang="ja-JP" sz="900" b="0" i="0" baseline="0">
              <a:solidFill>
                <a:schemeClr val="dk1"/>
              </a:solidFill>
              <a:effectLst/>
              <a:latin typeface="+mn-lt"/>
              <a:ea typeface="+mn-ea"/>
              <a:cs typeface="+mn-cs"/>
            </a:rPr>
            <a:t>となっている。</a:t>
          </a:r>
          <a:endParaRPr lang="ja-JP" altLang="ja-JP" sz="900">
            <a:effectLst/>
          </a:endParaRPr>
        </a:p>
        <a:p>
          <a:r>
            <a:rPr lang="ja-JP" altLang="ja-JP" sz="900" b="0" i="0" baseline="0">
              <a:solidFill>
                <a:schemeClr val="dk1"/>
              </a:solidFill>
              <a:effectLst/>
              <a:latin typeface="+mn-lt"/>
              <a:ea typeface="+mn-ea"/>
              <a:cs typeface="+mn-cs"/>
            </a:rPr>
            <a:t>　債務負担行為に基づく支出金</a:t>
          </a:r>
          <a:r>
            <a:rPr lang="ja-JP" altLang="en-US" sz="900" b="0" i="0" baseline="0">
              <a:solidFill>
                <a:schemeClr val="dk1"/>
              </a:solidFill>
              <a:effectLst/>
              <a:latin typeface="+mn-lt"/>
              <a:ea typeface="+mn-ea"/>
              <a:cs typeface="+mn-cs"/>
            </a:rPr>
            <a:t>については、償還終了により対象がなくなった。</a:t>
          </a:r>
          <a:endParaRPr lang="en-US" altLang="ja-JP" sz="900" b="0" i="0" baseline="0">
            <a:solidFill>
              <a:schemeClr val="dk1"/>
            </a:solidFill>
            <a:effectLst/>
            <a:latin typeface="+mn-lt"/>
            <a:ea typeface="+mn-ea"/>
            <a:cs typeface="+mn-cs"/>
          </a:endParaRPr>
        </a:p>
        <a:p>
          <a:r>
            <a:rPr lang="ja-JP" altLang="en-US" sz="900" b="0" i="0" baseline="0">
              <a:solidFill>
                <a:schemeClr val="dk1"/>
              </a:solidFill>
              <a:effectLst/>
              <a:latin typeface="+mn-lt"/>
              <a:ea typeface="+mn-ea"/>
              <a:cs typeface="+mn-cs"/>
            </a:rPr>
            <a:t>　</a:t>
          </a:r>
          <a:r>
            <a:rPr lang="ja-JP" altLang="ja-JP" sz="900" b="0" i="0" baseline="0">
              <a:solidFill>
                <a:schemeClr val="dk1"/>
              </a:solidFill>
              <a:effectLst/>
              <a:latin typeface="+mn-lt"/>
              <a:ea typeface="+mn-ea"/>
              <a:cs typeface="+mn-cs"/>
            </a:rPr>
            <a:t>算入公債費等</a:t>
          </a:r>
          <a:r>
            <a:rPr lang="ja-JP" altLang="en-US" sz="900" b="0" i="0" baseline="0">
              <a:solidFill>
                <a:schemeClr val="dk1"/>
              </a:solidFill>
              <a:effectLst/>
              <a:latin typeface="+mn-lt"/>
              <a:ea typeface="+mn-ea"/>
              <a:cs typeface="+mn-cs"/>
            </a:rPr>
            <a:t>については、</a:t>
          </a:r>
          <a:r>
            <a:rPr lang="ja-JP" altLang="ja-JP" sz="900" b="0" i="0" baseline="0">
              <a:solidFill>
                <a:schemeClr val="dk1"/>
              </a:solidFill>
              <a:effectLst/>
              <a:latin typeface="+mn-lt"/>
              <a:ea typeface="+mn-ea"/>
              <a:cs typeface="+mn-cs"/>
            </a:rPr>
            <a:t>過去の起債に対する基準財政需要額であり、</a:t>
          </a:r>
          <a:r>
            <a:rPr lang="ja-JP" altLang="en-US" sz="900" b="0" i="0" baseline="0">
              <a:solidFill>
                <a:schemeClr val="dk1"/>
              </a:solidFill>
              <a:effectLst/>
              <a:latin typeface="+mn-lt"/>
              <a:ea typeface="+mn-ea"/>
              <a:cs typeface="+mn-cs"/>
            </a:rPr>
            <a:t>交付税措置率の高い起債の償還終了により減となっている。</a:t>
          </a:r>
          <a:endParaRPr lang="en-US" altLang="ja-JP" sz="9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900" b="0" i="0" baseline="0">
              <a:solidFill>
                <a:schemeClr val="dk1"/>
              </a:solidFill>
              <a:effectLst/>
              <a:latin typeface="+mn-lt"/>
              <a:ea typeface="+mn-ea"/>
              <a:cs typeface="+mn-cs"/>
            </a:rPr>
            <a:t>　</a:t>
          </a:r>
          <a:r>
            <a:rPr lang="ja-JP" altLang="ja-JP" sz="900" b="0" i="0" baseline="0">
              <a:solidFill>
                <a:schemeClr val="dk1"/>
              </a:solidFill>
              <a:effectLst/>
              <a:latin typeface="+mn-lt"/>
              <a:ea typeface="+mn-ea"/>
              <a:cs typeface="+mn-cs"/>
            </a:rPr>
            <a:t>実質公債費比率の分子</a:t>
          </a:r>
          <a:r>
            <a:rPr lang="ja-JP" altLang="en-US" sz="900" b="0" i="0" baseline="0">
              <a:solidFill>
                <a:schemeClr val="dk1"/>
              </a:solidFill>
              <a:effectLst/>
              <a:latin typeface="+mn-lt"/>
              <a:ea typeface="+mn-ea"/>
              <a:cs typeface="+mn-cs"/>
            </a:rPr>
            <a:t>については、</a:t>
          </a:r>
          <a:r>
            <a:rPr lang="ja-JP" altLang="ja-JP" sz="900" b="0" i="0" baseline="0">
              <a:solidFill>
                <a:schemeClr val="dk1"/>
              </a:solidFill>
              <a:effectLst/>
              <a:latin typeface="+mn-lt"/>
              <a:ea typeface="+mn-ea"/>
              <a:cs typeface="+mn-cs"/>
            </a:rPr>
            <a:t>元利償還金</a:t>
          </a:r>
          <a:r>
            <a:rPr lang="ja-JP" altLang="en-US" sz="900" b="0" i="0" baseline="0">
              <a:solidFill>
                <a:schemeClr val="dk1"/>
              </a:solidFill>
              <a:effectLst/>
              <a:latin typeface="+mn-lt"/>
              <a:ea typeface="+mn-ea"/>
              <a:cs typeface="+mn-cs"/>
            </a:rPr>
            <a:t>において減となったものの、それよりも算入公債費等の減が大きく結果として増となった。</a:t>
          </a:r>
          <a:endParaRPr lang="ja-JP" altLang="ja-JP" sz="90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900" b="0" i="0" baseline="0">
              <a:solidFill>
                <a:schemeClr val="dk1"/>
              </a:solidFill>
              <a:effectLst/>
              <a:latin typeface="+mn-lt"/>
              <a:ea typeface="+mn-ea"/>
              <a:cs typeface="+mn-cs"/>
            </a:rPr>
            <a:t>　今後においても</a:t>
          </a:r>
          <a:r>
            <a:rPr kumimoji="1" lang="ja-JP" altLang="ja-JP" sz="900">
              <a:solidFill>
                <a:schemeClr val="dk1"/>
              </a:solidFill>
              <a:effectLst/>
              <a:latin typeface="+mn-lt"/>
              <a:ea typeface="+mn-ea"/>
              <a:cs typeface="+mn-cs"/>
            </a:rPr>
            <a:t>事業採択の際に、必要性や緊急性のほか、補助率や交付税措置率の高い地方債を充当できる事業を優先させるなど、事業の採択</a:t>
          </a:r>
          <a:r>
            <a:rPr kumimoji="1" lang="ja-JP" altLang="en-US" sz="900">
              <a:solidFill>
                <a:schemeClr val="dk1"/>
              </a:solidFill>
              <a:effectLst/>
              <a:latin typeface="+mn-lt"/>
              <a:ea typeface="+mn-ea"/>
              <a:cs typeface="+mn-cs"/>
            </a:rPr>
            <a:t>を</a:t>
          </a:r>
          <a:r>
            <a:rPr kumimoji="1" lang="ja-JP" altLang="ja-JP" sz="900">
              <a:solidFill>
                <a:schemeClr val="dk1"/>
              </a:solidFill>
              <a:effectLst/>
              <a:latin typeface="+mn-lt"/>
              <a:ea typeface="+mn-ea"/>
              <a:cs typeface="+mn-cs"/>
            </a:rPr>
            <a:t>慎重に検討</a:t>
          </a:r>
          <a:r>
            <a:rPr kumimoji="1" lang="ja-JP" altLang="en-US" sz="900">
              <a:solidFill>
                <a:schemeClr val="dk1"/>
              </a:solidFill>
              <a:effectLst/>
              <a:latin typeface="+mn-lt"/>
              <a:ea typeface="+mn-ea"/>
              <a:cs typeface="+mn-cs"/>
            </a:rPr>
            <a:t>し、計画的な行財政運営に努めていく必要がある。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高知県日高村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mn-lt"/>
              <a:ea typeface="+mn-ea"/>
              <a:cs typeface="+mn-cs"/>
            </a:rPr>
            <a:t>　将来負担額としては、一般会計等に係る地方債の現在高が大部分を占め、ついで公営企業債等繰入見込額、退職手当負担見込額という順になっている。</a:t>
          </a:r>
          <a:endParaRPr kumimoji="1" lang="en-US" altLang="ja-JP" sz="1000">
            <a:solidFill>
              <a:schemeClr val="dk1"/>
            </a:solidFill>
            <a:effectLst/>
            <a:latin typeface="+mn-lt"/>
            <a:ea typeface="+mn-ea"/>
            <a:cs typeface="+mn-cs"/>
          </a:endParaRPr>
        </a:p>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一般会計等に係る地方債の現在高</a:t>
          </a:r>
          <a:r>
            <a:rPr kumimoji="1" lang="ja-JP" altLang="en-US" sz="1000">
              <a:solidFill>
                <a:schemeClr val="dk1"/>
              </a:solidFill>
              <a:effectLst/>
              <a:latin typeface="+mn-lt"/>
              <a:ea typeface="+mn-ea"/>
              <a:cs typeface="+mn-cs"/>
            </a:rPr>
            <a:t>については、</a:t>
          </a:r>
          <a:r>
            <a:rPr lang="en-US" altLang="ja-JP" sz="1000" b="0" i="0" baseline="0">
              <a:solidFill>
                <a:schemeClr val="dk1"/>
              </a:solidFill>
              <a:effectLst/>
              <a:latin typeface="+mn-lt"/>
              <a:ea typeface="+mn-ea"/>
              <a:cs typeface="+mn-cs"/>
            </a:rPr>
            <a:t>H19</a:t>
          </a:r>
          <a:r>
            <a:rPr lang="ja-JP" altLang="ja-JP" sz="1000" b="0" i="0" baseline="0">
              <a:solidFill>
                <a:schemeClr val="dk1"/>
              </a:solidFill>
              <a:effectLst/>
              <a:latin typeface="+mn-lt"/>
              <a:ea typeface="+mn-ea"/>
              <a:cs typeface="+mn-cs"/>
            </a:rPr>
            <a:t>年度～</a:t>
          </a:r>
          <a:r>
            <a:rPr lang="en-US" altLang="ja-JP" sz="1000" b="0" i="0" baseline="0">
              <a:solidFill>
                <a:schemeClr val="dk1"/>
              </a:solidFill>
              <a:effectLst/>
              <a:latin typeface="+mn-lt"/>
              <a:ea typeface="+mn-ea"/>
              <a:cs typeface="+mn-cs"/>
            </a:rPr>
            <a:t>21</a:t>
          </a:r>
          <a:r>
            <a:rPr lang="ja-JP" altLang="ja-JP" sz="1000" b="0" i="0" baseline="0">
              <a:solidFill>
                <a:schemeClr val="dk1"/>
              </a:solidFill>
              <a:effectLst/>
              <a:latin typeface="+mn-lt"/>
              <a:ea typeface="+mn-ea"/>
              <a:cs typeface="+mn-cs"/>
            </a:rPr>
            <a:t>年度の</a:t>
          </a:r>
          <a:r>
            <a:rPr lang="en-US" altLang="ja-JP" sz="1000" b="0" i="0" baseline="0">
              <a:solidFill>
                <a:schemeClr val="dk1"/>
              </a:solidFill>
              <a:effectLst/>
              <a:latin typeface="+mn-lt"/>
              <a:ea typeface="+mn-ea"/>
              <a:cs typeface="+mn-cs"/>
            </a:rPr>
            <a:t>3</a:t>
          </a:r>
          <a:r>
            <a:rPr lang="ja-JP" altLang="ja-JP" sz="1000" b="0" i="0" baseline="0">
              <a:solidFill>
                <a:schemeClr val="dk1"/>
              </a:solidFill>
              <a:effectLst/>
              <a:latin typeface="+mn-lt"/>
              <a:ea typeface="+mn-ea"/>
              <a:cs typeface="+mn-cs"/>
            </a:rPr>
            <a:t>ヵ年にわたり利率の高い起債を繰上償還</a:t>
          </a:r>
          <a:r>
            <a:rPr lang="ja-JP" altLang="en-US" sz="1000" b="0" i="0" baseline="0">
              <a:solidFill>
                <a:schemeClr val="dk1"/>
              </a:solidFill>
              <a:effectLst/>
              <a:latin typeface="+mn-lt"/>
              <a:ea typeface="+mn-ea"/>
              <a:cs typeface="+mn-cs"/>
            </a:rPr>
            <a:t>の影響により減少している。</a:t>
          </a:r>
          <a:endParaRPr lang="en-US" altLang="ja-JP" sz="1000" b="0" i="0" baseline="0">
            <a:solidFill>
              <a:schemeClr val="dk1"/>
            </a:solidFill>
            <a:effectLst/>
            <a:latin typeface="+mn-lt"/>
            <a:ea typeface="+mn-ea"/>
            <a:cs typeface="+mn-cs"/>
          </a:endParaRPr>
        </a:p>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公営企業債等繰入見込額については、</a:t>
          </a:r>
          <a:r>
            <a:rPr kumimoji="1" lang="ja-JP" altLang="en-US" sz="1000">
              <a:solidFill>
                <a:schemeClr val="dk1"/>
              </a:solidFill>
              <a:effectLst/>
              <a:latin typeface="+mn-lt"/>
              <a:ea typeface="+mn-ea"/>
              <a:cs typeface="+mn-cs"/>
            </a:rPr>
            <a:t>簡易水道特別会計にかかるもので、投資事業等を計画的に行なうことにより、一定の水準を保ってはいるものの、継続事業である耐震管整備事業と併せ、新配水地整備事業の影響により、数値は上昇することが予想されている。</a:t>
          </a:r>
          <a:endParaRPr kumimoji="1" lang="en-US" altLang="ja-JP" sz="1000" b="0" i="0" baseline="0">
            <a:solidFill>
              <a:schemeClr val="dk1"/>
            </a:solidFill>
            <a:effectLst/>
            <a:latin typeface="+mn-lt"/>
            <a:ea typeface="+mn-ea"/>
            <a:cs typeface="+mn-cs"/>
          </a:endParaRPr>
        </a:p>
        <a:p>
          <a:r>
            <a:rPr lang="ja-JP" altLang="en-US" sz="1000" b="0" i="0" baseline="0">
              <a:solidFill>
                <a:schemeClr val="dk1"/>
              </a:solidFill>
              <a:effectLst/>
              <a:latin typeface="+mn-lt"/>
              <a:ea typeface="+mn-ea"/>
              <a:cs typeface="+mn-cs"/>
            </a:rPr>
            <a:t>　</a:t>
          </a:r>
          <a:r>
            <a:rPr lang="ja-JP" altLang="ja-JP" sz="1000" b="0" i="0" baseline="0">
              <a:solidFill>
                <a:schemeClr val="dk1"/>
              </a:solidFill>
              <a:effectLst/>
              <a:latin typeface="+mn-lt"/>
              <a:ea typeface="+mn-ea"/>
              <a:cs typeface="+mn-cs"/>
            </a:rPr>
            <a:t>充当可能特定歳入</a:t>
          </a:r>
          <a:r>
            <a:rPr lang="ja-JP" altLang="en-US" sz="1000" b="0" i="0" baseline="0">
              <a:solidFill>
                <a:schemeClr val="dk1"/>
              </a:solidFill>
              <a:effectLst/>
              <a:latin typeface="+mn-lt"/>
              <a:ea typeface="+mn-ea"/>
              <a:cs typeface="+mn-cs"/>
            </a:rPr>
            <a:t>については、</a:t>
          </a:r>
          <a:r>
            <a:rPr lang="ja-JP" altLang="ja-JP" sz="1000" b="0" i="0" baseline="0">
              <a:solidFill>
                <a:schemeClr val="dk1"/>
              </a:solidFill>
              <a:effectLst/>
              <a:latin typeface="+mn-lt"/>
              <a:ea typeface="+mn-ea"/>
              <a:cs typeface="+mn-cs"/>
            </a:rPr>
            <a:t>地域総合整備事業債貸付による返済金と村営住宅使用料であるが、村営住宅使用料が年々減少傾向となっており、全体と</a:t>
          </a:r>
          <a:r>
            <a:rPr lang="ja-JP" altLang="en-US" sz="1000" b="0" i="0" baseline="0">
              <a:solidFill>
                <a:schemeClr val="dk1"/>
              </a:solidFill>
              <a:effectLst/>
              <a:latin typeface="+mn-lt"/>
              <a:ea typeface="+mn-ea"/>
              <a:cs typeface="+mn-cs"/>
            </a:rPr>
            <a:t>し</a:t>
          </a:r>
          <a:r>
            <a:rPr lang="ja-JP" altLang="ja-JP" sz="1000" b="0" i="0" baseline="0">
              <a:solidFill>
                <a:schemeClr val="dk1"/>
              </a:solidFill>
              <a:effectLst/>
              <a:latin typeface="+mn-lt"/>
              <a:ea typeface="+mn-ea"/>
              <a:cs typeface="+mn-cs"/>
            </a:rPr>
            <a:t>ても減少となっている。</a:t>
          </a:r>
          <a:endParaRPr lang="ja-JP" altLang="ja-JP" sz="100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00" b="0" i="0" baseline="0">
              <a:solidFill>
                <a:schemeClr val="dk1"/>
              </a:solidFill>
              <a:effectLst/>
              <a:latin typeface="+mn-lt"/>
              <a:ea typeface="+mn-ea"/>
              <a:cs typeface="+mn-cs"/>
            </a:rPr>
            <a:t>　</a:t>
          </a:r>
          <a:r>
            <a:rPr lang="ja-JP" altLang="ja-JP" sz="1000" b="0" i="0" baseline="0">
              <a:solidFill>
                <a:schemeClr val="dk1"/>
              </a:solidFill>
              <a:effectLst/>
              <a:latin typeface="+mn-lt"/>
              <a:ea typeface="+mn-ea"/>
              <a:cs typeface="+mn-cs"/>
            </a:rPr>
            <a:t>基準財政需要額算入見込額</a:t>
          </a:r>
          <a:r>
            <a:rPr lang="ja-JP" altLang="en-US" sz="1000" b="0" i="0" baseline="0">
              <a:solidFill>
                <a:schemeClr val="dk1"/>
              </a:solidFill>
              <a:effectLst/>
              <a:latin typeface="+mn-lt"/>
              <a:ea typeface="+mn-ea"/>
              <a:cs typeface="+mn-cs"/>
            </a:rPr>
            <a:t>については、</a:t>
          </a:r>
          <a:r>
            <a:rPr lang="ja-JP" altLang="ja-JP" sz="1000" b="0" i="0" baseline="0">
              <a:solidFill>
                <a:schemeClr val="dk1"/>
              </a:solidFill>
              <a:effectLst/>
              <a:latin typeface="+mn-lt"/>
              <a:ea typeface="+mn-ea"/>
              <a:cs typeface="+mn-cs"/>
            </a:rPr>
            <a:t>地方債現在高が減少傾向にある中、</a:t>
          </a:r>
          <a:r>
            <a:rPr kumimoji="1" lang="ja-JP" altLang="ja-JP" sz="1000">
              <a:solidFill>
                <a:schemeClr val="dk1"/>
              </a:solidFill>
              <a:effectLst/>
              <a:latin typeface="+mn-lt"/>
              <a:ea typeface="+mn-ea"/>
              <a:cs typeface="+mn-cs"/>
            </a:rPr>
            <a:t>交付税算入率の高い地方債を</a:t>
          </a:r>
          <a:r>
            <a:rPr kumimoji="1" lang="ja-JP" altLang="en-US" sz="1000">
              <a:solidFill>
                <a:schemeClr val="dk1"/>
              </a:solidFill>
              <a:effectLst/>
              <a:latin typeface="+mn-lt"/>
              <a:ea typeface="+mn-ea"/>
              <a:cs typeface="+mn-cs"/>
            </a:rPr>
            <a:t>優先的に</a:t>
          </a:r>
          <a:r>
            <a:rPr kumimoji="1" lang="ja-JP" altLang="ja-JP" sz="1000">
              <a:solidFill>
                <a:schemeClr val="dk1"/>
              </a:solidFill>
              <a:effectLst/>
              <a:latin typeface="+mn-lt"/>
              <a:ea typeface="+mn-ea"/>
              <a:cs typeface="+mn-cs"/>
            </a:rPr>
            <a:t>活用していることもあり</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基準財政需要額算入見込額が増加</a:t>
          </a:r>
          <a:r>
            <a:rPr kumimoji="1" lang="ja-JP" altLang="en-US" sz="1000">
              <a:solidFill>
                <a:schemeClr val="dk1"/>
              </a:solidFill>
              <a:effectLst/>
              <a:latin typeface="+mn-lt"/>
              <a:ea typeface="+mn-ea"/>
              <a:cs typeface="+mn-cs"/>
            </a:rPr>
            <a:t>傾向にある。</a:t>
          </a:r>
          <a:endParaRPr kumimoji="1" lang="en-US" altLang="ja-JP" sz="10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00" b="0" i="0" baseline="0">
              <a:solidFill>
                <a:schemeClr val="dk1"/>
              </a:solidFill>
              <a:effectLst/>
              <a:latin typeface="+mn-lt"/>
              <a:ea typeface="+mn-ea"/>
              <a:cs typeface="+mn-cs"/>
            </a:rPr>
            <a:t>　</a:t>
          </a:r>
          <a:r>
            <a:rPr lang="ja-JP" altLang="ja-JP" sz="1000" b="0" i="0" baseline="0">
              <a:solidFill>
                <a:schemeClr val="dk1"/>
              </a:solidFill>
              <a:effectLst/>
              <a:latin typeface="+mn-lt"/>
              <a:ea typeface="+mn-ea"/>
              <a:cs typeface="+mn-cs"/>
            </a:rPr>
            <a:t>将来負担比率の分子</a:t>
          </a:r>
          <a:r>
            <a:rPr lang="ja-JP" altLang="en-US" sz="1000" b="0" i="0" baseline="0">
              <a:solidFill>
                <a:schemeClr val="dk1"/>
              </a:solidFill>
              <a:effectLst/>
              <a:latin typeface="+mn-lt"/>
              <a:ea typeface="+mn-ea"/>
              <a:cs typeface="+mn-cs"/>
            </a:rPr>
            <a:t>については、</a:t>
          </a:r>
          <a:r>
            <a:rPr lang="en-US" altLang="ja-JP" sz="1000" b="0" i="0" baseline="0">
              <a:solidFill>
                <a:schemeClr val="dk1"/>
              </a:solidFill>
              <a:effectLst/>
              <a:latin typeface="+mn-lt"/>
              <a:ea typeface="+mn-ea"/>
              <a:cs typeface="+mn-cs"/>
            </a:rPr>
            <a:t>H28</a:t>
          </a:r>
          <a:r>
            <a:rPr lang="ja-JP" altLang="en-US" sz="1000" b="0" i="0" baseline="0">
              <a:solidFill>
                <a:schemeClr val="dk1"/>
              </a:solidFill>
              <a:effectLst/>
              <a:latin typeface="+mn-lt"/>
              <a:ea typeface="+mn-ea"/>
              <a:cs typeface="+mn-cs"/>
            </a:rPr>
            <a:t>年度においては</a:t>
          </a:r>
          <a:r>
            <a:rPr lang="ja-JP" altLang="ja-JP" sz="1000" b="0" i="0" baseline="0">
              <a:solidFill>
                <a:schemeClr val="dk1"/>
              </a:solidFill>
              <a:effectLst/>
              <a:latin typeface="+mn-lt"/>
              <a:ea typeface="+mn-ea"/>
              <a:cs typeface="+mn-cs"/>
            </a:rPr>
            <a:t>充当可能基金</a:t>
          </a:r>
          <a:r>
            <a:rPr lang="ja-JP" altLang="en-US" sz="1000" b="0" i="0" baseline="0">
              <a:solidFill>
                <a:schemeClr val="dk1"/>
              </a:solidFill>
              <a:effectLst/>
              <a:latin typeface="+mn-lt"/>
              <a:ea typeface="+mn-ea"/>
              <a:cs typeface="+mn-cs"/>
            </a:rPr>
            <a:t>高は減少したものの</a:t>
          </a:r>
          <a:r>
            <a:rPr lang="ja-JP" altLang="ja-JP" sz="1000" b="0" i="0" baseline="0">
              <a:solidFill>
                <a:schemeClr val="dk1"/>
              </a:solidFill>
              <a:effectLst/>
              <a:latin typeface="+mn-lt"/>
              <a:ea typeface="+mn-ea"/>
              <a:cs typeface="+mn-cs"/>
            </a:rPr>
            <a:t>、</a:t>
          </a:r>
          <a:r>
            <a:rPr lang="ja-JP" altLang="en-US" sz="1000" b="0" i="0" baseline="0">
              <a:solidFill>
                <a:schemeClr val="dk1"/>
              </a:solidFill>
              <a:effectLst/>
              <a:latin typeface="+mn-lt"/>
              <a:ea typeface="+mn-ea"/>
              <a:cs typeface="+mn-cs"/>
            </a:rPr>
            <a:t>組合等負担金の減少および</a:t>
          </a:r>
          <a:r>
            <a:rPr lang="ja-JP" altLang="ja-JP" sz="1000" b="0" i="0" baseline="0">
              <a:solidFill>
                <a:schemeClr val="dk1"/>
              </a:solidFill>
              <a:effectLst/>
              <a:latin typeface="+mn-lt"/>
              <a:ea typeface="+mn-ea"/>
              <a:cs typeface="+mn-cs"/>
            </a:rPr>
            <a:t>地方債の現在高</a:t>
          </a:r>
          <a:r>
            <a:rPr lang="ja-JP" altLang="en-US" sz="1000" b="0" i="0" baseline="0">
              <a:solidFill>
                <a:schemeClr val="dk1"/>
              </a:solidFill>
              <a:effectLst/>
              <a:latin typeface="+mn-lt"/>
              <a:ea typeface="+mn-ea"/>
              <a:cs typeface="+mn-cs"/>
            </a:rPr>
            <a:t>の減少の影響により、将来負担比率は減少</a:t>
          </a:r>
          <a:r>
            <a:rPr lang="ja-JP" altLang="ja-JP" sz="1000" b="0" i="0" baseline="0">
              <a:solidFill>
                <a:schemeClr val="dk1"/>
              </a:solidFill>
              <a:effectLst/>
              <a:latin typeface="+mn-lt"/>
              <a:ea typeface="+mn-ea"/>
              <a:cs typeface="+mn-cs"/>
            </a:rPr>
            <a:t>となっ</a:t>
          </a:r>
          <a:r>
            <a:rPr lang="ja-JP" altLang="en-US" sz="1000" b="0" i="0" baseline="0">
              <a:solidFill>
                <a:schemeClr val="dk1"/>
              </a:solidFill>
              <a:effectLst/>
              <a:latin typeface="+mn-lt"/>
              <a:ea typeface="+mn-ea"/>
              <a:cs typeface="+mn-cs"/>
            </a:rPr>
            <a:t>た</a:t>
          </a:r>
          <a:r>
            <a:rPr lang="ja-JP" altLang="ja-JP" sz="1000" b="0" i="0" baseline="0">
              <a:solidFill>
                <a:schemeClr val="dk1"/>
              </a:solidFill>
              <a:effectLst/>
              <a:latin typeface="+mn-lt"/>
              <a:ea typeface="+mn-ea"/>
              <a:cs typeface="+mn-cs"/>
            </a:rPr>
            <a:t>。</a:t>
          </a:r>
          <a:endParaRPr lang="ja-JP" altLang="ja-JP" sz="10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　今後も引き続き、</a:t>
          </a:r>
          <a:r>
            <a:rPr kumimoji="1" lang="ja-JP" altLang="en-US" sz="1000">
              <a:solidFill>
                <a:schemeClr val="dk1"/>
              </a:solidFill>
              <a:effectLst/>
              <a:latin typeface="+mn-lt"/>
              <a:ea typeface="+mn-ea"/>
              <a:cs typeface="+mn-cs"/>
            </a:rPr>
            <a:t>交付税算入のある有利な起債を積極的に借入れるとともに、</a:t>
          </a:r>
          <a:r>
            <a:rPr kumimoji="1" lang="ja-JP" altLang="ja-JP" sz="1000">
              <a:solidFill>
                <a:schemeClr val="dk1"/>
              </a:solidFill>
              <a:effectLst/>
              <a:latin typeface="+mn-lt"/>
              <a:ea typeface="+mn-ea"/>
              <a:cs typeface="+mn-cs"/>
            </a:rPr>
            <a:t>適正な職員管理を行いながら</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行財政の健全な運営に努める</a:t>
          </a:r>
          <a:r>
            <a:rPr kumimoji="1" lang="ja-JP" altLang="en-US" sz="1000">
              <a:solidFill>
                <a:schemeClr val="dk1"/>
              </a:solidFill>
              <a:effectLst/>
              <a:latin typeface="+mn-lt"/>
              <a:ea typeface="+mn-ea"/>
              <a:cs typeface="+mn-cs"/>
            </a:rPr>
            <a:t>必要がある</a:t>
          </a:r>
          <a:r>
            <a:rPr kumimoji="1" lang="ja-JP" altLang="ja-JP" sz="1000">
              <a:solidFill>
                <a:schemeClr val="dk1"/>
              </a:solidFill>
              <a:effectLst/>
              <a:latin typeface="+mn-lt"/>
              <a:ea typeface="+mn-ea"/>
              <a:cs typeface="+mn-cs"/>
            </a:rPr>
            <a:t>。</a:t>
          </a:r>
          <a:endParaRPr lang="ja-JP" altLang="ja-JP" sz="10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a:extLst>
            <a:ext uri="{FF2B5EF4-FFF2-40B4-BE49-F238E27FC236}">
              <a16:creationId xmlns:a16="http://schemas.microsoft.com/office/drawing/2014/main" xmlns="" id="{00000000-0008-0000-0000-000004000000}"/>
            </a:ext>
          </a:extLst>
        </xdr:cNvPr>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50</xdr:row>
      <xdr:rowOff>0</xdr:rowOff>
    </xdr:from>
    <xdr:to>
      <xdr:col>15</xdr:col>
      <xdr:colOff>0</xdr:colOff>
      <xdr:row>52</xdr:row>
      <xdr:rowOff>0</xdr:rowOff>
    </xdr:to>
    <xdr:sp macro="" textlink="">
      <xdr:nvSpPr>
        <xdr:cNvPr id="5" name="正方形/長方形 4">
          <a:extLst>
            <a:ext uri="{FF2B5EF4-FFF2-40B4-BE49-F238E27FC236}">
              <a16:creationId xmlns:a16="http://schemas.microsoft.com/office/drawing/2014/main" xmlns="" id="{00000000-0008-0000-0000-000005000000}"/>
            </a:ext>
          </a:extLst>
        </xdr:cNvPr>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6" name="正方形/長方形 5">
          <a:extLst>
            <a:ext uri="{FF2B5EF4-FFF2-40B4-BE49-F238E27FC236}">
              <a16:creationId xmlns:a16="http://schemas.microsoft.com/office/drawing/2014/main" xmlns="" id="{00000000-0008-0000-0000-000006000000}"/>
            </a:ext>
          </a:extLst>
        </xdr:cNvPr>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7" name="正方形/長方形 6">
          <a:extLst>
            <a:ext uri="{FF2B5EF4-FFF2-40B4-BE49-F238E27FC236}">
              <a16:creationId xmlns:a16="http://schemas.microsoft.com/office/drawing/2014/main" xmlns="" id="{00000000-0008-0000-0000-000007000000}"/>
            </a:ext>
          </a:extLst>
        </xdr:cNvPr>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8" name="正方形/長方形 7">
          <a:extLst>
            <a:ext uri="{FF2B5EF4-FFF2-40B4-BE49-F238E27FC236}">
              <a16:creationId xmlns:a16="http://schemas.microsoft.com/office/drawing/2014/main" xmlns="" id="{00000000-0008-0000-0000-000008000000}"/>
            </a:ext>
          </a:extLst>
        </xdr:cNvPr>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9" name="正方形/長方形 8">
          <a:extLst>
            <a:ext uri="{FF2B5EF4-FFF2-40B4-BE49-F238E27FC236}">
              <a16:creationId xmlns:a16="http://schemas.microsoft.com/office/drawing/2014/main" xmlns="" id="{00000000-0008-0000-0000-000009000000}"/>
            </a:ext>
          </a:extLst>
        </xdr:cNvPr>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10" name="正方形/長方形 9">
          <a:extLst>
            <a:ext uri="{FF2B5EF4-FFF2-40B4-BE49-F238E27FC236}">
              <a16:creationId xmlns:a16="http://schemas.microsoft.com/office/drawing/2014/main" xmlns="" id="{00000000-0008-0000-0000-00000A000000}"/>
            </a:ext>
          </a:extLst>
        </xdr:cNvPr>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1" name="正方形/長方形 10">
          <a:extLst>
            <a:ext uri="{FF2B5EF4-FFF2-40B4-BE49-F238E27FC236}">
              <a16:creationId xmlns:a16="http://schemas.microsoft.com/office/drawing/2014/main" xmlns="" id="{00000000-0008-0000-0000-00000B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2" name="正方形/長方形 11">
          <a:extLst>
            <a:ext uri="{FF2B5EF4-FFF2-40B4-BE49-F238E27FC236}">
              <a16:creationId xmlns:a16="http://schemas.microsoft.com/office/drawing/2014/main" xmlns="" id="{00000000-0008-0000-0000-00000C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3" name="正方形/長方形 12">
          <a:extLst>
            <a:ext uri="{FF2B5EF4-FFF2-40B4-BE49-F238E27FC236}">
              <a16:creationId xmlns:a16="http://schemas.microsoft.com/office/drawing/2014/main" xmlns="" id="{00000000-0008-0000-0000-00000D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4" name="正方形/長方形 13">
          <a:extLst>
            <a:ext uri="{FF2B5EF4-FFF2-40B4-BE49-F238E27FC236}">
              <a16:creationId xmlns:a16="http://schemas.microsoft.com/office/drawing/2014/main" xmlns="" id="{00000000-0008-0000-0000-00000E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高知県日高村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5" name="正方形/長方形 14">
          <a:extLst>
            <a:ext uri="{FF2B5EF4-FFF2-40B4-BE49-F238E27FC236}">
              <a16:creationId xmlns:a16="http://schemas.microsoft.com/office/drawing/2014/main" xmlns="" id="{00000000-0008-0000-0000-00000F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6" name="正方形/長方形 15">
          <a:extLst>
            <a:ext uri="{FF2B5EF4-FFF2-40B4-BE49-F238E27FC236}">
              <a16:creationId xmlns:a16="http://schemas.microsoft.com/office/drawing/2014/main" xmlns="" id="{00000000-0008-0000-0000-000010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7" name="正方形/長方形 16">
          <a:extLst>
            <a:ext uri="{FF2B5EF4-FFF2-40B4-BE49-F238E27FC236}">
              <a16:creationId xmlns:a16="http://schemas.microsoft.com/office/drawing/2014/main" xmlns="" id="{00000000-0008-0000-0000-000011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8" name="正方形/長方形 17">
          <a:extLst>
            <a:ext uri="{FF2B5EF4-FFF2-40B4-BE49-F238E27FC236}">
              <a16:creationId xmlns:a16="http://schemas.microsoft.com/office/drawing/2014/main" xmlns="" id="{00000000-0008-0000-0000-000012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9" name="正方形/長方形 18">
          <a:extLst>
            <a:ext uri="{FF2B5EF4-FFF2-40B4-BE49-F238E27FC236}">
              <a16:creationId xmlns:a16="http://schemas.microsoft.com/office/drawing/2014/main" xmlns="" id="{00000000-0008-0000-0000-000013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20" name="正方形/長方形 19">
          <a:extLst>
            <a:ext uri="{FF2B5EF4-FFF2-40B4-BE49-F238E27FC236}">
              <a16:creationId xmlns:a16="http://schemas.microsoft.com/office/drawing/2014/main" xmlns="" id="{00000000-0008-0000-0000-000014000000}"/>
            </a:ext>
          </a:extLst>
        </xdr:cNvPr>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5,182
5,171
44.85
4,597,309
4,433,698
42,800
2,009,610
3,004,954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1" name="正方形/長方形 20">
          <a:extLst>
            <a:ext uri="{FF2B5EF4-FFF2-40B4-BE49-F238E27FC236}">
              <a16:creationId xmlns:a16="http://schemas.microsoft.com/office/drawing/2014/main" xmlns="" id="{00000000-0008-0000-0000-000015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2" name="正方形/長方形 21">
          <a:extLst>
            <a:ext uri="{FF2B5EF4-FFF2-40B4-BE49-F238E27FC236}">
              <a16:creationId xmlns:a16="http://schemas.microsoft.com/office/drawing/2014/main" xmlns="" id="{00000000-0008-0000-0000-000016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3" name="正方形/長方形 22">
          <a:extLst>
            <a:ext uri="{FF2B5EF4-FFF2-40B4-BE49-F238E27FC236}">
              <a16:creationId xmlns:a16="http://schemas.microsoft.com/office/drawing/2014/main" xmlns="" id="{00000000-0008-0000-0000-000017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4" name="正方形/長方形 23">
          <a:extLst>
            <a:ext uri="{FF2B5EF4-FFF2-40B4-BE49-F238E27FC236}">
              <a16:creationId xmlns:a16="http://schemas.microsoft.com/office/drawing/2014/main" xmlns="" id="{00000000-0008-0000-0000-000018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5" name="正方形/長方形 24">
          <a:extLst>
            <a:ext uri="{FF2B5EF4-FFF2-40B4-BE49-F238E27FC236}">
              <a16:creationId xmlns:a16="http://schemas.microsoft.com/office/drawing/2014/main" xmlns="" id="{00000000-0008-0000-0000-000019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6" name="正方形/長方形 25">
          <a:extLst>
            <a:ext uri="{FF2B5EF4-FFF2-40B4-BE49-F238E27FC236}">
              <a16:creationId xmlns:a16="http://schemas.microsoft.com/office/drawing/2014/main" xmlns="" id="{00000000-0008-0000-0000-00001A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7" name="角丸四角形 26">
          <a:extLst>
            <a:ext uri="{FF2B5EF4-FFF2-40B4-BE49-F238E27FC236}">
              <a16:creationId xmlns:a16="http://schemas.microsoft.com/office/drawing/2014/main" xmlns="" id="{00000000-0008-0000-0000-00001B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8" name="正方形/長方形 27">
          <a:extLst>
            <a:ext uri="{FF2B5EF4-FFF2-40B4-BE49-F238E27FC236}">
              <a16:creationId xmlns:a16="http://schemas.microsoft.com/office/drawing/2014/main" xmlns="" id="{00000000-0008-0000-0000-00001C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9" name="正方形/長方形 28">
          <a:extLst>
            <a:ext uri="{FF2B5EF4-FFF2-40B4-BE49-F238E27FC236}">
              <a16:creationId xmlns:a16="http://schemas.microsoft.com/office/drawing/2014/main" xmlns="" id="{00000000-0008-0000-0000-00001D000000}"/>
            </a:ext>
          </a:extLst>
        </xdr:cNvPr>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30" name="正方形/長方形 29">
          <a:extLst>
            <a:ext uri="{FF2B5EF4-FFF2-40B4-BE49-F238E27FC236}">
              <a16:creationId xmlns:a16="http://schemas.microsoft.com/office/drawing/2014/main" xmlns="" id="{00000000-0008-0000-0000-00001E000000}"/>
            </a:ext>
          </a:extLst>
        </xdr:cNvPr>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1" name="直線コネクタ 30">
          <a:extLst>
            <a:ext uri="{FF2B5EF4-FFF2-40B4-BE49-F238E27FC236}">
              <a16:creationId xmlns:a16="http://schemas.microsoft.com/office/drawing/2014/main" xmlns="" id="{00000000-0008-0000-0000-00001F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2" name="円/楕円 31">
          <a:extLst>
            <a:ext uri="{FF2B5EF4-FFF2-40B4-BE49-F238E27FC236}">
              <a16:creationId xmlns:a16="http://schemas.microsoft.com/office/drawing/2014/main" xmlns="" id="{00000000-0008-0000-0000-000020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3" name="フローチャート : 判断 32">
          <a:extLst>
            <a:ext uri="{FF2B5EF4-FFF2-40B4-BE49-F238E27FC236}">
              <a16:creationId xmlns:a16="http://schemas.microsoft.com/office/drawing/2014/main" xmlns="" id="{00000000-0008-0000-0000-000021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4" name="直線コネクタ 33">
          <a:extLst>
            <a:ext uri="{FF2B5EF4-FFF2-40B4-BE49-F238E27FC236}">
              <a16:creationId xmlns:a16="http://schemas.microsoft.com/office/drawing/2014/main" xmlns="" id="{00000000-0008-0000-0000-000022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5" name="直線コネクタ 34">
          <a:extLst>
            <a:ext uri="{FF2B5EF4-FFF2-40B4-BE49-F238E27FC236}">
              <a16:creationId xmlns:a16="http://schemas.microsoft.com/office/drawing/2014/main" xmlns="" id="{00000000-0008-0000-0000-000023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6" name="直線コネクタ 35">
          <a:extLst>
            <a:ext uri="{FF2B5EF4-FFF2-40B4-BE49-F238E27FC236}">
              <a16:creationId xmlns:a16="http://schemas.microsoft.com/office/drawing/2014/main" xmlns="" id="{00000000-0008-0000-0000-000024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7" name="直線コネクタ 36">
          <a:extLst>
            <a:ext uri="{FF2B5EF4-FFF2-40B4-BE49-F238E27FC236}">
              <a16:creationId xmlns:a16="http://schemas.microsoft.com/office/drawing/2014/main" xmlns="" id="{00000000-0008-0000-0000-000025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9" name="テキスト ボックス 38">
          <a:extLst>
            <a:ext uri="{FF2B5EF4-FFF2-40B4-BE49-F238E27FC236}">
              <a16:creationId xmlns:a16="http://schemas.microsoft.com/office/drawing/2014/main" xmlns="" id="{00000000-0008-0000-0000-000027000000}"/>
            </a:ext>
          </a:extLst>
        </xdr:cNvPr>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40" name="テキスト ボックス 39">
          <a:extLst>
            <a:ext uri="{FF2B5EF4-FFF2-40B4-BE49-F238E27FC236}">
              <a16:creationId xmlns:a16="http://schemas.microsoft.com/office/drawing/2014/main" xmlns="" id="{00000000-0008-0000-0000-000028000000}"/>
            </a:ext>
          </a:extLst>
        </xdr:cNvPr>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1" name="テキスト ボックス 40">
          <a:extLst>
            <a:ext uri="{FF2B5EF4-FFF2-40B4-BE49-F238E27FC236}">
              <a16:creationId xmlns:a16="http://schemas.microsoft.com/office/drawing/2014/main" xmlns="" id="{00000000-0008-0000-0000-000029000000}"/>
            </a:ext>
          </a:extLst>
        </xdr:cNvPr>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2" name="正方形/長方形 41">
          <a:extLst>
            <a:ext uri="{FF2B5EF4-FFF2-40B4-BE49-F238E27FC236}">
              <a16:creationId xmlns:a16="http://schemas.microsoft.com/office/drawing/2014/main" xmlns="" id="{00000000-0008-0000-0000-00002A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3" name="正方形/長方形 42">
          <a:extLst>
            <a:ext uri="{FF2B5EF4-FFF2-40B4-BE49-F238E27FC236}">
              <a16:creationId xmlns:a16="http://schemas.microsoft.com/office/drawing/2014/main" xmlns="" id="{00000000-0008-0000-0000-00002B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4" name="正方形/長方形 43">
          <a:extLst>
            <a:ext uri="{FF2B5EF4-FFF2-40B4-BE49-F238E27FC236}">
              <a16:creationId xmlns:a16="http://schemas.microsoft.com/office/drawing/2014/main" xmlns="" id="{00000000-0008-0000-0000-00002C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[ 48.7</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5" name="正方形/長方形 44">
          <a:extLst>
            <a:ext uri="{FF2B5EF4-FFF2-40B4-BE49-F238E27FC236}">
              <a16:creationId xmlns:a16="http://schemas.microsoft.com/office/drawing/2014/main" xmlns="" id="{00000000-0008-0000-0000-00002D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6" name="正方形/長方形 45">
          <a:extLst>
            <a:ext uri="{FF2B5EF4-FFF2-40B4-BE49-F238E27FC236}">
              <a16:creationId xmlns:a16="http://schemas.microsoft.com/office/drawing/2014/main" xmlns="" id="{00000000-0008-0000-0000-00002E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11/13</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7" name="正方形/長方形 46">
          <a:extLst>
            <a:ext uri="{FF2B5EF4-FFF2-40B4-BE49-F238E27FC236}">
              <a16:creationId xmlns:a16="http://schemas.microsoft.com/office/drawing/2014/main" xmlns="" id="{00000000-0008-0000-0000-00002F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8" name="正方形/長方形 47">
          <a:extLst>
            <a:ext uri="{FF2B5EF4-FFF2-40B4-BE49-F238E27FC236}">
              <a16:creationId xmlns:a16="http://schemas.microsoft.com/office/drawing/2014/main" xmlns="" id="{00000000-0008-0000-0000-000030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9" name="正方形/長方形 48">
          <a:extLst>
            <a:ext uri="{FF2B5EF4-FFF2-40B4-BE49-F238E27FC236}">
              <a16:creationId xmlns:a16="http://schemas.microsoft.com/office/drawing/2014/main" xmlns="" id="{00000000-0008-0000-0000-000031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50" name="正方形/長方形 49">
          <a:extLst>
            <a:ext uri="{FF2B5EF4-FFF2-40B4-BE49-F238E27FC236}">
              <a16:creationId xmlns:a16="http://schemas.microsoft.com/office/drawing/2014/main" xmlns="" id="{00000000-0008-0000-0000-000032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1" name="正方形/長方形 50">
          <a:extLst>
            <a:ext uri="{FF2B5EF4-FFF2-40B4-BE49-F238E27FC236}">
              <a16:creationId xmlns:a16="http://schemas.microsoft.com/office/drawing/2014/main" xmlns="" id="{00000000-0008-0000-0000-000033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2" name="正方形/長方形 51">
          <a:extLst>
            <a:ext uri="{FF2B5EF4-FFF2-40B4-BE49-F238E27FC236}">
              <a16:creationId xmlns:a16="http://schemas.microsoft.com/office/drawing/2014/main" xmlns="" id="{00000000-0008-0000-0000-000034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3" name="正方形/長方形 52">
          <a:extLst>
            <a:ext uri="{FF2B5EF4-FFF2-40B4-BE49-F238E27FC236}">
              <a16:creationId xmlns:a16="http://schemas.microsoft.com/office/drawing/2014/main" xmlns="" id="{00000000-0008-0000-0000-000035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4" name="テキスト ボックス 53">
          <a:extLst>
            <a:ext uri="{FF2B5EF4-FFF2-40B4-BE49-F238E27FC236}">
              <a16:creationId xmlns:a16="http://schemas.microsoft.com/office/drawing/2014/main" xmlns="" id="{00000000-0008-0000-0000-000036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当村では、平成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に策定した公共施設等総合管理計画において、公共施設等の延べ床面積を削減するという目標を掲げ、老朽化した施設の集約化・複合化や除却を進めている。有形固定資産減価償却率については、上昇傾向にはあるものの、類似団体平均を下回っている。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年度には、個別施設計画の策定を予定しており、同計画に基づき、適正化に取組んでいく。</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5" name="テキスト ボックス 54">
          <a:extLst>
            <a:ext uri="{FF2B5EF4-FFF2-40B4-BE49-F238E27FC236}">
              <a16:creationId xmlns:a16="http://schemas.microsoft.com/office/drawing/2014/main" xmlns="" id="{00000000-0008-0000-0000-000037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6" name="直線コネクタ 55">
          <a:extLst>
            <a:ext uri="{FF2B5EF4-FFF2-40B4-BE49-F238E27FC236}">
              <a16:creationId xmlns:a16="http://schemas.microsoft.com/office/drawing/2014/main" xmlns="" id="{00000000-0008-0000-0000-000038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7" name="テキスト ボックス 56">
          <a:extLst>
            <a:ext uri="{FF2B5EF4-FFF2-40B4-BE49-F238E27FC236}">
              <a16:creationId xmlns:a16="http://schemas.microsoft.com/office/drawing/2014/main" xmlns="" id="{00000000-0008-0000-0000-000039000000}"/>
            </a:ext>
          </a:extLst>
        </xdr:cNvPr>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8" name="直線コネクタ 57">
          <a:extLst>
            <a:ext uri="{FF2B5EF4-FFF2-40B4-BE49-F238E27FC236}">
              <a16:creationId xmlns:a16="http://schemas.microsoft.com/office/drawing/2014/main" xmlns="" id="{00000000-0008-0000-0000-00003A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9" name="テキスト ボックス 58">
          <a:extLst>
            <a:ext uri="{FF2B5EF4-FFF2-40B4-BE49-F238E27FC236}">
              <a16:creationId xmlns:a16="http://schemas.microsoft.com/office/drawing/2014/main" xmlns="" id="{00000000-0008-0000-0000-00003B000000}"/>
            </a:ext>
          </a:extLst>
        </xdr:cNvPr>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60" name="直線コネクタ 59">
          <a:extLst>
            <a:ext uri="{FF2B5EF4-FFF2-40B4-BE49-F238E27FC236}">
              <a16:creationId xmlns:a16="http://schemas.microsoft.com/office/drawing/2014/main" xmlns="" id="{00000000-0008-0000-0000-00003C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61" name="テキスト ボックス 60">
          <a:extLst>
            <a:ext uri="{FF2B5EF4-FFF2-40B4-BE49-F238E27FC236}">
              <a16:creationId xmlns:a16="http://schemas.microsoft.com/office/drawing/2014/main" xmlns="" id="{00000000-0008-0000-0000-00003D000000}"/>
            </a:ext>
          </a:extLst>
        </xdr:cNvPr>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62" name="直線コネクタ 61">
          <a:extLst>
            <a:ext uri="{FF2B5EF4-FFF2-40B4-BE49-F238E27FC236}">
              <a16:creationId xmlns:a16="http://schemas.microsoft.com/office/drawing/2014/main" xmlns="" id="{00000000-0008-0000-0000-00003E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63" name="テキスト ボックス 62">
          <a:extLst>
            <a:ext uri="{FF2B5EF4-FFF2-40B4-BE49-F238E27FC236}">
              <a16:creationId xmlns:a16="http://schemas.microsoft.com/office/drawing/2014/main" xmlns="" id="{00000000-0008-0000-0000-00003F000000}"/>
            </a:ext>
          </a:extLst>
        </xdr:cNvPr>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64" name="直線コネクタ 63">
          <a:extLst>
            <a:ext uri="{FF2B5EF4-FFF2-40B4-BE49-F238E27FC236}">
              <a16:creationId xmlns:a16="http://schemas.microsoft.com/office/drawing/2014/main" xmlns="" id="{00000000-0008-0000-0000-000040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65" name="テキスト ボックス 64">
          <a:extLst>
            <a:ext uri="{FF2B5EF4-FFF2-40B4-BE49-F238E27FC236}">
              <a16:creationId xmlns:a16="http://schemas.microsoft.com/office/drawing/2014/main" xmlns="" id="{00000000-0008-0000-0000-000041000000}"/>
            </a:ext>
          </a:extLst>
        </xdr:cNvPr>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66" name="直線コネクタ 65">
          <a:extLst>
            <a:ext uri="{FF2B5EF4-FFF2-40B4-BE49-F238E27FC236}">
              <a16:creationId xmlns:a16="http://schemas.microsoft.com/office/drawing/2014/main" xmlns="" id="{00000000-0008-0000-0000-000042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7" name="テキスト ボックス 66">
          <a:extLst>
            <a:ext uri="{FF2B5EF4-FFF2-40B4-BE49-F238E27FC236}">
              <a16:creationId xmlns:a16="http://schemas.microsoft.com/office/drawing/2014/main" xmlns="" id="{00000000-0008-0000-0000-000043000000}"/>
            </a:ext>
          </a:extLst>
        </xdr:cNvPr>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8" name="直線コネクタ 67">
          <a:extLst>
            <a:ext uri="{FF2B5EF4-FFF2-40B4-BE49-F238E27FC236}">
              <a16:creationId xmlns:a16="http://schemas.microsoft.com/office/drawing/2014/main" xmlns="" id="{00000000-0008-0000-0000-000044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9" name="テキスト ボックス 68">
          <a:extLst>
            <a:ext uri="{FF2B5EF4-FFF2-40B4-BE49-F238E27FC236}">
              <a16:creationId xmlns:a16="http://schemas.microsoft.com/office/drawing/2014/main" xmlns="" id="{00000000-0008-0000-0000-000045000000}"/>
            </a:ext>
          </a:extLst>
        </xdr:cNvPr>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70" name="直線コネクタ 69">
          <a:extLst>
            <a:ext uri="{FF2B5EF4-FFF2-40B4-BE49-F238E27FC236}">
              <a16:creationId xmlns:a16="http://schemas.microsoft.com/office/drawing/2014/main" xmlns="" id="{00000000-0008-0000-0000-000046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71" name="テキスト ボックス 70">
          <a:extLst>
            <a:ext uri="{FF2B5EF4-FFF2-40B4-BE49-F238E27FC236}">
              <a16:creationId xmlns:a16="http://schemas.microsoft.com/office/drawing/2014/main" xmlns="" id="{00000000-0008-0000-0000-000047000000}"/>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72" name="有形固定資産減価償却率グラフ枠">
          <a:extLst>
            <a:ext uri="{FF2B5EF4-FFF2-40B4-BE49-F238E27FC236}">
              <a16:creationId xmlns:a16="http://schemas.microsoft.com/office/drawing/2014/main" xmlns="" id="{00000000-0008-0000-0000-000048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57876</xdr:rowOff>
    </xdr:from>
    <xdr:to>
      <xdr:col>3</xdr:col>
      <xdr:colOff>1170940</xdr:colOff>
      <xdr:row>34</xdr:row>
      <xdr:rowOff>128451</xdr:rowOff>
    </xdr:to>
    <xdr:cxnSp macro="">
      <xdr:nvCxnSpPr>
        <xdr:cNvPr id="73" name="直線コネクタ 72">
          <a:extLst>
            <a:ext uri="{FF2B5EF4-FFF2-40B4-BE49-F238E27FC236}">
              <a16:creationId xmlns:a16="http://schemas.microsoft.com/office/drawing/2014/main" xmlns="" id="{00000000-0008-0000-0000-000049000000}"/>
            </a:ext>
          </a:extLst>
        </xdr:cNvPr>
        <xdr:cNvCxnSpPr/>
      </xdr:nvCxnSpPr>
      <xdr:spPr>
        <a:xfrm flipV="1">
          <a:off x="4760595" y="5468076"/>
          <a:ext cx="1270" cy="1270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132278</xdr:rowOff>
    </xdr:from>
    <xdr:ext cx="405111" cy="259045"/>
    <xdr:sp macro="" textlink="">
      <xdr:nvSpPr>
        <xdr:cNvPr id="74" name="有形固定資産減価償却率最小値テキスト">
          <a:extLst>
            <a:ext uri="{FF2B5EF4-FFF2-40B4-BE49-F238E27FC236}">
              <a16:creationId xmlns:a16="http://schemas.microsoft.com/office/drawing/2014/main" xmlns="" id="{00000000-0008-0000-0000-00004A000000}"/>
            </a:ext>
          </a:extLst>
        </xdr:cNvPr>
        <xdr:cNvSpPr txBox="1"/>
      </xdr:nvSpPr>
      <xdr:spPr>
        <a:xfrm>
          <a:off x="4813300" y="674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a:t>
          </a:r>
          <a:endParaRPr kumimoji="1" lang="ja-JP" altLang="en-US" sz="1000" b="1">
            <a:latin typeface="ＭＳ Ｐゴシック"/>
          </a:endParaRPr>
        </a:p>
      </xdr:txBody>
    </xdr:sp>
    <xdr:clientData/>
  </xdr:oneCellAnchor>
  <xdr:twoCellAnchor>
    <xdr:from>
      <xdr:col>3</xdr:col>
      <xdr:colOff>1082675</xdr:colOff>
      <xdr:row>34</xdr:row>
      <xdr:rowOff>128451</xdr:rowOff>
    </xdr:from>
    <xdr:to>
      <xdr:col>3</xdr:col>
      <xdr:colOff>1260475</xdr:colOff>
      <xdr:row>34</xdr:row>
      <xdr:rowOff>128451</xdr:rowOff>
    </xdr:to>
    <xdr:cxnSp macro="">
      <xdr:nvCxnSpPr>
        <xdr:cNvPr id="75" name="直線コネクタ 74">
          <a:extLst>
            <a:ext uri="{FF2B5EF4-FFF2-40B4-BE49-F238E27FC236}">
              <a16:creationId xmlns:a16="http://schemas.microsoft.com/office/drawing/2014/main" xmlns="" id="{00000000-0008-0000-0000-00004B000000}"/>
            </a:ext>
          </a:extLst>
        </xdr:cNvPr>
        <xdr:cNvCxnSpPr/>
      </xdr:nvCxnSpPr>
      <xdr:spPr>
        <a:xfrm>
          <a:off x="4673600" y="6738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4553</xdr:rowOff>
    </xdr:from>
    <xdr:ext cx="405111" cy="259045"/>
    <xdr:sp macro="" textlink="">
      <xdr:nvSpPr>
        <xdr:cNvPr id="76" name="有形固定資産減価償却率最大値テキスト">
          <a:extLst>
            <a:ext uri="{FF2B5EF4-FFF2-40B4-BE49-F238E27FC236}">
              <a16:creationId xmlns:a16="http://schemas.microsoft.com/office/drawing/2014/main" xmlns="" id="{00000000-0008-0000-0000-00004C000000}"/>
            </a:ext>
          </a:extLst>
        </xdr:cNvPr>
        <xdr:cNvSpPr txBox="1"/>
      </xdr:nvSpPr>
      <xdr:spPr>
        <a:xfrm>
          <a:off x="4813300" y="5243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83.3</a:t>
          </a:r>
          <a:endParaRPr kumimoji="1" lang="ja-JP" altLang="en-US" sz="1000" b="1">
            <a:latin typeface="ＭＳ Ｐゴシック"/>
          </a:endParaRPr>
        </a:p>
      </xdr:txBody>
    </xdr:sp>
    <xdr:clientData/>
  </xdr:oneCellAnchor>
  <xdr:twoCellAnchor>
    <xdr:from>
      <xdr:col>3</xdr:col>
      <xdr:colOff>1082675</xdr:colOff>
      <xdr:row>27</xdr:row>
      <xdr:rowOff>57876</xdr:rowOff>
    </xdr:from>
    <xdr:to>
      <xdr:col>3</xdr:col>
      <xdr:colOff>1260475</xdr:colOff>
      <xdr:row>27</xdr:row>
      <xdr:rowOff>57876</xdr:rowOff>
    </xdr:to>
    <xdr:cxnSp macro="">
      <xdr:nvCxnSpPr>
        <xdr:cNvPr id="77" name="直線コネクタ 76">
          <a:extLst>
            <a:ext uri="{FF2B5EF4-FFF2-40B4-BE49-F238E27FC236}">
              <a16:creationId xmlns:a16="http://schemas.microsoft.com/office/drawing/2014/main" xmlns="" id="{00000000-0008-0000-0000-00004D000000}"/>
            </a:ext>
          </a:extLst>
        </xdr:cNvPr>
        <xdr:cNvCxnSpPr/>
      </xdr:nvCxnSpPr>
      <xdr:spPr>
        <a:xfrm>
          <a:off x="4673600" y="5468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31</xdr:row>
      <xdr:rowOff>42471</xdr:rowOff>
    </xdr:from>
    <xdr:ext cx="405111" cy="259045"/>
    <xdr:sp macro="" textlink="">
      <xdr:nvSpPr>
        <xdr:cNvPr id="78" name="有形固定資産減価償却率平均値テキスト">
          <a:extLst>
            <a:ext uri="{FF2B5EF4-FFF2-40B4-BE49-F238E27FC236}">
              <a16:creationId xmlns:a16="http://schemas.microsoft.com/office/drawing/2014/main" xmlns="" id="{00000000-0008-0000-0000-00004E000000}"/>
            </a:ext>
          </a:extLst>
        </xdr:cNvPr>
        <xdr:cNvSpPr txBox="1"/>
      </xdr:nvSpPr>
      <xdr:spPr>
        <a:xfrm>
          <a:off x="4813300" y="61384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3</xdr:col>
      <xdr:colOff>1120775</xdr:colOff>
      <xdr:row>32</xdr:row>
      <xdr:rowOff>19594</xdr:rowOff>
    </xdr:from>
    <xdr:to>
      <xdr:col>3</xdr:col>
      <xdr:colOff>1222375</xdr:colOff>
      <xdr:row>32</xdr:row>
      <xdr:rowOff>121194</xdr:rowOff>
    </xdr:to>
    <xdr:sp macro="" textlink="">
      <xdr:nvSpPr>
        <xdr:cNvPr id="79" name="フローチャート : 判断 78">
          <a:extLst>
            <a:ext uri="{FF2B5EF4-FFF2-40B4-BE49-F238E27FC236}">
              <a16:creationId xmlns:a16="http://schemas.microsoft.com/office/drawing/2014/main" xmlns="" id="{00000000-0008-0000-0000-00004F000000}"/>
            </a:ext>
          </a:extLst>
        </xdr:cNvPr>
        <xdr:cNvSpPr/>
      </xdr:nvSpPr>
      <xdr:spPr>
        <a:xfrm>
          <a:off x="4711700" y="6287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126274</xdr:rowOff>
    </xdr:from>
    <xdr:to>
      <xdr:col>3</xdr:col>
      <xdr:colOff>511175</xdr:colOff>
      <xdr:row>32</xdr:row>
      <xdr:rowOff>56424</xdr:rowOff>
    </xdr:to>
    <xdr:sp macro="" textlink="">
      <xdr:nvSpPr>
        <xdr:cNvPr id="80" name="フローチャート : 判断 79">
          <a:extLst>
            <a:ext uri="{FF2B5EF4-FFF2-40B4-BE49-F238E27FC236}">
              <a16:creationId xmlns:a16="http://schemas.microsoft.com/office/drawing/2014/main" xmlns="" id="{00000000-0008-0000-0000-000050000000}"/>
            </a:ext>
          </a:extLst>
        </xdr:cNvPr>
        <xdr:cNvSpPr/>
      </xdr:nvSpPr>
      <xdr:spPr>
        <a:xfrm>
          <a:off x="4000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81" name="テキスト ボックス 80">
          <a:extLst>
            <a:ext uri="{FF2B5EF4-FFF2-40B4-BE49-F238E27FC236}">
              <a16:creationId xmlns:a16="http://schemas.microsoft.com/office/drawing/2014/main" xmlns="" id="{00000000-0008-0000-0000-000051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82" name="テキスト ボックス 81">
          <a:extLst>
            <a:ext uri="{FF2B5EF4-FFF2-40B4-BE49-F238E27FC236}">
              <a16:creationId xmlns:a16="http://schemas.microsoft.com/office/drawing/2014/main" xmlns="" id="{00000000-0008-0000-0000-000052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3" name="テキスト ボックス 82">
          <a:extLst>
            <a:ext uri="{FF2B5EF4-FFF2-40B4-BE49-F238E27FC236}">
              <a16:creationId xmlns:a16="http://schemas.microsoft.com/office/drawing/2014/main" xmlns="" id="{00000000-0008-0000-0000-000053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4" name="テキスト ボックス 83">
          <a:extLst>
            <a:ext uri="{FF2B5EF4-FFF2-40B4-BE49-F238E27FC236}">
              <a16:creationId xmlns:a16="http://schemas.microsoft.com/office/drawing/2014/main" xmlns="" id="{00000000-0008-0000-0000-000054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5" name="テキスト ボックス 84">
          <a:extLst>
            <a:ext uri="{FF2B5EF4-FFF2-40B4-BE49-F238E27FC236}">
              <a16:creationId xmlns:a16="http://schemas.microsoft.com/office/drawing/2014/main" xmlns="" id="{00000000-0008-0000-0000-000055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33</xdr:row>
      <xdr:rowOff>45539</xdr:rowOff>
    </xdr:from>
    <xdr:to>
      <xdr:col>3</xdr:col>
      <xdr:colOff>1222375</xdr:colOff>
      <xdr:row>33</xdr:row>
      <xdr:rowOff>147138</xdr:rowOff>
    </xdr:to>
    <xdr:sp macro="" textlink="">
      <xdr:nvSpPr>
        <xdr:cNvPr id="86" name="円/楕円 85">
          <a:extLst>
            <a:ext uri="{FF2B5EF4-FFF2-40B4-BE49-F238E27FC236}">
              <a16:creationId xmlns:a16="http://schemas.microsoft.com/office/drawing/2014/main" xmlns="" id="{00000000-0008-0000-0000-000056000000}"/>
            </a:ext>
          </a:extLst>
        </xdr:cNvPr>
        <xdr:cNvSpPr/>
      </xdr:nvSpPr>
      <xdr:spPr>
        <a:xfrm>
          <a:off x="4711700" y="64844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33</xdr:row>
      <xdr:rowOff>23966</xdr:rowOff>
    </xdr:from>
    <xdr:ext cx="405111" cy="259045"/>
    <xdr:sp macro="" textlink="">
      <xdr:nvSpPr>
        <xdr:cNvPr id="87" name="有形固定資産減価償却率該当値テキスト">
          <a:extLst>
            <a:ext uri="{FF2B5EF4-FFF2-40B4-BE49-F238E27FC236}">
              <a16:creationId xmlns:a16="http://schemas.microsoft.com/office/drawing/2014/main" xmlns="" id="{00000000-0008-0000-0000-000057000000}"/>
            </a:ext>
          </a:extLst>
        </xdr:cNvPr>
        <xdr:cNvSpPr txBox="1"/>
      </xdr:nvSpPr>
      <xdr:spPr>
        <a:xfrm>
          <a:off x="4813300" y="646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48.7</a:t>
          </a:r>
          <a:endParaRPr kumimoji="1" lang="ja-JP" altLang="en-US" sz="1000" b="1">
            <a:solidFill>
              <a:srgbClr val="FF0000"/>
            </a:solidFill>
            <a:latin typeface="ＭＳ Ｐゴシック"/>
          </a:endParaRPr>
        </a:p>
      </xdr:txBody>
    </xdr:sp>
    <xdr:clientData/>
  </xdr:oneCellAnchor>
  <xdr:twoCellAnchor>
    <xdr:from>
      <xdr:col>3</xdr:col>
      <xdr:colOff>409575</xdr:colOff>
      <xdr:row>33</xdr:row>
      <xdr:rowOff>54792</xdr:rowOff>
    </xdr:from>
    <xdr:to>
      <xdr:col>3</xdr:col>
      <xdr:colOff>511175</xdr:colOff>
      <xdr:row>33</xdr:row>
      <xdr:rowOff>156392</xdr:rowOff>
    </xdr:to>
    <xdr:sp macro="" textlink="">
      <xdr:nvSpPr>
        <xdr:cNvPr id="88" name="円/楕円 87">
          <a:extLst>
            <a:ext uri="{FF2B5EF4-FFF2-40B4-BE49-F238E27FC236}">
              <a16:creationId xmlns:a16="http://schemas.microsoft.com/office/drawing/2014/main" xmlns="" id="{00000000-0008-0000-0000-000058000000}"/>
            </a:ext>
          </a:extLst>
        </xdr:cNvPr>
        <xdr:cNvSpPr/>
      </xdr:nvSpPr>
      <xdr:spPr>
        <a:xfrm>
          <a:off x="4000500" y="649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33</xdr:row>
      <xdr:rowOff>96338</xdr:rowOff>
    </xdr:from>
    <xdr:to>
      <xdr:col>3</xdr:col>
      <xdr:colOff>1171575</xdr:colOff>
      <xdr:row>33</xdr:row>
      <xdr:rowOff>105591</xdr:rowOff>
    </xdr:to>
    <xdr:cxnSp macro="">
      <xdr:nvCxnSpPr>
        <xdr:cNvPr id="89" name="直線コネクタ 88">
          <a:extLst>
            <a:ext uri="{FF2B5EF4-FFF2-40B4-BE49-F238E27FC236}">
              <a16:creationId xmlns:a16="http://schemas.microsoft.com/office/drawing/2014/main" xmlns="" id="{00000000-0008-0000-0000-000059000000}"/>
            </a:ext>
          </a:extLst>
        </xdr:cNvPr>
        <xdr:cNvCxnSpPr/>
      </xdr:nvCxnSpPr>
      <xdr:spPr>
        <a:xfrm flipV="1">
          <a:off x="4051300" y="6535238"/>
          <a:ext cx="7112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30</xdr:row>
      <xdr:rowOff>72951</xdr:rowOff>
    </xdr:from>
    <xdr:ext cx="405111" cy="259045"/>
    <xdr:sp macro="" textlink="">
      <xdr:nvSpPr>
        <xdr:cNvPr id="90" name="n_1aveValue有形固定資産減価償却率">
          <a:extLst>
            <a:ext uri="{FF2B5EF4-FFF2-40B4-BE49-F238E27FC236}">
              <a16:creationId xmlns:a16="http://schemas.microsoft.com/office/drawing/2014/main" xmlns="" id="{00000000-0008-0000-0000-00005A000000}"/>
            </a:ext>
          </a:extLst>
        </xdr:cNvPr>
        <xdr:cNvSpPr txBox="1"/>
      </xdr:nvSpPr>
      <xdr:spPr>
        <a:xfrm>
          <a:off x="3836043" y="5997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oneCellAnchor>
    <xdr:from>
      <xdr:col>3</xdr:col>
      <xdr:colOff>245118</xdr:colOff>
      <xdr:row>33</xdr:row>
      <xdr:rowOff>147518</xdr:rowOff>
    </xdr:from>
    <xdr:ext cx="405111" cy="259045"/>
    <xdr:sp macro="" textlink="">
      <xdr:nvSpPr>
        <xdr:cNvPr id="91" name="n_1mainValue有形固定資産減価償却率">
          <a:extLst>
            <a:ext uri="{FF2B5EF4-FFF2-40B4-BE49-F238E27FC236}">
              <a16:creationId xmlns:a16="http://schemas.microsoft.com/office/drawing/2014/main" xmlns="" id="{00000000-0008-0000-0000-00005B000000}"/>
            </a:ext>
          </a:extLst>
        </xdr:cNvPr>
        <xdr:cNvSpPr txBox="1"/>
      </xdr:nvSpPr>
      <xdr:spPr>
        <a:xfrm>
          <a:off x="3836043" y="6586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92" name="正方形/長方形 91">
          <a:extLst>
            <a:ext uri="{FF2B5EF4-FFF2-40B4-BE49-F238E27FC236}">
              <a16:creationId xmlns:a16="http://schemas.microsoft.com/office/drawing/2014/main" xmlns="" id="{00000000-0008-0000-0000-00005C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93" name="正方形/長方形 92">
          <a:extLst>
            <a:ext uri="{FF2B5EF4-FFF2-40B4-BE49-F238E27FC236}">
              <a16:creationId xmlns:a16="http://schemas.microsoft.com/office/drawing/2014/main" xmlns="" id="{00000000-0008-0000-0000-00005D000000}"/>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94" name="正方形/長方形 93">
          <a:extLst>
            <a:ext uri="{FF2B5EF4-FFF2-40B4-BE49-F238E27FC236}">
              <a16:creationId xmlns:a16="http://schemas.microsoft.com/office/drawing/2014/main" xmlns="" id="{00000000-0008-0000-0000-00005E000000}"/>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5" name="正方形/長方形 94">
          <a:extLst>
            <a:ext uri="{FF2B5EF4-FFF2-40B4-BE49-F238E27FC236}">
              <a16:creationId xmlns:a16="http://schemas.microsoft.com/office/drawing/2014/main" xmlns="" id="{00000000-0008-0000-0000-00005F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6" name="正方形/長方形 95">
          <a:extLst>
            <a:ext uri="{FF2B5EF4-FFF2-40B4-BE49-F238E27FC236}">
              <a16:creationId xmlns:a16="http://schemas.microsoft.com/office/drawing/2014/main" xmlns="" id="{00000000-0008-0000-0000-000060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7" name="正方形/長方形 96">
          <a:extLst>
            <a:ext uri="{FF2B5EF4-FFF2-40B4-BE49-F238E27FC236}">
              <a16:creationId xmlns:a16="http://schemas.microsoft.com/office/drawing/2014/main" xmlns="" id="{00000000-0008-0000-0000-000061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8" name="テキスト ボックス 97">
          <a:extLst>
            <a:ext uri="{FF2B5EF4-FFF2-40B4-BE49-F238E27FC236}">
              <a16:creationId xmlns:a16="http://schemas.microsoft.com/office/drawing/2014/main" xmlns="" id="{00000000-0008-0000-0000-000062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債務償還可能年数は総務省で算出式を精査中のため、平成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年度より公表予定</a:t>
          </a:r>
          <a:endParaRPr lang="ja-JP" altLang="ja-JP">
            <a:effectLst/>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9" name="正方形/長方形 98">
          <a:extLst>
            <a:ext uri="{FF2B5EF4-FFF2-40B4-BE49-F238E27FC236}">
              <a16:creationId xmlns:a16="http://schemas.microsoft.com/office/drawing/2014/main" xmlns="" id="{00000000-0008-0000-0000-000063000000}"/>
            </a:ext>
          </a:extLst>
        </xdr:cNvPr>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100" name="正方形/長方形 99">
          <a:extLst>
            <a:ext uri="{FF2B5EF4-FFF2-40B4-BE49-F238E27FC236}">
              <a16:creationId xmlns:a16="http://schemas.microsoft.com/office/drawing/2014/main" xmlns="" id="{00000000-0008-0000-0000-000064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101" name="正方形/長方形 100">
          <a:extLst>
            <a:ext uri="{FF2B5EF4-FFF2-40B4-BE49-F238E27FC236}">
              <a16:creationId xmlns:a16="http://schemas.microsoft.com/office/drawing/2014/main" xmlns="" id="{00000000-0008-0000-0000-000065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102" name="テキスト ボックス 101">
          <a:extLst>
            <a:ext uri="{FF2B5EF4-FFF2-40B4-BE49-F238E27FC236}">
              <a16:creationId xmlns:a16="http://schemas.microsoft.com/office/drawing/2014/main" xmlns="" id="{00000000-0008-0000-0000-000066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103" name="テキスト ボックス 102">
          <a:extLst>
            <a:ext uri="{FF2B5EF4-FFF2-40B4-BE49-F238E27FC236}">
              <a16:creationId xmlns:a16="http://schemas.microsoft.com/office/drawing/2014/main" xmlns="" id="{00000000-0008-0000-0000-000067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4" name="テキスト ボックス 103">
          <a:extLst>
            <a:ext uri="{FF2B5EF4-FFF2-40B4-BE49-F238E27FC236}">
              <a16:creationId xmlns:a16="http://schemas.microsoft.com/office/drawing/2014/main" xmlns="" id="{00000000-0008-0000-0000-000068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5" name="テキスト ボックス 104">
          <a:extLst>
            <a:ext uri="{FF2B5EF4-FFF2-40B4-BE49-F238E27FC236}">
              <a16:creationId xmlns:a16="http://schemas.microsoft.com/office/drawing/2014/main" xmlns="" id="{00000000-0008-0000-0000-000069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xmlns=""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xmlns=""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xmlns=""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高知県日高村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xmlns=""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00000000-0008-0000-01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5,182
5,171
44.85
4,597,309
4,433,698
42,800
2,009,610
3,004,954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xmlns=""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a16="http://schemas.microsoft.com/office/drawing/2014/main" xmlns=""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xmlns="" id="{00000000-0008-0000-01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xmlns="" id="{00000000-0008-0000-01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xmlns="" id="{00000000-0008-0000-01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a16="http://schemas.microsoft.com/office/drawing/2014/main" xmlns=""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a16="http://schemas.microsoft.com/office/drawing/2014/main" xmlns=""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a16="http://schemas.microsoft.com/office/drawing/2014/main" xmlns=""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a16="http://schemas.microsoft.com/office/drawing/2014/main" xmlns=""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xmlns=""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a16="http://schemas.microsoft.com/office/drawing/2014/main" xmlns=""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xmlns=""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a16="http://schemas.microsoft.com/office/drawing/2014/main" xmlns="" id="{00000000-0008-0000-0100-00001D000000}"/>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a16="http://schemas.microsoft.com/office/drawing/2014/main" xmlns="" id="{00000000-0008-0000-0100-00001E000000}"/>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a16="http://schemas.microsoft.com/office/drawing/2014/main" xmlns="" id="{00000000-0008-0000-0100-00001F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a16="http://schemas.microsoft.com/office/drawing/2014/main" xmlns="" id="{00000000-0008-0000-0100-000020000000}"/>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a16="http://schemas.microsoft.com/office/drawing/2014/main" xmlns=""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a16="http://schemas.microsoft.com/office/drawing/2014/main" xmlns=""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a16="http://schemas.microsoft.com/office/drawing/2014/main" xmlns=""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10/13</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a16="http://schemas.microsoft.com/office/drawing/2014/main" xmlns=""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a16="http://schemas.microsoft.com/office/drawing/2014/main" xmlns=""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a16="http://schemas.microsoft.com/office/drawing/2014/main" xmlns=""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a16="http://schemas.microsoft.com/office/drawing/2014/main" xmlns=""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a16="http://schemas.microsoft.com/office/drawing/2014/main" xmlns=""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a:extLst>
            <a:ext uri="{FF2B5EF4-FFF2-40B4-BE49-F238E27FC236}">
              <a16:creationId xmlns:a16="http://schemas.microsoft.com/office/drawing/2014/main" xmlns=""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a:extLst>
            <a:ext uri="{FF2B5EF4-FFF2-40B4-BE49-F238E27FC236}">
              <a16:creationId xmlns:a16="http://schemas.microsoft.com/office/drawing/2014/main" xmlns="" id="{00000000-0008-0000-0100-00002B000000}"/>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a:extLst>
            <a:ext uri="{FF2B5EF4-FFF2-40B4-BE49-F238E27FC236}">
              <a16:creationId xmlns:a16="http://schemas.microsoft.com/office/drawing/2014/main" xmlns="" id="{00000000-0008-0000-01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a:extLst>
            <a:ext uri="{FF2B5EF4-FFF2-40B4-BE49-F238E27FC236}">
              <a16:creationId xmlns:a16="http://schemas.microsoft.com/office/drawing/2014/main" xmlns="" id="{00000000-0008-0000-0100-00002D000000}"/>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a:extLst>
            <a:ext uri="{FF2B5EF4-FFF2-40B4-BE49-F238E27FC236}">
              <a16:creationId xmlns:a16="http://schemas.microsoft.com/office/drawing/2014/main" xmlns="" id="{00000000-0008-0000-01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a:extLst>
            <a:ext uri="{FF2B5EF4-FFF2-40B4-BE49-F238E27FC236}">
              <a16:creationId xmlns:a16="http://schemas.microsoft.com/office/drawing/2014/main" xmlns="" id="{00000000-0008-0000-01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a:extLst>
            <a:ext uri="{FF2B5EF4-FFF2-40B4-BE49-F238E27FC236}">
              <a16:creationId xmlns:a16="http://schemas.microsoft.com/office/drawing/2014/main" xmlns="" id="{00000000-0008-0000-01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a:extLst>
            <a:ext uri="{FF2B5EF4-FFF2-40B4-BE49-F238E27FC236}">
              <a16:creationId xmlns:a16="http://schemas.microsoft.com/office/drawing/2014/main" xmlns="" id="{00000000-0008-0000-01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a:extLst>
            <a:ext uri="{FF2B5EF4-FFF2-40B4-BE49-F238E27FC236}">
              <a16:creationId xmlns:a16="http://schemas.microsoft.com/office/drawing/2014/main" xmlns="" id="{00000000-0008-0000-01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a:extLst>
            <a:ext uri="{FF2B5EF4-FFF2-40B4-BE49-F238E27FC236}">
              <a16:creationId xmlns:a16="http://schemas.microsoft.com/office/drawing/2014/main" xmlns="" id="{00000000-0008-0000-0100-000033000000}"/>
            </a:ext>
          </a:extLst>
        </xdr:cNvPr>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a:extLst>
            <a:ext uri="{FF2B5EF4-FFF2-40B4-BE49-F238E27FC236}">
              <a16:creationId xmlns:a16="http://schemas.microsoft.com/office/drawing/2014/main" xmlns="" id="{00000000-0008-0000-01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a:extLst>
            <a:ext uri="{FF2B5EF4-FFF2-40B4-BE49-F238E27FC236}">
              <a16:creationId xmlns:a16="http://schemas.microsoft.com/office/drawing/2014/main" xmlns="" id="{00000000-0008-0000-0100-000035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a:extLst>
            <a:ext uri="{FF2B5EF4-FFF2-40B4-BE49-F238E27FC236}">
              <a16:creationId xmlns:a16="http://schemas.microsoft.com/office/drawing/2014/main" xmlns="" id="{00000000-0008-0000-01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135636</xdr:rowOff>
    </xdr:from>
    <xdr:to>
      <xdr:col>6</xdr:col>
      <xdr:colOff>510540</xdr:colOff>
      <xdr:row>42</xdr:row>
      <xdr:rowOff>53340</xdr:rowOff>
    </xdr:to>
    <xdr:cxnSp macro="">
      <xdr:nvCxnSpPr>
        <xdr:cNvPr id="55" name="直線コネクタ 54">
          <a:extLst>
            <a:ext uri="{FF2B5EF4-FFF2-40B4-BE49-F238E27FC236}">
              <a16:creationId xmlns:a16="http://schemas.microsoft.com/office/drawing/2014/main" xmlns="" id="{00000000-0008-0000-0100-000037000000}"/>
            </a:ext>
          </a:extLst>
        </xdr:cNvPr>
        <xdr:cNvCxnSpPr/>
      </xdr:nvCxnSpPr>
      <xdr:spPr>
        <a:xfrm flipV="1">
          <a:off x="4634865" y="5793486"/>
          <a:ext cx="0" cy="1460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57167</xdr:rowOff>
    </xdr:from>
    <xdr:ext cx="405111" cy="259045"/>
    <xdr:sp macro="" textlink="">
      <xdr:nvSpPr>
        <xdr:cNvPr id="56" name="【道路】&#10;有形固定資産減価償却率最小値テキスト">
          <a:extLst>
            <a:ext uri="{FF2B5EF4-FFF2-40B4-BE49-F238E27FC236}">
              <a16:creationId xmlns:a16="http://schemas.microsoft.com/office/drawing/2014/main" xmlns="" id="{00000000-0008-0000-0100-000038000000}"/>
            </a:ext>
          </a:extLst>
        </xdr:cNvPr>
        <xdr:cNvSpPr txBox="1"/>
      </xdr:nvSpPr>
      <xdr:spPr>
        <a:xfrm>
          <a:off x="47244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422275</xdr:colOff>
      <xdr:row>42</xdr:row>
      <xdr:rowOff>53340</xdr:rowOff>
    </xdr:from>
    <xdr:to>
      <xdr:col>6</xdr:col>
      <xdr:colOff>600075</xdr:colOff>
      <xdr:row>42</xdr:row>
      <xdr:rowOff>53340</xdr:rowOff>
    </xdr:to>
    <xdr:cxnSp macro="">
      <xdr:nvCxnSpPr>
        <xdr:cNvPr id="57" name="直線コネクタ 56">
          <a:extLst>
            <a:ext uri="{FF2B5EF4-FFF2-40B4-BE49-F238E27FC236}">
              <a16:creationId xmlns:a16="http://schemas.microsoft.com/office/drawing/2014/main" xmlns="" id="{00000000-0008-0000-0100-000039000000}"/>
            </a:ext>
          </a:extLst>
        </xdr:cNvPr>
        <xdr:cNvCxnSpPr/>
      </xdr:nvCxnSpPr>
      <xdr:spPr>
        <a:xfrm>
          <a:off x="4546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82313</xdr:rowOff>
    </xdr:from>
    <xdr:ext cx="405111" cy="259045"/>
    <xdr:sp macro="" textlink="">
      <xdr:nvSpPr>
        <xdr:cNvPr id="58" name="【道路】&#10;有形固定資産減価償却率最大値テキスト">
          <a:extLst>
            <a:ext uri="{FF2B5EF4-FFF2-40B4-BE49-F238E27FC236}">
              <a16:creationId xmlns:a16="http://schemas.microsoft.com/office/drawing/2014/main" xmlns="" id="{00000000-0008-0000-0100-00003A000000}"/>
            </a:ext>
          </a:extLst>
        </xdr:cNvPr>
        <xdr:cNvSpPr txBox="1"/>
      </xdr:nvSpPr>
      <xdr:spPr>
        <a:xfrm>
          <a:off x="4724400" y="5568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6</xdr:col>
      <xdr:colOff>422275</xdr:colOff>
      <xdr:row>33</xdr:row>
      <xdr:rowOff>135636</xdr:rowOff>
    </xdr:from>
    <xdr:to>
      <xdr:col>6</xdr:col>
      <xdr:colOff>600075</xdr:colOff>
      <xdr:row>33</xdr:row>
      <xdr:rowOff>135636</xdr:rowOff>
    </xdr:to>
    <xdr:cxnSp macro="">
      <xdr:nvCxnSpPr>
        <xdr:cNvPr id="59" name="直線コネクタ 58">
          <a:extLst>
            <a:ext uri="{FF2B5EF4-FFF2-40B4-BE49-F238E27FC236}">
              <a16:creationId xmlns:a16="http://schemas.microsoft.com/office/drawing/2014/main" xmlns="" id="{00000000-0008-0000-0100-00003B000000}"/>
            </a:ext>
          </a:extLst>
        </xdr:cNvPr>
        <xdr:cNvCxnSpPr/>
      </xdr:nvCxnSpPr>
      <xdr:spPr>
        <a:xfrm>
          <a:off x="4546600" y="579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98569</xdr:rowOff>
    </xdr:from>
    <xdr:ext cx="405111" cy="259045"/>
    <xdr:sp macro="" textlink="">
      <xdr:nvSpPr>
        <xdr:cNvPr id="60" name="【道路】&#10;有形固定資産減価償却率平均値テキスト">
          <a:extLst>
            <a:ext uri="{FF2B5EF4-FFF2-40B4-BE49-F238E27FC236}">
              <a16:creationId xmlns:a16="http://schemas.microsoft.com/office/drawing/2014/main" xmlns="" id="{00000000-0008-0000-0100-00003C000000}"/>
            </a:ext>
          </a:extLst>
        </xdr:cNvPr>
        <xdr:cNvSpPr txBox="1"/>
      </xdr:nvSpPr>
      <xdr:spPr>
        <a:xfrm>
          <a:off x="4724400" y="66136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75692</xdr:rowOff>
    </xdr:from>
    <xdr:to>
      <xdr:col>6</xdr:col>
      <xdr:colOff>561975</xdr:colOff>
      <xdr:row>40</xdr:row>
      <xdr:rowOff>5842</xdr:rowOff>
    </xdr:to>
    <xdr:sp macro="" textlink="">
      <xdr:nvSpPr>
        <xdr:cNvPr id="61" name="フローチャート : 判断 60">
          <a:extLst>
            <a:ext uri="{FF2B5EF4-FFF2-40B4-BE49-F238E27FC236}">
              <a16:creationId xmlns:a16="http://schemas.microsoft.com/office/drawing/2014/main" xmlns="" id="{00000000-0008-0000-0100-00003D000000}"/>
            </a:ext>
          </a:extLst>
        </xdr:cNvPr>
        <xdr:cNvSpPr/>
      </xdr:nvSpPr>
      <xdr:spPr>
        <a:xfrm>
          <a:off x="4584700" y="676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135128</xdr:rowOff>
    </xdr:from>
    <xdr:to>
      <xdr:col>5</xdr:col>
      <xdr:colOff>409575</xdr:colOff>
      <xdr:row>39</xdr:row>
      <xdr:rowOff>65278</xdr:rowOff>
    </xdr:to>
    <xdr:sp macro="" textlink="">
      <xdr:nvSpPr>
        <xdr:cNvPr id="62" name="フローチャート : 判断 61">
          <a:extLst>
            <a:ext uri="{FF2B5EF4-FFF2-40B4-BE49-F238E27FC236}">
              <a16:creationId xmlns:a16="http://schemas.microsoft.com/office/drawing/2014/main" xmlns="" id="{00000000-0008-0000-0100-00003E000000}"/>
            </a:ext>
          </a:extLst>
        </xdr:cNvPr>
        <xdr:cNvSpPr/>
      </xdr:nvSpPr>
      <xdr:spPr>
        <a:xfrm>
          <a:off x="3746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a:extLst>
            <a:ext uri="{FF2B5EF4-FFF2-40B4-BE49-F238E27FC236}">
              <a16:creationId xmlns:a16="http://schemas.microsoft.com/office/drawing/2014/main" xmlns="" id="{00000000-0008-0000-0100-00003F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a:extLst>
            <a:ext uri="{FF2B5EF4-FFF2-40B4-BE49-F238E27FC236}">
              <a16:creationId xmlns:a16="http://schemas.microsoft.com/office/drawing/2014/main" xmlns="" id="{00000000-0008-0000-0100-000040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a:extLst>
            <a:ext uri="{FF2B5EF4-FFF2-40B4-BE49-F238E27FC236}">
              <a16:creationId xmlns:a16="http://schemas.microsoft.com/office/drawing/2014/main" xmlns="" id="{00000000-0008-0000-0100-000041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a:extLst>
            <a:ext uri="{FF2B5EF4-FFF2-40B4-BE49-F238E27FC236}">
              <a16:creationId xmlns:a16="http://schemas.microsoft.com/office/drawing/2014/main" xmlns="" id="{00000000-0008-0000-0100-000042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00000000-0008-0000-0100-000043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40</xdr:row>
      <xdr:rowOff>96266</xdr:rowOff>
    </xdr:from>
    <xdr:to>
      <xdr:col>6</xdr:col>
      <xdr:colOff>561975</xdr:colOff>
      <xdr:row>41</xdr:row>
      <xdr:rowOff>26416</xdr:rowOff>
    </xdr:to>
    <xdr:sp macro="" textlink="">
      <xdr:nvSpPr>
        <xdr:cNvPr id="68" name="円/楕円 67">
          <a:extLst>
            <a:ext uri="{FF2B5EF4-FFF2-40B4-BE49-F238E27FC236}">
              <a16:creationId xmlns:a16="http://schemas.microsoft.com/office/drawing/2014/main" xmlns="" id="{00000000-0008-0000-0100-000044000000}"/>
            </a:ext>
          </a:extLst>
        </xdr:cNvPr>
        <xdr:cNvSpPr/>
      </xdr:nvSpPr>
      <xdr:spPr>
        <a:xfrm>
          <a:off x="4584700" y="695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40</xdr:row>
      <xdr:rowOff>74693</xdr:rowOff>
    </xdr:from>
    <xdr:ext cx="405111" cy="259045"/>
    <xdr:sp macro="" textlink="">
      <xdr:nvSpPr>
        <xdr:cNvPr id="69" name="【道路】&#10;有形固定資産減価償却率該当値テキスト">
          <a:extLst>
            <a:ext uri="{FF2B5EF4-FFF2-40B4-BE49-F238E27FC236}">
              <a16:creationId xmlns:a16="http://schemas.microsoft.com/office/drawing/2014/main" xmlns="" id="{00000000-0008-0000-0100-000045000000}"/>
            </a:ext>
          </a:extLst>
        </xdr:cNvPr>
        <xdr:cNvSpPr txBox="1"/>
      </xdr:nvSpPr>
      <xdr:spPr>
        <a:xfrm>
          <a:off x="4724400" y="6932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46.9</a:t>
          </a:r>
          <a:endParaRPr kumimoji="1" lang="ja-JP" altLang="en-US" sz="1000" b="1">
            <a:solidFill>
              <a:srgbClr val="FF0000"/>
            </a:solidFill>
            <a:latin typeface="ＭＳ Ｐゴシック"/>
          </a:endParaRPr>
        </a:p>
      </xdr:txBody>
    </xdr:sp>
    <xdr:clientData/>
  </xdr:oneCellAnchor>
  <xdr:twoCellAnchor>
    <xdr:from>
      <xdr:col>5</xdr:col>
      <xdr:colOff>307975</xdr:colOff>
      <xdr:row>40</xdr:row>
      <xdr:rowOff>130556</xdr:rowOff>
    </xdr:from>
    <xdr:to>
      <xdr:col>5</xdr:col>
      <xdr:colOff>409575</xdr:colOff>
      <xdr:row>41</xdr:row>
      <xdr:rowOff>60706</xdr:rowOff>
    </xdr:to>
    <xdr:sp macro="" textlink="">
      <xdr:nvSpPr>
        <xdr:cNvPr id="70" name="円/楕円 69">
          <a:extLst>
            <a:ext uri="{FF2B5EF4-FFF2-40B4-BE49-F238E27FC236}">
              <a16:creationId xmlns:a16="http://schemas.microsoft.com/office/drawing/2014/main" xmlns="" id="{00000000-0008-0000-0100-000046000000}"/>
            </a:ext>
          </a:extLst>
        </xdr:cNvPr>
        <xdr:cNvSpPr/>
      </xdr:nvSpPr>
      <xdr:spPr>
        <a:xfrm>
          <a:off x="3746500" y="698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40</xdr:row>
      <xdr:rowOff>147066</xdr:rowOff>
    </xdr:from>
    <xdr:to>
      <xdr:col>6</xdr:col>
      <xdr:colOff>511175</xdr:colOff>
      <xdr:row>41</xdr:row>
      <xdr:rowOff>9906</xdr:rowOff>
    </xdr:to>
    <xdr:cxnSp macro="">
      <xdr:nvCxnSpPr>
        <xdr:cNvPr id="71" name="直線コネクタ 70">
          <a:extLst>
            <a:ext uri="{FF2B5EF4-FFF2-40B4-BE49-F238E27FC236}">
              <a16:creationId xmlns:a16="http://schemas.microsoft.com/office/drawing/2014/main" xmlns="" id="{00000000-0008-0000-0100-000047000000}"/>
            </a:ext>
          </a:extLst>
        </xdr:cNvPr>
        <xdr:cNvCxnSpPr/>
      </xdr:nvCxnSpPr>
      <xdr:spPr>
        <a:xfrm flipV="1">
          <a:off x="3797300" y="700506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37</xdr:row>
      <xdr:rowOff>81805</xdr:rowOff>
    </xdr:from>
    <xdr:ext cx="405111" cy="259045"/>
    <xdr:sp macro="" textlink="">
      <xdr:nvSpPr>
        <xdr:cNvPr id="72" name="n_1aveValue【道路】&#10;有形固定資産減価償却率">
          <a:extLst>
            <a:ext uri="{FF2B5EF4-FFF2-40B4-BE49-F238E27FC236}">
              <a16:creationId xmlns:a16="http://schemas.microsoft.com/office/drawing/2014/main" xmlns="" id="{00000000-0008-0000-0100-000048000000}"/>
            </a:ext>
          </a:extLst>
        </xdr:cNvPr>
        <xdr:cNvSpPr txBox="1"/>
      </xdr:nvSpPr>
      <xdr:spPr>
        <a:xfrm>
          <a:off x="3582043" y="6425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oneCellAnchor>
    <xdr:from>
      <xdr:col>5</xdr:col>
      <xdr:colOff>143518</xdr:colOff>
      <xdr:row>41</xdr:row>
      <xdr:rowOff>51833</xdr:rowOff>
    </xdr:from>
    <xdr:ext cx="405111" cy="259045"/>
    <xdr:sp macro="" textlink="">
      <xdr:nvSpPr>
        <xdr:cNvPr id="73" name="n_1mainValue【道路】&#10;有形固定資産減価償却率">
          <a:extLst>
            <a:ext uri="{FF2B5EF4-FFF2-40B4-BE49-F238E27FC236}">
              <a16:creationId xmlns:a16="http://schemas.microsoft.com/office/drawing/2014/main" xmlns="" id="{00000000-0008-0000-0100-000049000000}"/>
            </a:ext>
          </a:extLst>
        </xdr:cNvPr>
        <xdr:cNvSpPr txBox="1"/>
      </xdr:nvSpPr>
      <xdr:spPr>
        <a:xfrm>
          <a:off x="3582043" y="7081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a:extLst>
            <a:ext uri="{FF2B5EF4-FFF2-40B4-BE49-F238E27FC236}">
              <a16:creationId xmlns:a16="http://schemas.microsoft.com/office/drawing/2014/main" xmlns="" id="{00000000-0008-0000-0100-00004A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a:extLst>
            <a:ext uri="{FF2B5EF4-FFF2-40B4-BE49-F238E27FC236}">
              <a16:creationId xmlns:a16="http://schemas.microsoft.com/office/drawing/2014/main" xmlns="" id="{00000000-0008-0000-0100-00004B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a:extLst>
            <a:ext uri="{FF2B5EF4-FFF2-40B4-BE49-F238E27FC236}">
              <a16:creationId xmlns:a16="http://schemas.microsoft.com/office/drawing/2014/main" xmlns="" id="{00000000-0008-0000-0100-00004C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a:extLst>
            <a:ext uri="{FF2B5EF4-FFF2-40B4-BE49-F238E27FC236}">
              <a16:creationId xmlns:a16="http://schemas.microsoft.com/office/drawing/2014/main" xmlns="" id="{00000000-0008-0000-0100-00004D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a:extLst>
            <a:ext uri="{FF2B5EF4-FFF2-40B4-BE49-F238E27FC236}">
              <a16:creationId xmlns:a16="http://schemas.microsoft.com/office/drawing/2014/main" xmlns="" id="{00000000-0008-0000-0100-00004E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a:extLst>
            <a:ext uri="{FF2B5EF4-FFF2-40B4-BE49-F238E27FC236}">
              <a16:creationId xmlns:a16="http://schemas.microsoft.com/office/drawing/2014/main" xmlns="" id="{00000000-0008-0000-0100-00004F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a:extLst>
            <a:ext uri="{FF2B5EF4-FFF2-40B4-BE49-F238E27FC236}">
              <a16:creationId xmlns:a16="http://schemas.microsoft.com/office/drawing/2014/main" xmlns="" id="{00000000-0008-0000-0100-000050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a:extLst>
            <a:ext uri="{FF2B5EF4-FFF2-40B4-BE49-F238E27FC236}">
              <a16:creationId xmlns:a16="http://schemas.microsoft.com/office/drawing/2014/main" xmlns="" id="{00000000-0008-0000-0100-000051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2" name="テキスト ボックス 81">
          <a:extLst>
            <a:ext uri="{FF2B5EF4-FFF2-40B4-BE49-F238E27FC236}">
              <a16:creationId xmlns:a16="http://schemas.microsoft.com/office/drawing/2014/main" xmlns="" id="{00000000-0008-0000-0100-000052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a:extLst>
            <a:ext uri="{FF2B5EF4-FFF2-40B4-BE49-F238E27FC236}">
              <a16:creationId xmlns:a16="http://schemas.microsoft.com/office/drawing/2014/main" xmlns="" id="{00000000-0008-0000-0100-000053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4" name="直線コネクタ 83">
          <a:extLst>
            <a:ext uri="{FF2B5EF4-FFF2-40B4-BE49-F238E27FC236}">
              <a16:creationId xmlns:a16="http://schemas.microsoft.com/office/drawing/2014/main" xmlns="" id="{00000000-0008-0000-0100-000054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5" name="テキスト ボックス 84">
          <a:extLst>
            <a:ext uri="{FF2B5EF4-FFF2-40B4-BE49-F238E27FC236}">
              <a16:creationId xmlns:a16="http://schemas.microsoft.com/office/drawing/2014/main" xmlns="" id="{00000000-0008-0000-0100-000055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6" name="直線コネクタ 85">
          <a:extLst>
            <a:ext uri="{FF2B5EF4-FFF2-40B4-BE49-F238E27FC236}">
              <a16:creationId xmlns:a16="http://schemas.microsoft.com/office/drawing/2014/main" xmlns="" id="{00000000-0008-0000-0100-000056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7" name="テキスト ボックス 86">
          <a:extLst>
            <a:ext uri="{FF2B5EF4-FFF2-40B4-BE49-F238E27FC236}">
              <a16:creationId xmlns:a16="http://schemas.microsoft.com/office/drawing/2014/main" xmlns="" id="{00000000-0008-0000-0100-000057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8" name="直線コネクタ 87">
          <a:extLst>
            <a:ext uri="{FF2B5EF4-FFF2-40B4-BE49-F238E27FC236}">
              <a16:creationId xmlns:a16="http://schemas.microsoft.com/office/drawing/2014/main" xmlns="" id="{00000000-0008-0000-0100-000058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9" name="テキスト ボックス 88">
          <a:extLst>
            <a:ext uri="{FF2B5EF4-FFF2-40B4-BE49-F238E27FC236}">
              <a16:creationId xmlns:a16="http://schemas.microsoft.com/office/drawing/2014/main" xmlns="" id="{00000000-0008-0000-0100-000059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0" name="直線コネクタ 89">
          <a:extLst>
            <a:ext uri="{FF2B5EF4-FFF2-40B4-BE49-F238E27FC236}">
              <a16:creationId xmlns:a16="http://schemas.microsoft.com/office/drawing/2014/main" xmlns="" id="{00000000-0008-0000-0100-00005A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1" name="テキスト ボックス 90">
          <a:extLst>
            <a:ext uri="{FF2B5EF4-FFF2-40B4-BE49-F238E27FC236}">
              <a16:creationId xmlns:a16="http://schemas.microsoft.com/office/drawing/2014/main" xmlns="" id="{00000000-0008-0000-0100-00005B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2" name="直線コネクタ 91">
          <a:extLst>
            <a:ext uri="{FF2B5EF4-FFF2-40B4-BE49-F238E27FC236}">
              <a16:creationId xmlns:a16="http://schemas.microsoft.com/office/drawing/2014/main" xmlns="" id="{00000000-0008-0000-0100-00005C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3" name="テキスト ボックス 92">
          <a:extLst>
            <a:ext uri="{FF2B5EF4-FFF2-40B4-BE49-F238E27FC236}">
              <a16:creationId xmlns:a16="http://schemas.microsoft.com/office/drawing/2014/main" xmlns="" id="{00000000-0008-0000-0100-00005D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a:extLst>
            <a:ext uri="{FF2B5EF4-FFF2-40B4-BE49-F238E27FC236}">
              <a16:creationId xmlns:a16="http://schemas.microsoft.com/office/drawing/2014/main" xmlns="" id="{00000000-0008-0000-0100-00005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5" name="テキスト ボックス 94">
          <a:extLst>
            <a:ext uri="{FF2B5EF4-FFF2-40B4-BE49-F238E27FC236}">
              <a16:creationId xmlns:a16="http://schemas.microsoft.com/office/drawing/2014/main" xmlns="" id="{00000000-0008-0000-0100-00005F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6" name="【道路】&#10;一人当たり延長グラフ枠">
          <a:extLst>
            <a:ext uri="{FF2B5EF4-FFF2-40B4-BE49-F238E27FC236}">
              <a16:creationId xmlns:a16="http://schemas.microsoft.com/office/drawing/2014/main" xmlns="" id="{00000000-0008-0000-0100-00006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126854</xdr:rowOff>
    </xdr:from>
    <xdr:to>
      <xdr:col>15</xdr:col>
      <xdr:colOff>180340</xdr:colOff>
      <xdr:row>41</xdr:row>
      <xdr:rowOff>39453</xdr:rowOff>
    </xdr:to>
    <xdr:cxnSp macro="">
      <xdr:nvCxnSpPr>
        <xdr:cNvPr id="97" name="直線コネクタ 96">
          <a:extLst>
            <a:ext uri="{FF2B5EF4-FFF2-40B4-BE49-F238E27FC236}">
              <a16:creationId xmlns:a16="http://schemas.microsoft.com/office/drawing/2014/main" xmlns="" id="{00000000-0008-0000-0100-000061000000}"/>
            </a:ext>
          </a:extLst>
        </xdr:cNvPr>
        <xdr:cNvCxnSpPr/>
      </xdr:nvCxnSpPr>
      <xdr:spPr>
        <a:xfrm flipV="1">
          <a:off x="10476865" y="5613254"/>
          <a:ext cx="0" cy="1455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43280</xdr:rowOff>
    </xdr:from>
    <xdr:ext cx="469744" cy="259045"/>
    <xdr:sp macro="" textlink="">
      <xdr:nvSpPr>
        <xdr:cNvPr id="98" name="【道路】&#10;一人当たり延長最小値テキスト">
          <a:extLst>
            <a:ext uri="{FF2B5EF4-FFF2-40B4-BE49-F238E27FC236}">
              <a16:creationId xmlns:a16="http://schemas.microsoft.com/office/drawing/2014/main" xmlns="" id="{00000000-0008-0000-0100-000062000000}"/>
            </a:ext>
          </a:extLst>
        </xdr:cNvPr>
        <xdr:cNvSpPr txBox="1"/>
      </xdr:nvSpPr>
      <xdr:spPr>
        <a:xfrm>
          <a:off x="10566400" y="7072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8.929</a:t>
          </a:r>
          <a:endParaRPr kumimoji="1" lang="ja-JP" altLang="en-US" sz="1000" b="1">
            <a:latin typeface="ＭＳ Ｐゴシック"/>
          </a:endParaRPr>
        </a:p>
      </xdr:txBody>
    </xdr:sp>
    <xdr:clientData/>
  </xdr:oneCellAnchor>
  <xdr:twoCellAnchor>
    <xdr:from>
      <xdr:col>15</xdr:col>
      <xdr:colOff>92075</xdr:colOff>
      <xdr:row>41</xdr:row>
      <xdr:rowOff>39453</xdr:rowOff>
    </xdr:from>
    <xdr:to>
      <xdr:col>15</xdr:col>
      <xdr:colOff>269875</xdr:colOff>
      <xdr:row>41</xdr:row>
      <xdr:rowOff>39453</xdr:rowOff>
    </xdr:to>
    <xdr:cxnSp macro="">
      <xdr:nvCxnSpPr>
        <xdr:cNvPr id="99" name="直線コネクタ 98">
          <a:extLst>
            <a:ext uri="{FF2B5EF4-FFF2-40B4-BE49-F238E27FC236}">
              <a16:creationId xmlns:a16="http://schemas.microsoft.com/office/drawing/2014/main" xmlns="" id="{00000000-0008-0000-0100-000063000000}"/>
            </a:ext>
          </a:extLst>
        </xdr:cNvPr>
        <xdr:cNvCxnSpPr/>
      </xdr:nvCxnSpPr>
      <xdr:spPr>
        <a:xfrm>
          <a:off x="10388600" y="7068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73531</xdr:rowOff>
    </xdr:from>
    <xdr:ext cx="534377" cy="259045"/>
    <xdr:sp macro="" textlink="">
      <xdr:nvSpPr>
        <xdr:cNvPr id="100" name="【道路】&#10;一人当たり延長最大値テキスト">
          <a:extLst>
            <a:ext uri="{FF2B5EF4-FFF2-40B4-BE49-F238E27FC236}">
              <a16:creationId xmlns:a16="http://schemas.microsoft.com/office/drawing/2014/main" xmlns="" id="{00000000-0008-0000-0100-000064000000}"/>
            </a:ext>
          </a:extLst>
        </xdr:cNvPr>
        <xdr:cNvSpPr txBox="1"/>
      </xdr:nvSpPr>
      <xdr:spPr>
        <a:xfrm>
          <a:off x="10566400" y="538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85.341</a:t>
          </a:r>
          <a:endParaRPr kumimoji="1" lang="ja-JP" altLang="en-US" sz="1000" b="1">
            <a:latin typeface="ＭＳ Ｐゴシック"/>
          </a:endParaRPr>
        </a:p>
      </xdr:txBody>
    </xdr:sp>
    <xdr:clientData/>
  </xdr:oneCellAnchor>
  <xdr:twoCellAnchor>
    <xdr:from>
      <xdr:col>15</xdr:col>
      <xdr:colOff>92075</xdr:colOff>
      <xdr:row>32</xdr:row>
      <xdr:rowOff>126854</xdr:rowOff>
    </xdr:from>
    <xdr:to>
      <xdr:col>15</xdr:col>
      <xdr:colOff>269875</xdr:colOff>
      <xdr:row>32</xdr:row>
      <xdr:rowOff>126854</xdr:rowOff>
    </xdr:to>
    <xdr:cxnSp macro="">
      <xdr:nvCxnSpPr>
        <xdr:cNvPr id="101" name="直線コネクタ 100">
          <a:extLst>
            <a:ext uri="{FF2B5EF4-FFF2-40B4-BE49-F238E27FC236}">
              <a16:creationId xmlns:a16="http://schemas.microsoft.com/office/drawing/2014/main" xmlns="" id="{00000000-0008-0000-0100-000065000000}"/>
            </a:ext>
          </a:extLst>
        </xdr:cNvPr>
        <xdr:cNvCxnSpPr/>
      </xdr:nvCxnSpPr>
      <xdr:spPr>
        <a:xfrm>
          <a:off x="10388600" y="5613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1890</xdr:rowOff>
    </xdr:from>
    <xdr:ext cx="534377" cy="259045"/>
    <xdr:sp macro="" textlink="">
      <xdr:nvSpPr>
        <xdr:cNvPr id="102" name="【道路】&#10;一人当たり延長平均値テキスト">
          <a:extLst>
            <a:ext uri="{FF2B5EF4-FFF2-40B4-BE49-F238E27FC236}">
              <a16:creationId xmlns:a16="http://schemas.microsoft.com/office/drawing/2014/main" xmlns="" id="{00000000-0008-0000-0100-000066000000}"/>
            </a:ext>
          </a:extLst>
        </xdr:cNvPr>
        <xdr:cNvSpPr txBox="1"/>
      </xdr:nvSpPr>
      <xdr:spPr>
        <a:xfrm>
          <a:off x="10566400" y="6345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36.435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150463</xdr:rowOff>
    </xdr:from>
    <xdr:to>
      <xdr:col>15</xdr:col>
      <xdr:colOff>231775</xdr:colOff>
      <xdr:row>38</xdr:row>
      <xdr:rowOff>80614</xdr:rowOff>
    </xdr:to>
    <xdr:sp macro="" textlink="">
      <xdr:nvSpPr>
        <xdr:cNvPr id="103" name="フローチャート : 判断 102">
          <a:extLst>
            <a:ext uri="{FF2B5EF4-FFF2-40B4-BE49-F238E27FC236}">
              <a16:creationId xmlns:a16="http://schemas.microsoft.com/office/drawing/2014/main" xmlns="" id="{00000000-0008-0000-0100-000067000000}"/>
            </a:ext>
          </a:extLst>
        </xdr:cNvPr>
        <xdr:cNvSpPr/>
      </xdr:nvSpPr>
      <xdr:spPr>
        <a:xfrm>
          <a:off x="10426700" y="64941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5931</xdr:rowOff>
    </xdr:from>
    <xdr:to>
      <xdr:col>14</xdr:col>
      <xdr:colOff>79375</xdr:colOff>
      <xdr:row>39</xdr:row>
      <xdr:rowOff>107531</xdr:rowOff>
    </xdr:to>
    <xdr:sp macro="" textlink="">
      <xdr:nvSpPr>
        <xdr:cNvPr id="104" name="フローチャート : 判断 103">
          <a:extLst>
            <a:ext uri="{FF2B5EF4-FFF2-40B4-BE49-F238E27FC236}">
              <a16:creationId xmlns:a16="http://schemas.microsoft.com/office/drawing/2014/main" xmlns="" id="{00000000-0008-0000-0100-000068000000}"/>
            </a:ext>
          </a:extLst>
        </xdr:cNvPr>
        <xdr:cNvSpPr/>
      </xdr:nvSpPr>
      <xdr:spPr>
        <a:xfrm>
          <a:off x="9588500" y="669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5" name="テキスト ボックス 104">
          <a:extLst>
            <a:ext uri="{FF2B5EF4-FFF2-40B4-BE49-F238E27FC236}">
              <a16:creationId xmlns:a16="http://schemas.microsoft.com/office/drawing/2014/main" xmlns="" id="{00000000-0008-0000-0100-000069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6" name="テキスト ボックス 105">
          <a:extLst>
            <a:ext uri="{FF2B5EF4-FFF2-40B4-BE49-F238E27FC236}">
              <a16:creationId xmlns:a16="http://schemas.microsoft.com/office/drawing/2014/main" xmlns="" id="{00000000-0008-0000-0100-00006A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7" name="テキスト ボックス 106">
          <a:extLst>
            <a:ext uri="{FF2B5EF4-FFF2-40B4-BE49-F238E27FC236}">
              <a16:creationId xmlns:a16="http://schemas.microsoft.com/office/drawing/2014/main" xmlns="" id="{00000000-0008-0000-0100-00006B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8" name="テキスト ボックス 107">
          <a:extLst>
            <a:ext uri="{FF2B5EF4-FFF2-40B4-BE49-F238E27FC236}">
              <a16:creationId xmlns:a16="http://schemas.microsoft.com/office/drawing/2014/main" xmlns="" id="{00000000-0008-0000-0100-00006C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9" name="テキスト ボックス 108">
          <a:extLst>
            <a:ext uri="{FF2B5EF4-FFF2-40B4-BE49-F238E27FC236}">
              <a16:creationId xmlns:a16="http://schemas.microsoft.com/office/drawing/2014/main" xmlns="" id="{00000000-0008-0000-0100-00006D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69062</xdr:rowOff>
    </xdr:from>
    <xdr:to>
      <xdr:col>15</xdr:col>
      <xdr:colOff>231775</xdr:colOff>
      <xdr:row>39</xdr:row>
      <xdr:rowOff>170662</xdr:rowOff>
    </xdr:to>
    <xdr:sp macro="" textlink="">
      <xdr:nvSpPr>
        <xdr:cNvPr id="110" name="円/楕円 109">
          <a:extLst>
            <a:ext uri="{FF2B5EF4-FFF2-40B4-BE49-F238E27FC236}">
              <a16:creationId xmlns:a16="http://schemas.microsoft.com/office/drawing/2014/main" xmlns="" id="{00000000-0008-0000-0100-00006E000000}"/>
            </a:ext>
          </a:extLst>
        </xdr:cNvPr>
        <xdr:cNvSpPr/>
      </xdr:nvSpPr>
      <xdr:spPr>
        <a:xfrm>
          <a:off x="10426700" y="675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39</xdr:row>
      <xdr:rowOff>47489</xdr:rowOff>
    </xdr:from>
    <xdr:ext cx="534377" cy="259045"/>
    <xdr:sp macro="" textlink="">
      <xdr:nvSpPr>
        <xdr:cNvPr id="111" name="【道路】&#10;一人当たり延長該当値テキスト">
          <a:extLst>
            <a:ext uri="{FF2B5EF4-FFF2-40B4-BE49-F238E27FC236}">
              <a16:creationId xmlns:a16="http://schemas.microsoft.com/office/drawing/2014/main" xmlns="" id="{00000000-0008-0000-0100-00006F000000}"/>
            </a:ext>
          </a:extLst>
        </xdr:cNvPr>
        <xdr:cNvSpPr txBox="1"/>
      </xdr:nvSpPr>
      <xdr:spPr>
        <a:xfrm>
          <a:off x="10566400" y="6734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22.708</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74911</xdr:rowOff>
    </xdr:from>
    <xdr:to>
      <xdr:col>14</xdr:col>
      <xdr:colOff>79375</xdr:colOff>
      <xdr:row>40</xdr:row>
      <xdr:rowOff>5061</xdr:rowOff>
    </xdr:to>
    <xdr:sp macro="" textlink="">
      <xdr:nvSpPr>
        <xdr:cNvPr id="112" name="円/楕円 111">
          <a:extLst>
            <a:ext uri="{FF2B5EF4-FFF2-40B4-BE49-F238E27FC236}">
              <a16:creationId xmlns:a16="http://schemas.microsoft.com/office/drawing/2014/main" xmlns="" id="{00000000-0008-0000-0100-000070000000}"/>
            </a:ext>
          </a:extLst>
        </xdr:cNvPr>
        <xdr:cNvSpPr/>
      </xdr:nvSpPr>
      <xdr:spPr>
        <a:xfrm>
          <a:off x="9588500" y="676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39</xdr:row>
      <xdr:rowOff>119862</xdr:rowOff>
    </xdr:from>
    <xdr:to>
      <xdr:col>15</xdr:col>
      <xdr:colOff>180975</xdr:colOff>
      <xdr:row>39</xdr:row>
      <xdr:rowOff>125711</xdr:rowOff>
    </xdr:to>
    <xdr:cxnSp macro="">
      <xdr:nvCxnSpPr>
        <xdr:cNvPr id="113" name="直線コネクタ 112">
          <a:extLst>
            <a:ext uri="{FF2B5EF4-FFF2-40B4-BE49-F238E27FC236}">
              <a16:creationId xmlns:a16="http://schemas.microsoft.com/office/drawing/2014/main" xmlns="" id="{00000000-0008-0000-0100-000071000000}"/>
            </a:ext>
          </a:extLst>
        </xdr:cNvPr>
        <xdr:cNvCxnSpPr/>
      </xdr:nvCxnSpPr>
      <xdr:spPr>
        <a:xfrm flipV="1">
          <a:off x="9639300" y="6806412"/>
          <a:ext cx="838200" cy="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37</xdr:row>
      <xdr:rowOff>124058</xdr:rowOff>
    </xdr:from>
    <xdr:ext cx="534377" cy="259045"/>
    <xdr:sp macro="" textlink="">
      <xdr:nvSpPr>
        <xdr:cNvPr id="114" name="n_1aveValue【道路】&#10;一人当たり延長">
          <a:extLst>
            <a:ext uri="{FF2B5EF4-FFF2-40B4-BE49-F238E27FC236}">
              <a16:creationId xmlns:a16="http://schemas.microsoft.com/office/drawing/2014/main" xmlns="" id="{00000000-0008-0000-0100-000072000000}"/>
            </a:ext>
          </a:extLst>
        </xdr:cNvPr>
        <xdr:cNvSpPr txBox="1"/>
      </xdr:nvSpPr>
      <xdr:spPr>
        <a:xfrm>
          <a:off x="9359410" y="646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26.022</a:t>
          </a:r>
          <a:endParaRPr kumimoji="1" lang="ja-JP" altLang="en-US" sz="1000" b="1">
            <a:solidFill>
              <a:srgbClr val="000080"/>
            </a:solidFill>
            <a:latin typeface="ＭＳ Ｐゴシック"/>
          </a:endParaRPr>
        </a:p>
      </xdr:txBody>
    </xdr:sp>
    <xdr:clientData/>
  </xdr:oneCellAnchor>
  <xdr:oneCellAnchor>
    <xdr:from>
      <xdr:col>13</xdr:col>
      <xdr:colOff>434485</xdr:colOff>
      <xdr:row>39</xdr:row>
      <xdr:rowOff>167638</xdr:rowOff>
    </xdr:from>
    <xdr:ext cx="534377" cy="259045"/>
    <xdr:sp macro="" textlink="">
      <xdr:nvSpPr>
        <xdr:cNvPr id="115" name="n_1mainValue【道路】&#10;一人当たり延長">
          <a:extLst>
            <a:ext uri="{FF2B5EF4-FFF2-40B4-BE49-F238E27FC236}">
              <a16:creationId xmlns:a16="http://schemas.microsoft.com/office/drawing/2014/main" xmlns="" id="{00000000-0008-0000-0100-000073000000}"/>
            </a:ext>
          </a:extLst>
        </xdr:cNvPr>
        <xdr:cNvSpPr txBox="1"/>
      </xdr:nvSpPr>
      <xdr:spPr>
        <a:xfrm>
          <a:off x="9359410" y="685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22.401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6" name="正方形/長方形 115">
          <a:extLst>
            <a:ext uri="{FF2B5EF4-FFF2-40B4-BE49-F238E27FC236}">
              <a16:creationId xmlns:a16="http://schemas.microsoft.com/office/drawing/2014/main" xmlns="" id="{00000000-0008-0000-0100-00007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7" name="正方形/長方形 116">
          <a:extLst>
            <a:ext uri="{FF2B5EF4-FFF2-40B4-BE49-F238E27FC236}">
              <a16:creationId xmlns:a16="http://schemas.microsoft.com/office/drawing/2014/main" xmlns="" id="{00000000-0008-0000-0100-00007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8" name="正方形/長方形 117">
          <a:extLst>
            <a:ext uri="{FF2B5EF4-FFF2-40B4-BE49-F238E27FC236}">
              <a16:creationId xmlns:a16="http://schemas.microsoft.com/office/drawing/2014/main" xmlns="" id="{00000000-0008-0000-0100-00007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11/13</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9" name="正方形/長方形 118">
          <a:extLst>
            <a:ext uri="{FF2B5EF4-FFF2-40B4-BE49-F238E27FC236}">
              <a16:creationId xmlns:a16="http://schemas.microsoft.com/office/drawing/2014/main" xmlns="" id="{00000000-0008-0000-0100-00007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0" name="正方形/長方形 119">
          <a:extLst>
            <a:ext uri="{FF2B5EF4-FFF2-40B4-BE49-F238E27FC236}">
              <a16:creationId xmlns:a16="http://schemas.microsoft.com/office/drawing/2014/main" xmlns="" id="{00000000-0008-0000-0100-00007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1" name="正方形/長方形 120">
          <a:extLst>
            <a:ext uri="{FF2B5EF4-FFF2-40B4-BE49-F238E27FC236}">
              <a16:creationId xmlns:a16="http://schemas.microsoft.com/office/drawing/2014/main" xmlns="" id="{00000000-0008-0000-0100-00007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2" name="正方形/長方形 121">
          <a:extLst>
            <a:ext uri="{FF2B5EF4-FFF2-40B4-BE49-F238E27FC236}">
              <a16:creationId xmlns:a16="http://schemas.microsoft.com/office/drawing/2014/main" xmlns="" id="{00000000-0008-0000-0100-00007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3" name="正方形/長方形 122">
          <a:extLst>
            <a:ext uri="{FF2B5EF4-FFF2-40B4-BE49-F238E27FC236}">
              <a16:creationId xmlns:a16="http://schemas.microsoft.com/office/drawing/2014/main" xmlns="" id="{00000000-0008-0000-0100-00007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4" name="テキスト ボックス 123">
          <a:extLst>
            <a:ext uri="{FF2B5EF4-FFF2-40B4-BE49-F238E27FC236}">
              <a16:creationId xmlns:a16="http://schemas.microsoft.com/office/drawing/2014/main" xmlns="" id="{00000000-0008-0000-0100-00007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5" name="直線コネクタ 124">
          <a:extLst>
            <a:ext uri="{FF2B5EF4-FFF2-40B4-BE49-F238E27FC236}">
              <a16:creationId xmlns:a16="http://schemas.microsoft.com/office/drawing/2014/main" xmlns="" id="{00000000-0008-0000-0100-00007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6" name="テキスト ボックス 125">
          <a:extLst>
            <a:ext uri="{FF2B5EF4-FFF2-40B4-BE49-F238E27FC236}">
              <a16:creationId xmlns:a16="http://schemas.microsoft.com/office/drawing/2014/main" xmlns="" id="{00000000-0008-0000-0100-00007E000000}"/>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7" name="直線コネクタ 126">
          <a:extLst>
            <a:ext uri="{FF2B5EF4-FFF2-40B4-BE49-F238E27FC236}">
              <a16:creationId xmlns:a16="http://schemas.microsoft.com/office/drawing/2014/main" xmlns="" id="{00000000-0008-0000-0100-00007F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8" name="テキスト ボックス 127">
          <a:extLst>
            <a:ext uri="{FF2B5EF4-FFF2-40B4-BE49-F238E27FC236}">
              <a16:creationId xmlns:a16="http://schemas.microsoft.com/office/drawing/2014/main" xmlns="" id="{00000000-0008-0000-0100-000080000000}"/>
            </a:ext>
          </a:extLst>
        </xdr:cNvPr>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9" name="直線コネクタ 128">
          <a:extLst>
            <a:ext uri="{FF2B5EF4-FFF2-40B4-BE49-F238E27FC236}">
              <a16:creationId xmlns:a16="http://schemas.microsoft.com/office/drawing/2014/main" xmlns="" id="{00000000-0008-0000-0100-000081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30" name="テキスト ボックス 129">
          <a:extLst>
            <a:ext uri="{FF2B5EF4-FFF2-40B4-BE49-F238E27FC236}">
              <a16:creationId xmlns:a16="http://schemas.microsoft.com/office/drawing/2014/main" xmlns="" id="{00000000-0008-0000-0100-000082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31" name="直線コネクタ 130">
          <a:extLst>
            <a:ext uri="{FF2B5EF4-FFF2-40B4-BE49-F238E27FC236}">
              <a16:creationId xmlns:a16="http://schemas.microsoft.com/office/drawing/2014/main" xmlns="" id="{00000000-0008-0000-0100-000083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2" name="テキスト ボックス 131">
          <a:extLst>
            <a:ext uri="{FF2B5EF4-FFF2-40B4-BE49-F238E27FC236}">
              <a16:creationId xmlns:a16="http://schemas.microsoft.com/office/drawing/2014/main" xmlns="" id="{00000000-0008-0000-0100-000084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3" name="直線コネクタ 132">
          <a:extLst>
            <a:ext uri="{FF2B5EF4-FFF2-40B4-BE49-F238E27FC236}">
              <a16:creationId xmlns:a16="http://schemas.microsoft.com/office/drawing/2014/main" xmlns="" id="{00000000-0008-0000-0100-000085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4" name="テキスト ボックス 133">
          <a:extLst>
            <a:ext uri="{FF2B5EF4-FFF2-40B4-BE49-F238E27FC236}">
              <a16:creationId xmlns:a16="http://schemas.microsoft.com/office/drawing/2014/main" xmlns="" id="{00000000-0008-0000-0100-000086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5" name="直線コネクタ 134">
          <a:extLst>
            <a:ext uri="{FF2B5EF4-FFF2-40B4-BE49-F238E27FC236}">
              <a16:creationId xmlns:a16="http://schemas.microsoft.com/office/drawing/2014/main" xmlns="" id="{00000000-0008-0000-0100-000087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6" name="テキスト ボックス 135">
          <a:extLst>
            <a:ext uri="{FF2B5EF4-FFF2-40B4-BE49-F238E27FC236}">
              <a16:creationId xmlns:a16="http://schemas.microsoft.com/office/drawing/2014/main" xmlns="" id="{00000000-0008-0000-0100-000088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7" name="直線コネクタ 136">
          <a:extLst>
            <a:ext uri="{FF2B5EF4-FFF2-40B4-BE49-F238E27FC236}">
              <a16:creationId xmlns:a16="http://schemas.microsoft.com/office/drawing/2014/main" xmlns="" id="{00000000-0008-0000-0100-000089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8" name="テキスト ボックス 137">
          <a:extLst>
            <a:ext uri="{FF2B5EF4-FFF2-40B4-BE49-F238E27FC236}">
              <a16:creationId xmlns:a16="http://schemas.microsoft.com/office/drawing/2014/main" xmlns="" id="{00000000-0008-0000-0100-00008A000000}"/>
            </a:ext>
          </a:extLst>
        </xdr:cNvPr>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9" name="直線コネクタ 138">
          <a:extLst>
            <a:ext uri="{FF2B5EF4-FFF2-40B4-BE49-F238E27FC236}">
              <a16:creationId xmlns:a16="http://schemas.microsoft.com/office/drawing/2014/main" xmlns="" id="{00000000-0008-0000-0100-00008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0" name="テキスト ボックス 139">
          <a:extLst>
            <a:ext uri="{FF2B5EF4-FFF2-40B4-BE49-F238E27FC236}">
              <a16:creationId xmlns:a16="http://schemas.microsoft.com/office/drawing/2014/main" xmlns="" id="{00000000-0008-0000-0100-00008C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1" name="【橋りょう・トンネル】&#10;有形固定資産減価償却率グラフ枠">
          <a:extLst>
            <a:ext uri="{FF2B5EF4-FFF2-40B4-BE49-F238E27FC236}">
              <a16:creationId xmlns:a16="http://schemas.microsoft.com/office/drawing/2014/main" xmlns="" id="{00000000-0008-0000-0100-00008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122465</xdr:rowOff>
    </xdr:from>
    <xdr:to>
      <xdr:col>6</xdr:col>
      <xdr:colOff>510540</xdr:colOff>
      <xdr:row>64</xdr:row>
      <xdr:rowOff>160020</xdr:rowOff>
    </xdr:to>
    <xdr:cxnSp macro="">
      <xdr:nvCxnSpPr>
        <xdr:cNvPr id="142" name="直線コネクタ 141">
          <a:extLst>
            <a:ext uri="{FF2B5EF4-FFF2-40B4-BE49-F238E27FC236}">
              <a16:creationId xmlns:a16="http://schemas.microsoft.com/office/drawing/2014/main" xmlns="" id="{00000000-0008-0000-0100-00008E000000}"/>
            </a:ext>
          </a:extLst>
        </xdr:cNvPr>
        <xdr:cNvCxnSpPr/>
      </xdr:nvCxnSpPr>
      <xdr:spPr>
        <a:xfrm flipV="1">
          <a:off x="4634865" y="9552215"/>
          <a:ext cx="0" cy="158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163847</xdr:rowOff>
    </xdr:from>
    <xdr:ext cx="405111" cy="259045"/>
    <xdr:sp macro="" textlink="">
      <xdr:nvSpPr>
        <xdr:cNvPr id="143" name="【橋りょう・トンネル】&#10;有形固定資産減価償却率最小値テキスト">
          <a:extLst>
            <a:ext uri="{FF2B5EF4-FFF2-40B4-BE49-F238E27FC236}">
              <a16:creationId xmlns:a16="http://schemas.microsoft.com/office/drawing/2014/main" xmlns="" id="{00000000-0008-0000-0100-00008F000000}"/>
            </a:ext>
          </a:extLst>
        </xdr:cNvPr>
        <xdr:cNvSpPr txBox="1"/>
      </xdr:nvSpPr>
      <xdr:spPr>
        <a:xfrm>
          <a:off x="4724400" y="1113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a:t>
          </a:r>
          <a:endParaRPr kumimoji="1" lang="ja-JP" altLang="en-US" sz="1000" b="1">
            <a:latin typeface="ＭＳ Ｐゴシック"/>
          </a:endParaRPr>
        </a:p>
      </xdr:txBody>
    </xdr:sp>
    <xdr:clientData/>
  </xdr:oneCellAnchor>
  <xdr:twoCellAnchor>
    <xdr:from>
      <xdr:col>6</xdr:col>
      <xdr:colOff>422275</xdr:colOff>
      <xdr:row>64</xdr:row>
      <xdr:rowOff>160020</xdr:rowOff>
    </xdr:from>
    <xdr:to>
      <xdr:col>6</xdr:col>
      <xdr:colOff>600075</xdr:colOff>
      <xdr:row>64</xdr:row>
      <xdr:rowOff>160020</xdr:rowOff>
    </xdr:to>
    <xdr:cxnSp macro="">
      <xdr:nvCxnSpPr>
        <xdr:cNvPr id="144" name="直線コネクタ 143">
          <a:extLst>
            <a:ext uri="{FF2B5EF4-FFF2-40B4-BE49-F238E27FC236}">
              <a16:creationId xmlns:a16="http://schemas.microsoft.com/office/drawing/2014/main" xmlns="" id="{00000000-0008-0000-0100-000090000000}"/>
            </a:ext>
          </a:extLst>
        </xdr:cNvPr>
        <xdr:cNvCxnSpPr/>
      </xdr:nvCxnSpPr>
      <xdr:spPr>
        <a:xfrm>
          <a:off x="4546600" y="1113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69142</xdr:rowOff>
    </xdr:from>
    <xdr:ext cx="405111" cy="259045"/>
    <xdr:sp macro="" textlink="">
      <xdr:nvSpPr>
        <xdr:cNvPr id="145" name="【橋りょう・トンネル】&#10;有形固定資産減価償却率最大値テキスト">
          <a:extLst>
            <a:ext uri="{FF2B5EF4-FFF2-40B4-BE49-F238E27FC236}">
              <a16:creationId xmlns:a16="http://schemas.microsoft.com/office/drawing/2014/main" xmlns="" id="{00000000-0008-0000-0100-000091000000}"/>
            </a:ext>
          </a:extLst>
        </xdr:cNvPr>
        <xdr:cNvSpPr txBox="1"/>
      </xdr:nvSpPr>
      <xdr:spPr>
        <a:xfrm>
          <a:off x="4724400" y="9327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6</xdr:col>
      <xdr:colOff>422275</xdr:colOff>
      <xdr:row>55</xdr:row>
      <xdr:rowOff>122465</xdr:rowOff>
    </xdr:from>
    <xdr:to>
      <xdr:col>6</xdr:col>
      <xdr:colOff>600075</xdr:colOff>
      <xdr:row>55</xdr:row>
      <xdr:rowOff>122465</xdr:rowOff>
    </xdr:to>
    <xdr:cxnSp macro="">
      <xdr:nvCxnSpPr>
        <xdr:cNvPr id="146" name="直線コネクタ 145">
          <a:extLst>
            <a:ext uri="{FF2B5EF4-FFF2-40B4-BE49-F238E27FC236}">
              <a16:creationId xmlns:a16="http://schemas.microsoft.com/office/drawing/2014/main" xmlns="" id="{00000000-0008-0000-0100-000092000000}"/>
            </a:ext>
          </a:extLst>
        </xdr:cNvPr>
        <xdr:cNvCxnSpPr/>
      </xdr:nvCxnSpPr>
      <xdr:spPr>
        <a:xfrm>
          <a:off x="4546600" y="955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122300</xdr:rowOff>
    </xdr:from>
    <xdr:ext cx="405111" cy="259045"/>
    <xdr:sp macro="" textlink="">
      <xdr:nvSpPr>
        <xdr:cNvPr id="147" name="【橋りょう・トンネル】&#10;有形固定資産減価償却率平均値テキスト">
          <a:extLst>
            <a:ext uri="{FF2B5EF4-FFF2-40B4-BE49-F238E27FC236}">
              <a16:creationId xmlns:a16="http://schemas.microsoft.com/office/drawing/2014/main" xmlns="" id="{00000000-0008-0000-0100-000093000000}"/>
            </a:ext>
          </a:extLst>
        </xdr:cNvPr>
        <xdr:cNvSpPr txBox="1"/>
      </xdr:nvSpPr>
      <xdr:spPr>
        <a:xfrm>
          <a:off x="4724400" y="10237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99423</xdr:rowOff>
    </xdr:from>
    <xdr:to>
      <xdr:col>6</xdr:col>
      <xdr:colOff>561975</xdr:colOff>
      <xdr:row>61</xdr:row>
      <xdr:rowOff>29573</xdr:rowOff>
    </xdr:to>
    <xdr:sp macro="" textlink="">
      <xdr:nvSpPr>
        <xdr:cNvPr id="148" name="フローチャート : 判断 147">
          <a:extLst>
            <a:ext uri="{FF2B5EF4-FFF2-40B4-BE49-F238E27FC236}">
              <a16:creationId xmlns:a16="http://schemas.microsoft.com/office/drawing/2014/main" xmlns="" id="{00000000-0008-0000-0100-000094000000}"/>
            </a:ext>
          </a:extLst>
        </xdr:cNvPr>
        <xdr:cNvSpPr/>
      </xdr:nvSpPr>
      <xdr:spPr>
        <a:xfrm>
          <a:off x="45847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7983</xdr:rowOff>
    </xdr:from>
    <xdr:to>
      <xdr:col>5</xdr:col>
      <xdr:colOff>409575</xdr:colOff>
      <xdr:row>60</xdr:row>
      <xdr:rowOff>109583</xdr:rowOff>
    </xdr:to>
    <xdr:sp macro="" textlink="">
      <xdr:nvSpPr>
        <xdr:cNvPr id="149" name="フローチャート : 判断 148">
          <a:extLst>
            <a:ext uri="{FF2B5EF4-FFF2-40B4-BE49-F238E27FC236}">
              <a16:creationId xmlns:a16="http://schemas.microsoft.com/office/drawing/2014/main" xmlns="" id="{00000000-0008-0000-0100-000095000000}"/>
            </a:ext>
          </a:extLst>
        </xdr:cNvPr>
        <xdr:cNvSpPr/>
      </xdr:nvSpPr>
      <xdr:spPr>
        <a:xfrm>
          <a:off x="3746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0" name="テキスト ボックス 149">
          <a:extLst>
            <a:ext uri="{FF2B5EF4-FFF2-40B4-BE49-F238E27FC236}">
              <a16:creationId xmlns:a16="http://schemas.microsoft.com/office/drawing/2014/main" xmlns="" id="{00000000-0008-0000-0100-00009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1" name="テキスト ボックス 150">
          <a:extLst>
            <a:ext uri="{FF2B5EF4-FFF2-40B4-BE49-F238E27FC236}">
              <a16:creationId xmlns:a16="http://schemas.microsoft.com/office/drawing/2014/main" xmlns="" id="{00000000-0008-0000-0100-00009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2" name="テキスト ボックス 151">
          <a:extLst>
            <a:ext uri="{FF2B5EF4-FFF2-40B4-BE49-F238E27FC236}">
              <a16:creationId xmlns:a16="http://schemas.microsoft.com/office/drawing/2014/main" xmlns="" id="{00000000-0008-0000-0100-00009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3" name="テキスト ボックス 152">
          <a:extLst>
            <a:ext uri="{FF2B5EF4-FFF2-40B4-BE49-F238E27FC236}">
              <a16:creationId xmlns:a16="http://schemas.microsoft.com/office/drawing/2014/main" xmlns="" id="{00000000-0008-0000-0100-00009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4" name="テキスト ボックス 153">
          <a:extLst>
            <a:ext uri="{FF2B5EF4-FFF2-40B4-BE49-F238E27FC236}">
              <a16:creationId xmlns:a16="http://schemas.microsoft.com/office/drawing/2014/main" xmlns="" id="{00000000-0008-0000-0100-00009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62</xdr:row>
      <xdr:rowOff>53703</xdr:rowOff>
    </xdr:from>
    <xdr:to>
      <xdr:col>6</xdr:col>
      <xdr:colOff>561975</xdr:colOff>
      <xdr:row>62</xdr:row>
      <xdr:rowOff>155303</xdr:rowOff>
    </xdr:to>
    <xdr:sp macro="" textlink="">
      <xdr:nvSpPr>
        <xdr:cNvPr id="155" name="円/楕円 154">
          <a:extLst>
            <a:ext uri="{FF2B5EF4-FFF2-40B4-BE49-F238E27FC236}">
              <a16:creationId xmlns:a16="http://schemas.microsoft.com/office/drawing/2014/main" xmlns="" id="{00000000-0008-0000-0100-00009B000000}"/>
            </a:ext>
          </a:extLst>
        </xdr:cNvPr>
        <xdr:cNvSpPr/>
      </xdr:nvSpPr>
      <xdr:spPr>
        <a:xfrm>
          <a:off x="4584700" y="1068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62</xdr:row>
      <xdr:rowOff>32130</xdr:rowOff>
    </xdr:from>
    <xdr:ext cx="405111" cy="259045"/>
    <xdr:sp macro="" textlink="">
      <xdr:nvSpPr>
        <xdr:cNvPr id="156" name="【橋りょう・トンネル】&#10;有形固定資産減価償却率該当値テキスト">
          <a:extLst>
            <a:ext uri="{FF2B5EF4-FFF2-40B4-BE49-F238E27FC236}">
              <a16:creationId xmlns:a16="http://schemas.microsoft.com/office/drawing/2014/main" xmlns="" id="{00000000-0008-0000-0100-00009C000000}"/>
            </a:ext>
          </a:extLst>
        </xdr:cNvPr>
        <xdr:cNvSpPr txBox="1"/>
      </xdr:nvSpPr>
      <xdr:spPr>
        <a:xfrm>
          <a:off x="4724400" y="1066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51.3</a:t>
          </a:r>
          <a:endParaRPr kumimoji="1" lang="ja-JP" altLang="en-US" sz="1000" b="1">
            <a:solidFill>
              <a:srgbClr val="FF0000"/>
            </a:solidFill>
            <a:latin typeface="ＭＳ Ｐゴシック"/>
          </a:endParaRPr>
        </a:p>
      </xdr:txBody>
    </xdr:sp>
    <xdr:clientData/>
  </xdr:oneCellAnchor>
  <xdr:twoCellAnchor>
    <xdr:from>
      <xdr:col>5</xdr:col>
      <xdr:colOff>307975</xdr:colOff>
      <xdr:row>62</xdr:row>
      <xdr:rowOff>109220</xdr:rowOff>
    </xdr:from>
    <xdr:to>
      <xdr:col>5</xdr:col>
      <xdr:colOff>409575</xdr:colOff>
      <xdr:row>63</xdr:row>
      <xdr:rowOff>39370</xdr:rowOff>
    </xdr:to>
    <xdr:sp macro="" textlink="">
      <xdr:nvSpPr>
        <xdr:cNvPr id="157" name="円/楕円 156">
          <a:extLst>
            <a:ext uri="{FF2B5EF4-FFF2-40B4-BE49-F238E27FC236}">
              <a16:creationId xmlns:a16="http://schemas.microsoft.com/office/drawing/2014/main" xmlns="" id="{00000000-0008-0000-0100-00009D000000}"/>
            </a:ext>
          </a:extLst>
        </xdr:cNvPr>
        <xdr:cNvSpPr/>
      </xdr:nvSpPr>
      <xdr:spPr>
        <a:xfrm>
          <a:off x="3746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62</xdr:row>
      <xdr:rowOff>104503</xdr:rowOff>
    </xdr:from>
    <xdr:to>
      <xdr:col>6</xdr:col>
      <xdr:colOff>511175</xdr:colOff>
      <xdr:row>62</xdr:row>
      <xdr:rowOff>160020</xdr:rowOff>
    </xdr:to>
    <xdr:cxnSp macro="">
      <xdr:nvCxnSpPr>
        <xdr:cNvPr id="158" name="直線コネクタ 157">
          <a:extLst>
            <a:ext uri="{FF2B5EF4-FFF2-40B4-BE49-F238E27FC236}">
              <a16:creationId xmlns:a16="http://schemas.microsoft.com/office/drawing/2014/main" xmlns="" id="{00000000-0008-0000-0100-00009E000000}"/>
            </a:ext>
          </a:extLst>
        </xdr:cNvPr>
        <xdr:cNvCxnSpPr/>
      </xdr:nvCxnSpPr>
      <xdr:spPr>
        <a:xfrm flipV="1">
          <a:off x="3797300" y="10734403"/>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58</xdr:row>
      <xdr:rowOff>126110</xdr:rowOff>
    </xdr:from>
    <xdr:ext cx="405111" cy="259045"/>
    <xdr:sp macro="" textlink="">
      <xdr:nvSpPr>
        <xdr:cNvPr id="159" name="n_1aveValue【橋りょう・トンネル】&#10;有形固定資産減価償却率">
          <a:extLst>
            <a:ext uri="{FF2B5EF4-FFF2-40B4-BE49-F238E27FC236}">
              <a16:creationId xmlns:a16="http://schemas.microsoft.com/office/drawing/2014/main" xmlns="" id="{00000000-0008-0000-0100-00009F000000}"/>
            </a:ext>
          </a:extLst>
        </xdr:cNvPr>
        <xdr:cNvSpPr txBox="1"/>
      </xdr:nvSpPr>
      <xdr:spPr>
        <a:xfrm>
          <a:off x="3582043"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oneCellAnchor>
    <xdr:from>
      <xdr:col>5</xdr:col>
      <xdr:colOff>143518</xdr:colOff>
      <xdr:row>63</xdr:row>
      <xdr:rowOff>30497</xdr:rowOff>
    </xdr:from>
    <xdr:ext cx="405111" cy="259045"/>
    <xdr:sp macro="" textlink="">
      <xdr:nvSpPr>
        <xdr:cNvPr id="160" name="n_1mainValue【橋りょう・トンネル】&#10;有形固定資産減価償却率">
          <a:extLst>
            <a:ext uri="{FF2B5EF4-FFF2-40B4-BE49-F238E27FC236}">
              <a16:creationId xmlns:a16="http://schemas.microsoft.com/office/drawing/2014/main" xmlns="" id="{00000000-0008-0000-0100-0000A0000000}"/>
            </a:ext>
          </a:extLst>
        </xdr:cNvPr>
        <xdr:cNvSpPr txBox="1"/>
      </xdr:nvSpPr>
      <xdr:spPr>
        <a:xfrm>
          <a:off x="3582043"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1" name="正方形/長方形 160">
          <a:extLst>
            <a:ext uri="{FF2B5EF4-FFF2-40B4-BE49-F238E27FC236}">
              <a16:creationId xmlns:a16="http://schemas.microsoft.com/office/drawing/2014/main" xmlns="" id="{00000000-0008-0000-0100-0000A1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2" name="正方形/長方形 161">
          <a:extLst>
            <a:ext uri="{FF2B5EF4-FFF2-40B4-BE49-F238E27FC236}">
              <a16:creationId xmlns:a16="http://schemas.microsoft.com/office/drawing/2014/main" xmlns="" id="{00000000-0008-0000-0100-0000A2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3" name="正方形/長方形 162">
          <a:extLst>
            <a:ext uri="{FF2B5EF4-FFF2-40B4-BE49-F238E27FC236}">
              <a16:creationId xmlns:a16="http://schemas.microsoft.com/office/drawing/2014/main" xmlns="" id="{00000000-0008-0000-0100-0000A3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12/13</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4" name="正方形/長方形 163">
          <a:extLst>
            <a:ext uri="{FF2B5EF4-FFF2-40B4-BE49-F238E27FC236}">
              <a16:creationId xmlns:a16="http://schemas.microsoft.com/office/drawing/2014/main" xmlns="" id="{00000000-0008-0000-0100-0000A4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5" name="正方形/長方形 164">
          <a:extLst>
            <a:ext uri="{FF2B5EF4-FFF2-40B4-BE49-F238E27FC236}">
              <a16:creationId xmlns:a16="http://schemas.microsoft.com/office/drawing/2014/main" xmlns="" id="{00000000-0008-0000-0100-0000A5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6" name="正方形/長方形 165">
          <a:extLst>
            <a:ext uri="{FF2B5EF4-FFF2-40B4-BE49-F238E27FC236}">
              <a16:creationId xmlns:a16="http://schemas.microsoft.com/office/drawing/2014/main" xmlns="" id="{00000000-0008-0000-0100-0000A6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7" name="正方形/長方形 166">
          <a:extLst>
            <a:ext uri="{FF2B5EF4-FFF2-40B4-BE49-F238E27FC236}">
              <a16:creationId xmlns:a16="http://schemas.microsoft.com/office/drawing/2014/main" xmlns="" id="{00000000-0008-0000-0100-0000A7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425,124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8" name="正方形/長方形 167">
          <a:extLst>
            <a:ext uri="{FF2B5EF4-FFF2-40B4-BE49-F238E27FC236}">
              <a16:creationId xmlns:a16="http://schemas.microsoft.com/office/drawing/2014/main" xmlns="" id="{00000000-0008-0000-0100-0000A8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9" name="テキスト ボックス 168">
          <a:extLst>
            <a:ext uri="{FF2B5EF4-FFF2-40B4-BE49-F238E27FC236}">
              <a16:creationId xmlns:a16="http://schemas.microsoft.com/office/drawing/2014/main" xmlns="" id="{00000000-0008-0000-0100-0000A9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0" name="直線コネクタ 169">
          <a:extLst>
            <a:ext uri="{FF2B5EF4-FFF2-40B4-BE49-F238E27FC236}">
              <a16:creationId xmlns:a16="http://schemas.microsoft.com/office/drawing/2014/main" xmlns="" id="{00000000-0008-0000-0100-0000AA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1" name="直線コネクタ 170">
          <a:extLst>
            <a:ext uri="{FF2B5EF4-FFF2-40B4-BE49-F238E27FC236}">
              <a16:creationId xmlns:a16="http://schemas.microsoft.com/office/drawing/2014/main" xmlns="" id="{00000000-0008-0000-0100-0000AB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72" name="テキスト ボックス 171">
          <a:extLst>
            <a:ext uri="{FF2B5EF4-FFF2-40B4-BE49-F238E27FC236}">
              <a16:creationId xmlns:a16="http://schemas.microsoft.com/office/drawing/2014/main" xmlns="" id="{00000000-0008-0000-0100-0000AC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3" name="直線コネクタ 172">
          <a:extLst>
            <a:ext uri="{FF2B5EF4-FFF2-40B4-BE49-F238E27FC236}">
              <a16:creationId xmlns:a16="http://schemas.microsoft.com/office/drawing/2014/main" xmlns="" id="{00000000-0008-0000-0100-0000AD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74" name="テキスト ボックス 173">
          <a:extLst>
            <a:ext uri="{FF2B5EF4-FFF2-40B4-BE49-F238E27FC236}">
              <a16:creationId xmlns:a16="http://schemas.microsoft.com/office/drawing/2014/main" xmlns="" id="{00000000-0008-0000-0100-0000AE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5" name="直線コネクタ 174">
          <a:extLst>
            <a:ext uri="{FF2B5EF4-FFF2-40B4-BE49-F238E27FC236}">
              <a16:creationId xmlns:a16="http://schemas.microsoft.com/office/drawing/2014/main" xmlns="" id="{00000000-0008-0000-0100-0000AF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59</xdr:row>
      <xdr:rowOff>29227</xdr:rowOff>
    </xdr:from>
    <xdr:ext cx="685572" cy="259045"/>
    <xdr:sp macro="" textlink="">
      <xdr:nvSpPr>
        <xdr:cNvPr id="176" name="テキスト ボックス 175">
          <a:extLst>
            <a:ext uri="{FF2B5EF4-FFF2-40B4-BE49-F238E27FC236}">
              <a16:creationId xmlns:a16="http://schemas.microsoft.com/office/drawing/2014/main" xmlns="" id="{00000000-0008-0000-0100-0000B0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7" name="直線コネクタ 176">
          <a:extLst>
            <a:ext uri="{FF2B5EF4-FFF2-40B4-BE49-F238E27FC236}">
              <a16:creationId xmlns:a16="http://schemas.microsoft.com/office/drawing/2014/main" xmlns="" id="{00000000-0008-0000-0100-0000B1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162577</xdr:rowOff>
    </xdr:from>
    <xdr:ext cx="685572" cy="259045"/>
    <xdr:sp macro="" textlink="">
      <xdr:nvSpPr>
        <xdr:cNvPr id="178" name="テキスト ボックス 177">
          <a:extLst>
            <a:ext uri="{FF2B5EF4-FFF2-40B4-BE49-F238E27FC236}">
              <a16:creationId xmlns:a16="http://schemas.microsoft.com/office/drawing/2014/main" xmlns="" id="{00000000-0008-0000-0100-0000B2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9" name="直線コネクタ 178">
          <a:extLst>
            <a:ext uri="{FF2B5EF4-FFF2-40B4-BE49-F238E27FC236}">
              <a16:creationId xmlns:a16="http://schemas.microsoft.com/office/drawing/2014/main" xmlns="" id="{00000000-0008-0000-0100-0000B3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80" name="テキスト ボックス 179">
          <a:extLst>
            <a:ext uri="{FF2B5EF4-FFF2-40B4-BE49-F238E27FC236}">
              <a16:creationId xmlns:a16="http://schemas.microsoft.com/office/drawing/2014/main" xmlns="" id="{00000000-0008-0000-0100-0000B4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1" name="直線コネクタ 180">
          <a:extLst>
            <a:ext uri="{FF2B5EF4-FFF2-40B4-BE49-F238E27FC236}">
              <a16:creationId xmlns:a16="http://schemas.microsoft.com/office/drawing/2014/main" xmlns="" id="{00000000-0008-0000-0100-0000B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82" name="テキスト ボックス 181">
          <a:extLst>
            <a:ext uri="{FF2B5EF4-FFF2-40B4-BE49-F238E27FC236}">
              <a16:creationId xmlns:a16="http://schemas.microsoft.com/office/drawing/2014/main" xmlns="" id="{00000000-0008-0000-0100-0000B6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3" name="【橋りょう・トンネル】&#10;一人当たり有形固定資産（償却資産）額グラフ枠">
          <a:extLst>
            <a:ext uri="{FF2B5EF4-FFF2-40B4-BE49-F238E27FC236}">
              <a16:creationId xmlns:a16="http://schemas.microsoft.com/office/drawing/2014/main" xmlns="" id="{00000000-0008-0000-0100-0000B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134338</xdr:rowOff>
    </xdr:from>
    <xdr:to>
      <xdr:col>15</xdr:col>
      <xdr:colOff>180340</xdr:colOff>
      <xdr:row>63</xdr:row>
      <xdr:rowOff>139178</xdr:rowOff>
    </xdr:to>
    <xdr:cxnSp macro="">
      <xdr:nvCxnSpPr>
        <xdr:cNvPr id="184" name="直線コネクタ 183">
          <a:extLst>
            <a:ext uri="{FF2B5EF4-FFF2-40B4-BE49-F238E27FC236}">
              <a16:creationId xmlns:a16="http://schemas.microsoft.com/office/drawing/2014/main" xmlns="" id="{00000000-0008-0000-0100-0000B8000000}"/>
            </a:ext>
          </a:extLst>
        </xdr:cNvPr>
        <xdr:cNvCxnSpPr/>
      </xdr:nvCxnSpPr>
      <xdr:spPr>
        <a:xfrm flipV="1">
          <a:off x="10476865" y="9735538"/>
          <a:ext cx="0" cy="1204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143005</xdr:rowOff>
    </xdr:from>
    <xdr:ext cx="599010" cy="259045"/>
    <xdr:sp macro="" textlink="">
      <xdr:nvSpPr>
        <xdr:cNvPr id="185" name="【橋りょう・トンネル】&#10;一人当たり有形固定資産（償却資産）額最小値テキスト">
          <a:extLst>
            <a:ext uri="{FF2B5EF4-FFF2-40B4-BE49-F238E27FC236}">
              <a16:creationId xmlns:a16="http://schemas.microsoft.com/office/drawing/2014/main" xmlns="" id="{00000000-0008-0000-0100-0000B9000000}"/>
            </a:ext>
          </a:extLst>
        </xdr:cNvPr>
        <xdr:cNvSpPr txBox="1"/>
      </xdr:nvSpPr>
      <xdr:spPr>
        <a:xfrm>
          <a:off x="10566400" y="10944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142,351</a:t>
          </a:r>
          <a:endParaRPr kumimoji="1" lang="ja-JP" altLang="en-US" sz="1000" b="1">
            <a:latin typeface="ＭＳ Ｐゴシック"/>
          </a:endParaRPr>
        </a:p>
      </xdr:txBody>
    </xdr:sp>
    <xdr:clientData/>
  </xdr:oneCellAnchor>
  <xdr:twoCellAnchor>
    <xdr:from>
      <xdr:col>15</xdr:col>
      <xdr:colOff>92075</xdr:colOff>
      <xdr:row>63</xdr:row>
      <xdr:rowOff>139178</xdr:rowOff>
    </xdr:from>
    <xdr:to>
      <xdr:col>15</xdr:col>
      <xdr:colOff>269875</xdr:colOff>
      <xdr:row>63</xdr:row>
      <xdr:rowOff>139178</xdr:rowOff>
    </xdr:to>
    <xdr:cxnSp macro="">
      <xdr:nvCxnSpPr>
        <xdr:cNvPr id="186" name="直線コネクタ 185">
          <a:extLst>
            <a:ext uri="{FF2B5EF4-FFF2-40B4-BE49-F238E27FC236}">
              <a16:creationId xmlns:a16="http://schemas.microsoft.com/office/drawing/2014/main" xmlns="" id="{00000000-0008-0000-0100-0000BA000000}"/>
            </a:ext>
          </a:extLst>
        </xdr:cNvPr>
        <xdr:cNvCxnSpPr/>
      </xdr:nvCxnSpPr>
      <xdr:spPr>
        <a:xfrm>
          <a:off x="10388600" y="10940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81015</xdr:rowOff>
    </xdr:from>
    <xdr:ext cx="690189" cy="259045"/>
    <xdr:sp macro="" textlink="">
      <xdr:nvSpPr>
        <xdr:cNvPr id="187" name="【橋りょう・トンネル】&#10;一人当たり有形固定資産（償却資産）額最大値テキスト">
          <a:extLst>
            <a:ext uri="{FF2B5EF4-FFF2-40B4-BE49-F238E27FC236}">
              <a16:creationId xmlns:a16="http://schemas.microsoft.com/office/drawing/2014/main" xmlns="" id="{00000000-0008-0000-0100-0000BB000000}"/>
            </a:ext>
          </a:extLst>
        </xdr:cNvPr>
        <xdr:cNvSpPr txBox="1"/>
      </xdr:nvSpPr>
      <xdr:spPr>
        <a:xfrm>
          <a:off x="10566400" y="95107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1,723,704</a:t>
          </a:r>
          <a:endParaRPr kumimoji="1" lang="ja-JP" altLang="en-US" sz="1000" b="1">
            <a:latin typeface="ＭＳ Ｐゴシック"/>
          </a:endParaRPr>
        </a:p>
      </xdr:txBody>
    </xdr:sp>
    <xdr:clientData/>
  </xdr:oneCellAnchor>
  <xdr:twoCellAnchor>
    <xdr:from>
      <xdr:col>15</xdr:col>
      <xdr:colOff>92075</xdr:colOff>
      <xdr:row>56</xdr:row>
      <xdr:rowOff>134338</xdr:rowOff>
    </xdr:from>
    <xdr:to>
      <xdr:col>15</xdr:col>
      <xdr:colOff>269875</xdr:colOff>
      <xdr:row>56</xdr:row>
      <xdr:rowOff>134338</xdr:rowOff>
    </xdr:to>
    <xdr:cxnSp macro="">
      <xdr:nvCxnSpPr>
        <xdr:cNvPr id="188" name="直線コネクタ 187">
          <a:extLst>
            <a:ext uri="{FF2B5EF4-FFF2-40B4-BE49-F238E27FC236}">
              <a16:creationId xmlns:a16="http://schemas.microsoft.com/office/drawing/2014/main" xmlns="" id="{00000000-0008-0000-0100-0000BC000000}"/>
            </a:ext>
          </a:extLst>
        </xdr:cNvPr>
        <xdr:cNvCxnSpPr/>
      </xdr:nvCxnSpPr>
      <xdr:spPr>
        <a:xfrm>
          <a:off x="10388600" y="9735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138465</xdr:rowOff>
    </xdr:from>
    <xdr:ext cx="599010" cy="259045"/>
    <xdr:sp macro="" textlink="">
      <xdr:nvSpPr>
        <xdr:cNvPr id="189" name="【橋りょう・トンネル】&#10;一人当たり有形固定資産（償却資産）額平均値テキスト">
          <a:extLst>
            <a:ext uri="{FF2B5EF4-FFF2-40B4-BE49-F238E27FC236}">
              <a16:creationId xmlns:a16="http://schemas.microsoft.com/office/drawing/2014/main" xmlns="" id="{00000000-0008-0000-0100-0000BD000000}"/>
            </a:ext>
          </a:extLst>
        </xdr:cNvPr>
        <xdr:cNvSpPr txBox="1"/>
      </xdr:nvSpPr>
      <xdr:spPr>
        <a:xfrm>
          <a:off x="10566400" y="104254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556,644</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115588</xdr:rowOff>
    </xdr:from>
    <xdr:to>
      <xdr:col>15</xdr:col>
      <xdr:colOff>231775</xdr:colOff>
      <xdr:row>62</xdr:row>
      <xdr:rowOff>45738</xdr:rowOff>
    </xdr:to>
    <xdr:sp macro="" textlink="">
      <xdr:nvSpPr>
        <xdr:cNvPr id="190" name="フローチャート : 判断 189">
          <a:extLst>
            <a:ext uri="{FF2B5EF4-FFF2-40B4-BE49-F238E27FC236}">
              <a16:creationId xmlns:a16="http://schemas.microsoft.com/office/drawing/2014/main" xmlns="" id="{00000000-0008-0000-0100-0000BE000000}"/>
            </a:ext>
          </a:extLst>
        </xdr:cNvPr>
        <xdr:cNvSpPr/>
      </xdr:nvSpPr>
      <xdr:spPr>
        <a:xfrm>
          <a:off x="10426700" y="1057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41187</xdr:rowOff>
    </xdr:from>
    <xdr:to>
      <xdr:col>14</xdr:col>
      <xdr:colOff>79375</xdr:colOff>
      <xdr:row>62</xdr:row>
      <xdr:rowOff>142787</xdr:rowOff>
    </xdr:to>
    <xdr:sp macro="" textlink="">
      <xdr:nvSpPr>
        <xdr:cNvPr id="191" name="フローチャート : 判断 190">
          <a:extLst>
            <a:ext uri="{FF2B5EF4-FFF2-40B4-BE49-F238E27FC236}">
              <a16:creationId xmlns:a16="http://schemas.microsoft.com/office/drawing/2014/main" xmlns="" id="{00000000-0008-0000-0100-0000BF000000}"/>
            </a:ext>
          </a:extLst>
        </xdr:cNvPr>
        <xdr:cNvSpPr/>
      </xdr:nvSpPr>
      <xdr:spPr>
        <a:xfrm>
          <a:off x="9588500" y="1067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2" name="テキスト ボックス 191">
          <a:extLst>
            <a:ext uri="{FF2B5EF4-FFF2-40B4-BE49-F238E27FC236}">
              <a16:creationId xmlns:a16="http://schemas.microsoft.com/office/drawing/2014/main" xmlns="" id="{00000000-0008-0000-0100-0000C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3" name="テキスト ボックス 192">
          <a:extLst>
            <a:ext uri="{FF2B5EF4-FFF2-40B4-BE49-F238E27FC236}">
              <a16:creationId xmlns:a16="http://schemas.microsoft.com/office/drawing/2014/main" xmlns="" id="{00000000-0008-0000-0100-0000C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4" name="テキスト ボックス 193">
          <a:extLst>
            <a:ext uri="{FF2B5EF4-FFF2-40B4-BE49-F238E27FC236}">
              <a16:creationId xmlns:a16="http://schemas.microsoft.com/office/drawing/2014/main" xmlns="" id="{00000000-0008-0000-0100-0000C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5" name="テキスト ボックス 194">
          <a:extLst>
            <a:ext uri="{FF2B5EF4-FFF2-40B4-BE49-F238E27FC236}">
              <a16:creationId xmlns:a16="http://schemas.microsoft.com/office/drawing/2014/main" xmlns="" id="{00000000-0008-0000-0100-0000C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6" name="テキスト ボックス 195">
          <a:extLst>
            <a:ext uri="{FF2B5EF4-FFF2-40B4-BE49-F238E27FC236}">
              <a16:creationId xmlns:a16="http://schemas.microsoft.com/office/drawing/2014/main" xmlns="" id="{00000000-0008-0000-0100-0000C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63</xdr:row>
      <xdr:rowOff>84839</xdr:rowOff>
    </xdr:from>
    <xdr:to>
      <xdr:col>15</xdr:col>
      <xdr:colOff>231775</xdr:colOff>
      <xdr:row>64</xdr:row>
      <xdr:rowOff>14989</xdr:rowOff>
    </xdr:to>
    <xdr:sp macro="" textlink="">
      <xdr:nvSpPr>
        <xdr:cNvPr id="197" name="円/楕円 196">
          <a:extLst>
            <a:ext uri="{FF2B5EF4-FFF2-40B4-BE49-F238E27FC236}">
              <a16:creationId xmlns:a16="http://schemas.microsoft.com/office/drawing/2014/main" xmlns="" id="{00000000-0008-0000-0100-0000C5000000}"/>
            </a:ext>
          </a:extLst>
        </xdr:cNvPr>
        <xdr:cNvSpPr/>
      </xdr:nvSpPr>
      <xdr:spPr>
        <a:xfrm>
          <a:off x="10426700" y="1088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171216</xdr:rowOff>
    </xdr:from>
    <xdr:ext cx="599010" cy="259045"/>
    <xdr:sp macro="" textlink="">
      <xdr:nvSpPr>
        <xdr:cNvPr id="198" name="【橋りょう・トンネル】&#10;一人当たり有形固定資産（償却資産）額該当値テキスト">
          <a:extLst>
            <a:ext uri="{FF2B5EF4-FFF2-40B4-BE49-F238E27FC236}">
              <a16:creationId xmlns:a16="http://schemas.microsoft.com/office/drawing/2014/main" xmlns="" id="{00000000-0008-0000-0100-0000C6000000}"/>
            </a:ext>
          </a:extLst>
        </xdr:cNvPr>
        <xdr:cNvSpPr txBox="1"/>
      </xdr:nvSpPr>
      <xdr:spPr>
        <a:xfrm>
          <a:off x="10566400" y="10801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146,996</a:t>
          </a:r>
          <a:endParaRPr kumimoji="1" lang="ja-JP" altLang="en-US" sz="1000" b="1">
            <a:solidFill>
              <a:srgbClr val="FF0000"/>
            </a:solidFill>
            <a:latin typeface="ＭＳ Ｐゴシック"/>
          </a:endParaRPr>
        </a:p>
      </xdr:txBody>
    </xdr:sp>
    <xdr:clientData/>
  </xdr:oneCellAnchor>
  <xdr:twoCellAnchor>
    <xdr:from>
      <xdr:col>13</xdr:col>
      <xdr:colOff>663575</xdr:colOff>
      <xdr:row>63</xdr:row>
      <xdr:rowOff>86353</xdr:rowOff>
    </xdr:from>
    <xdr:to>
      <xdr:col>14</xdr:col>
      <xdr:colOff>79375</xdr:colOff>
      <xdr:row>64</xdr:row>
      <xdr:rowOff>16503</xdr:rowOff>
    </xdr:to>
    <xdr:sp macro="" textlink="">
      <xdr:nvSpPr>
        <xdr:cNvPr id="199" name="円/楕円 198">
          <a:extLst>
            <a:ext uri="{FF2B5EF4-FFF2-40B4-BE49-F238E27FC236}">
              <a16:creationId xmlns:a16="http://schemas.microsoft.com/office/drawing/2014/main" xmlns="" id="{00000000-0008-0000-0100-0000C7000000}"/>
            </a:ext>
          </a:extLst>
        </xdr:cNvPr>
        <xdr:cNvSpPr/>
      </xdr:nvSpPr>
      <xdr:spPr>
        <a:xfrm>
          <a:off x="9588500" y="1088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63</xdr:row>
      <xdr:rowOff>135639</xdr:rowOff>
    </xdr:from>
    <xdr:to>
      <xdr:col>15</xdr:col>
      <xdr:colOff>180975</xdr:colOff>
      <xdr:row>63</xdr:row>
      <xdr:rowOff>137153</xdr:rowOff>
    </xdr:to>
    <xdr:cxnSp macro="">
      <xdr:nvCxnSpPr>
        <xdr:cNvPr id="200" name="直線コネクタ 199">
          <a:extLst>
            <a:ext uri="{FF2B5EF4-FFF2-40B4-BE49-F238E27FC236}">
              <a16:creationId xmlns:a16="http://schemas.microsoft.com/office/drawing/2014/main" xmlns="" id="{00000000-0008-0000-0100-0000C8000000}"/>
            </a:ext>
          </a:extLst>
        </xdr:cNvPr>
        <xdr:cNvCxnSpPr/>
      </xdr:nvCxnSpPr>
      <xdr:spPr>
        <a:xfrm flipV="1">
          <a:off x="9639300" y="10936989"/>
          <a:ext cx="838200" cy="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60</xdr:row>
      <xdr:rowOff>159314</xdr:rowOff>
    </xdr:from>
    <xdr:ext cx="599010" cy="259045"/>
    <xdr:sp macro="" textlink="">
      <xdr:nvSpPr>
        <xdr:cNvPr id="201" name="n_1aveValue【橋りょう・トンネル】&#10;一人当たり有形固定資産（償却資産）額">
          <a:extLst>
            <a:ext uri="{FF2B5EF4-FFF2-40B4-BE49-F238E27FC236}">
              <a16:creationId xmlns:a16="http://schemas.microsoft.com/office/drawing/2014/main" xmlns="" id="{00000000-0008-0000-0100-0000C9000000}"/>
            </a:ext>
          </a:extLst>
        </xdr:cNvPr>
        <xdr:cNvSpPr txBox="1"/>
      </xdr:nvSpPr>
      <xdr:spPr>
        <a:xfrm>
          <a:off x="9327094" y="10446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429,282</a:t>
          </a:r>
          <a:endParaRPr kumimoji="1" lang="ja-JP" altLang="en-US" sz="1000" b="1">
            <a:solidFill>
              <a:srgbClr val="000080"/>
            </a:solidFill>
            <a:latin typeface="ＭＳ Ｐゴシック"/>
          </a:endParaRPr>
        </a:p>
      </xdr:txBody>
    </xdr:sp>
    <xdr:clientData/>
  </xdr:oneCellAnchor>
  <xdr:oneCellAnchor>
    <xdr:from>
      <xdr:col>13</xdr:col>
      <xdr:colOff>402169</xdr:colOff>
      <xdr:row>64</xdr:row>
      <xdr:rowOff>7630</xdr:rowOff>
    </xdr:from>
    <xdr:ext cx="599010" cy="259045"/>
    <xdr:sp macro="" textlink="">
      <xdr:nvSpPr>
        <xdr:cNvPr id="202" name="n_1mainValue【橋りょう・トンネル】&#10;一人当たり有形固定資産（償却資産）額">
          <a:extLst>
            <a:ext uri="{FF2B5EF4-FFF2-40B4-BE49-F238E27FC236}">
              <a16:creationId xmlns:a16="http://schemas.microsoft.com/office/drawing/2014/main" xmlns="" id="{00000000-0008-0000-0100-0000CA000000}"/>
            </a:ext>
          </a:extLst>
        </xdr:cNvPr>
        <xdr:cNvSpPr txBox="1"/>
      </xdr:nvSpPr>
      <xdr:spPr>
        <a:xfrm>
          <a:off x="9327094" y="10980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145,009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3" name="正方形/長方形 202">
          <a:extLst>
            <a:ext uri="{FF2B5EF4-FFF2-40B4-BE49-F238E27FC236}">
              <a16:creationId xmlns:a16="http://schemas.microsoft.com/office/drawing/2014/main" xmlns="" id="{00000000-0008-0000-0100-0000CB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4" name="正方形/長方形 203">
          <a:extLst>
            <a:ext uri="{FF2B5EF4-FFF2-40B4-BE49-F238E27FC236}">
              <a16:creationId xmlns:a16="http://schemas.microsoft.com/office/drawing/2014/main" xmlns="" id="{00000000-0008-0000-0100-0000CC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5" name="正方形/長方形 204">
          <a:extLst>
            <a:ext uri="{FF2B5EF4-FFF2-40B4-BE49-F238E27FC236}">
              <a16:creationId xmlns:a16="http://schemas.microsoft.com/office/drawing/2014/main" xmlns="" id="{00000000-0008-0000-0100-0000CD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8/13</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6" name="正方形/長方形 205">
          <a:extLst>
            <a:ext uri="{FF2B5EF4-FFF2-40B4-BE49-F238E27FC236}">
              <a16:creationId xmlns:a16="http://schemas.microsoft.com/office/drawing/2014/main" xmlns="" id="{00000000-0008-0000-0100-0000CE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7" name="正方形/長方形 206">
          <a:extLst>
            <a:ext uri="{FF2B5EF4-FFF2-40B4-BE49-F238E27FC236}">
              <a16:creationId xmlns:a16="http://schemas.microsoft.com/office/drawing/2014/main" xmlns="" id="{00000000-0008-0000-0100-0000CF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8" name="正方形/長方形 207">
          <a:extLst>
            <a:ext uri="{FF2B5EF4-FFF2-40B4-BE49-F238E27FC236}">
              <a16:creationId xmlns:a16="http://schemas.microsoft.com/office/drawing/2014/main" xmlns="" id="{00000000-0008-0000-0100-0000D0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9" name="正方形/長方形 208">
          <a:extLst>
            <a:ext uri="{FF2B5EF4-FFF2-40B4-BE49-F238E27FC236}">
              <a16:creationId xmlns:a16="http://schemas.microsoft.com/office/drawing/2014/main" xmlns="" id="{00000000-0008-0000-0100-0000D1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0" name="正方形/長方形 209">
          <a:extLst>
            <a:ext uri="{FF2B5EF4-FFF2-40B4-BE49-F238E27FC236}">
              <a16:creationId xmlns:a16="http://schemas.microsoft.com/office/drawing/2014/main" xmlns="" id="{00000000-0008-0000-0100-0000D2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1" name="テキスト ボックス 210">
          <a:extLst>
            <a:ext uri="{FF2B5EF4-FFF2-40B4-BE49-F238E27FC236}">
              <a16:creationId xmlns:a16="http://schemas.microsoft.com/office/drawing/2014/main" xmlns="" id="{00000000-0008-0000-0100-0000D3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2" name="直線コネクタ 211">
          <a:extLst>
            <a:ext uri="{FF2B5EF4-FFF2-40B4-BE49-F238E27FC236}">
              <a16:creationId xmlns:a16="http://schemas.microsoft.com/office/drawing/2014/main" xmlns="" id="{00000000-0008-0000-0100-0000D4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3" name="テキスト ボックス 212">
          <a:extLst>
            <a:ext uri="{FF2B5EF4-FFF2-40B4-BE49-F238E27FC236}">
              <a16:creationId xmlns:a16="http://schemas.microsoft.com/office/drawing/2014/main" xmlns="" id="{00000000-0008-0000-0100-0000D500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14" name="直線コネクタ 213">
          <a:extLst>
            <a:ext uri="{FF2B5EF4-FFF2-40B4-BE49-F238E27FC236}">
              <a16:creationId xmlns:a16="http://schemas.microsoft.com/office/drawing/2014/main" xmlns="" id="{00000000-0008-0000-0100-0000D600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15" name="テキスト ボックス 214">
          <a:extLst>
            <a:ext uri="{FF2B5EF4-FFF2-40B4-BE49-F238E27FC236}">
              <a16:creationId xmlns:a16="http://schemas.microsoft.com/office/drawing/2014/main" xmlns="" id="{00000000-0008-0000-0100-0000D7000000}"/>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6" name="直線コネクタ 215">
          <a:extLst>
            <a:ext uri="{FF2B5EF4-FFF2-40B4-BE49-F238E27FC236}">
              <a16:creationId xmlns:a16="http://schemas.microsoft.com/office/drawing/2014/main" xmlns="" id="{00000000-0008-0000-0100-0000D800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17" name="テキスト ボックス 216">
          <a:extLst>
            <a:ext uri="{FF2B5EF4-FFF2-40B4-BE49-F238E27FC236}">
              <a16:creationId xmlns:a16="http://schemas.microsoft.com/office/drawing/2014/main" xmlns="" id="{00000000-0008-0000-0100-0000D900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8" name="直線コネクタ 217">
          <a:extLst>
            <a:ext uri="{FF2B5EF4-FFF2-40B4-BE49-F238E27FC236}">
              <a16:creationId xmlns:a16="http://schemas.microsoft.com/office/drawing/2014/main" xmlns="" id="{00000000-0008-0000-0100-0000DA00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9" name="テキスト ボックス 218">
          <a:extLst>
            <a:ext uri="{FF2B5EF4-FFF2-40B4-BE49-F238E27FC236}">
              <a16:creationId xmlns:a16="http://schemas.microsoft.com/office/drawing/2014/main" xmlns="" id="{00000000-0008-0000-0100-0000DB00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20" name="直線コネクタ 219">
          <a:extLst>
            <a:ext uri="{FF2B5EF4-FFF2-40B4-BE49-F238E27FC236}">
              <a16:creationId xmlns:a16="http://schemas.microsoft.com/office/drawing/2014/main" xmlns="" id="{00000000-0008-0000-0100-0000DC00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21" name="テキスト ボックス 220">
          <a:extLst>
            <a:ext uri="{FF2B5EF4-FFF2-40B4-BE49-F238E27FC236}">
              <a16:creationId xmlns:a16="http://schemas.microsoft.com/office/drawing/2014/main" xmlns="" id="{00000000-0008-0000-0100-0000DD000000}"/>
            </a:ext>
          </a:extLst>
        </xdr:cNvPr>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2" name="直線コネクタ 221">
          <a:extLst>
            <a:ext uri="{FF2B5EF4-FFF2-40B4-BE49-F238E27FC236}">
              <a16:creationId xmlns:a16="http://schemas.microsoft.com/office/drawing/2014/main" xmlns="" id="{00000000-0008-0000-0100-0000DE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3" name="テキスト ボックス 222">
          <a:extLst>
            <a:ext uri="{FF2B5EF4-FFF2-40B4-BE49-F238E27FC236}">
              <a16:creationId xmlns:a16="http://schemas.microsoft.com/office/drawing/2014/main" xmlns="" id="{00000000-0008-0000-0100-0000DF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4" name="【公営住宅】&#10;有形固定資産減価償却率グラフ枠">
          <a:extLst>
            <a:ext uri="{FF2B5EF4-FFF2-40B4-BE49-F238E27FC236}">
              <a16:creationId xmlns:a16="http://schemas.microsoft.com/office/drawing/2014/main" xmlns="" id="{00000000-0008-0000-0100-0000E0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97537</xdr:rowOff>
    </xdr:from>
    <xdr:to>
      <xdr:col>6</xdr:col>
      <xdr:colOff>510540</xdr:colOff>
      <xdr:row>85</xdr:row>
      <xdr:rowOff>83820</xdr:rowOff>
    </xdr:to>
    <xdr:cxnSp macro="">
      <xdr:nvCxnSpPr>
        <xdr:cNvPr id="225" name="直線コネクタ 224">
          <a:extLst>
            <a:ext uri="{FF2B5EF4-FFF2-40B4-BE49-F238E27FC236}">
              <a16:creationId xmlns:a16="http://schemas.microsoft.com/office/drawing/2014/main" xmlns="" id="{00000000-0008-0000-0100-0000E1000000}"/>
            </a:ext>
          </a:extLst>
        </xdr:cNvPr>
        <xdr:cNvCxnSpPr/>
      </xdr:nvCxnSpPr>
      <xdr:spPr>
        <a:xfrm flipV="1">
          <a:off x="4634865" y="13470637"/>
          <a:ext cx="0" cy="1186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87647</xdr:rowOff>
    </xdr:from>
    <xdr:ext cx="405111" cy="259045"/>
    <xdr:sp macro="" textlink="">
      <xdr:nvSpPr>
        <xdr:cNvPr id="226" name="【公営住宅】&#10;有形固定資産減価償却率最小値テキスト">
          <a:extLst>
            <a:ext uri="{FF2B5EF4-FFF2-40B4-BE49-F238E27FC236}">
              <a16:creationId xmlns:a16="http://schemas.microsoft.com/office/drawing/2014/main" xmlns="" id="{00000000-0008-0000-0100-0000E2000000}"/>
            </a:ext>
          </a:extLst>
        </xdr:cNvPr>
        <xdr:cNvSpPr txBox="1"/>
      </xdr:nvSpPr>
      <xdr:spPr>
        <a:xfrm>
          <a:off x="4724400" y="1466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45.5</a:t>
          </a:r>
          <a:endParaRPr kumimoji="1" lang="ja-JP" altLang="en-US" sz="1000" b="1">
            <a:latin typeface="ＭＳ Ｐゴシック"/>
          </a:endParaRPr>
        </a:p>
      </xdr:txBody>
    </xdr:sp>
    <xdr:clientData/>
  </xdr:oneCellAnchor>
  <xdr:twoCellAnchor>
    <xdr:from>
      <xdr:col>6</xdr:col>
      <xdr:colOff>422275</xdr:colOff>
      <xdr:row>85</xdr:row>
      <xdr:rowOff>83820</xdr:rowOff>
    </xdr:from>
    <xdr:to>
      <xdr:col>6</xdr:col>
      <xdr:colOff>600075</xdr:colOff>
      <xdr:row>85</xdr:row>
      <xdr:rowOff>83820</xdr:rowOff>
    </xdr:to>
    <xdr:cxnSp macro="">
      <xdr:nvCxnSpPr>
        <xdr:cNvPr id="227" name="直線コネクタ 226">
          <a:extLst>
            <a:ext uri="{FF2B5EF4-FFF2-40B4-BE49-F238E27FC236}">
              <a16:creationId xmlns:a16="http://schemas.microsoft.com/office/drawing/2014/main" xmlns="" id="{00000000-0008-0000-0100-0000E3000000}"/>
            </a:ext>
          </a:extLst>
        </xdr:cNvPr>
        <xdr:cNvCxnSpPr/>
      </xdr:nvCxnSpPr>
      <xdr:spPr>
        <a:xfrm>
          <a:off x="4546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44214</xdr:rowOff>
    </xdr:from>
    <xdr:ext cx="405111" cy="259045"/>
    <xdr:sp macro="" textlink="">
      <xdr:nvSpPr>
        <xdr:cNvPr id="228" name="【公営住宅】&#10;有形固定資産減価償却率最大値テキスト">
          <a:extLst>
            <a:ext uri="{FF2B5EF4-FFF2-40B4-BE49-F238E27FC236}">
              <a16:creationId xmlns:a16="http://schemas.microsoft.com/office/drawing/2014/main" xmlns="" id="{00000000-0008-0000-0100-0000E4000000}"/>
            </a:ext>
          </a:extLst>
        </xdr:cNvPr>
        <xdr:cNvSpPr txBox="1"/>
      </xdr:nvSpPr>
      <xdr:spPr>
        <a:xfrm>
          <a:off x="4724400" y="1324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a:t>
          </a:r>
          <a:endParaRPr kumimoji="1" lang="ja-JP" altLang="en-US" sz="1000" b="1">
            <a:latin typeface="ＭＳ Ｐゴシック"/>
          </a:endParaRPr>
        </a:p>
      </xdr:txBody>
    </xdr:sp>
    <xdr:clientData/>
  </xdr:oneCellAnchor>
  <xdr:twoCellAnchor>
    <xdr:from>
      <xdr:col>6</xdr:col>
      <xdr:colOff>422275</xdr:colOff>
      <xdr:row>78</xdr:row>
      <xdr:rowOff>97537</xdr:rowOff>
    </xdr:from>
    <xdr:to>
      <xdr:col>6</xdr:col>
      <xdr:colOff>600075</xdr:colOff>
      <xdr:row>78</xdr:row>
      <xdr:rowOff>97537</xdr:rowOff>
    </xdr:to>
    <xdr:cxnSp macro="">
      <xdr:nvCxnSpPr>
        <xdr:cNvPr id="229" name="直線コネクタ 228">
          <a:extLst>
            <a:ext uri="{FF2B5EF4-FFF2-40B4-BE49-F238E27FC236}">
              <a16:creationId xmlns:a16="http://schemas.microsoft.com/office/drawing/2014/main" xmlns="" id="{00000000-0008-0000-0100-0000E5000000}"/>
            </a:ext>
          </a:extLst>
        </xdr:cNvPr>
        <xdr:cNvCxnSpPr/>
      </xdr:nvCxnSpPr>
      <xdr:spPr>
        <a:xfrm>
          <a:off x="4546600" y="1347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64025</xdr:rowOff>
    </xdr:from>
    <xdr:ext cx="405111" cy="259045"/>
    <xdr:sp macro="" textlink="">
      <xdr:nvSpPr>
        <xdr:cNvPr id="230" name="【公営住宅】&#10;有形固定資産減価償却率平均値テキスト">
          <a:extLst>
            <a:ext uri="{FF2B5EF4-FFF2-40B4-BE49-F238E27FC236}">
              <a16:creationId xmlns:a16="http://schemas.microsoft.com/office/drawing/2014/main" xmlns="" id="{00000000-0008-0000-0100-0000E6000000}"/>
            </a:ext>
          </a:extLst>
        </xdr:cNvPr>
        <xdr:cNvSpPr txBox="1"/>
      </xdr:nvSpPr>
      <xdr:spPr>
        <a:xfrm>
          <a:off x="4724400" y="141229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65.7</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85598</xdr:rowOff>
    </xdr:from>
    <xdr:to>
      <xdr:col>6</xdr:col>
      <xdr:colOff>561975</xdr:colOff>
      <xdr:row>83</xdr:row>
      <xdr:rowOff>15748</xdr:rowOff>
    </xdr:to>
    <xdr:sp macro="" textlink="">
      <xdr:nvSpPr>
        <xdr:cNvPr id="231" name="フローチャート : 判断 230">
          <a:extLst>
            <a:ext uri="{FF2B5EF4-FFF2-40B4-BE49-F238E27FC236}">
              <a16:creationId xmlns:a16="http://schemas.microsoft.com/office/drawing/2014/main" xmlns="" id="{00000000-0008-0000-0100-0000E7000000}"/>
            </a:ext>
          </a:extLst>
        </xdr:cNvPr>
        <xdr:cNvSpPr/>
      </xdr:nvSpPr>
      <xdr:spPr>
        <a:xfrm>
          <a:off x="4584700" y="1414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1015</xdr:rowOff>
    </xdr:from>
    <xdr:to>
      <xdr:col>5</xdr:col>
      <xdr:colOff>409575</xdr:colOff>
      <xdr:row>82</xdr:row>
      <xdr:rowOff>102615</xdr:rowOff>
    </xdr:to>
    <xdr:sp macro="" textlink="">
      <xdr:nvSpPr>
        <xdr:cNvPr id="232" name="フローチャート : 判断 231">
          <a:extLst>
            <a:ext uri="{FF2B5EF4-FFF2-40B4-BE49-F238E27FC236}">
              <a16:creationId xmlns:a16="http://schemas.microsoft.com/office/drawing/2014/main" xmlns="" id="{00000000-0008-0000-0100-0000E8000000}"/>
            </a:ext>
          </a:extLst>
        </xdr:cNvPr>
        <xdr:cNvSpPr/>
      </xdr:nvSpPr>
      <xdr:spPr>
        <a:xfrm>
          <a:off x="3746500" y="1405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3" name="テキスト ボックス 232">
          <a:extLst>
            <a:ext uri="{FF2B5EF4-FFF2-40B4-BE49-F238E27FC236}">
              <a16:creationId xmlns:a16="http://schemas.microsoft.com/office/drawing/2014/main" xmlns="" id="{00000000-0008-0000-0100-0000E9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4" name="テキスト ボックス 233">
          <a:extLst>
            <a:ext uri="{FF2B5EF4-FFF2-40B4-BE49-F238E27FC236}">
              <a16:creationId xmlns:a16="http://schemas.microsoft.com/office/drawing/2014/main" xmlns="" id="{00000000-0008-0000-0100-0000EA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5" name="テキスト ボックス 234">
          <a:extLst>
            <a:ext uri="{FF2B5EF4-FFF2-40B4-BE49-F238E27FC236}">
              <a16:creationId xmlns:a16="http://schemas.microsoft.com/office/drawing/2014/main" xmlns="" id="{00000000-0008-0000-0100-0000EB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6" name="テキスト ボックス 235">
          <a:extLst>
            <a:ext uri="{FF2B5EF4-FFF2-40B4-BE49-F238E27FC236}">
              <a16:creationId xmlns:a16="http://schemas.microsoft.com/office/drawing/2014/main" xmlns="" id="{00000000-0008-0000-0100-0000EC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7" name="テキスト ボックス 236">
          <a:extLst>
            <a:ext uri="{FF2B5EF4-FFF2-40B4-BE49-F238E27FC236}">
              <a16:creationId xmlns:a16="http://schemas.microsoft.com/office/drawing/2014/main" xmlns="" id="{00000000-0008-0000-0100-0000ED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81</xdr:row>
      <xdr:rowOff>154178</xdr:rowOff>
    </xdr:from>
    <xdr:to>
      <xdr:col>6</xdr:col>
      <xdr:colOff>561975</xdr:colOff>
      <xdr:row>82</xdr:row>
      <xdr:rowOff>84328</xdr:rowOff>
    </xdr:to>
    <xdr:sp macro="" textlink="">
      <xdr:nvSpPr>
        <xdr:cNvPr id="238" name="円/楕円 237">
          <a:extLst>
            <a:ext uri="{FF2B5EF4-FFF2-40B4-BE49-F238E27FC236}">
              <a16:creationId xmlns:a16="http://schemas.microsoft.com/office/drawing/2014/main" xmlns="" id="{00000000-0008-0000-0100-0000EE000000}"/>
            </a:ext>
          </a:extLst>
        </xdr:cNvPr>
        <xdr:cNvSpPr/>
      </xdr:nvSpPr>
      <xdr:spPr>
        <a:xfrm>
          <a:off x="4584700" y="1404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81</xdr:row>
      <xdr:rowOff>5605</xdr:rowOff>
    </xdr:from>
    <xdr:ext cx="405111" cy="259045"/>
    <xdr:sp macro="" textlink="">
      <xdr:nvSpPr>
        <xdr:cNvPr id="239" name="【公営住宅】&#10;有形固定資産減価償却率該当値テキスト">
          <a:extLst>
            <a:ext uri="{FF2B5EF4-FFF2-40B4-BE49-F238E27FC236}">
              <a16:creationId xmlns:a16="http://schemas.microsoft.com/office/drawing/2014/main" xmlns="" id="{00000000-0008-0000-0100-0000EF000000}"/>
            </a:ext>
          </a:extLst>
        </xdr:cNvPr>
        <xdr:cNvSpPr txBox="1"/>
      </xdr:nvSpPr>
      <xdr:spPr>
        <a:xfrm>
          <a:off x="4724400" y="13893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5</xdr:col>
      <xdr:colOff>307975</xdr:colOff>
      <xdr:row>81</xdr:row>
      <xdr:rowOff>156463</xdr:rowOff>
    </xdr:from>
    <xdr:to>
      <xdr:col>5</xdr:col>
      <xdr:colOff>409575</xdr:colOff>
      <xdr:row>82</xdr:row>
      <xdr:rowOff>86613</xdr:rowOff>
    </xdr:to>
    <xdr:sp macro="" textlink="">
      <xdr:nvSpPr>
        <xdr:cNvPr id="240" name="円/楕円 239">
          <a:extLst>
            <a:ext uri="{FF2B5EF4-FFF2-40B4-BE49-F238E27FC236}">
              <a16:creationId xmlns:a16="http://schemas.microsoft.com/office/drawing/2014/main" xmlns="" id="{00000000-0008-0000-0100-0000F0000000}"/>
            </a:ext>
          </a:extLst>
        </xdr:cNvPr>
        <xdr:cNvSpPr/>
      </xdr:nvSpPr>
      <xdr:spPr>
        <a:xfrm>
          <a:off x="3746500" y="1404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82</xdr:row>
      <xdr:rowOff>33528</xdr:rowOff>
    </xdr:from>
    <xdr:to>
      <xdr:col>6</xdr:col>
      <xdr:colOff>511175</xdr:colOff>
      <xdr:row>82</xdr:row>
      <xdr:rowOff>35813</xdr:rowOff>
    </xdr:to>
    <xdr:cxnSp macro="">
      <xdr:nvCxnSpPr>
        <xdr:cNvPr id="241" name="直線コネクタ 240">
          <a:extLst>
            <a:ext uri="{FF2B5EF4-FFF2-40B4-BE49-F238E27FC236}">
              <a16:creationId xmlns:a16="http://schemas.microsoft.com/office/drawing/2014/main" xmlns="" id="{00000000-0008-0000-0100-0000F1000000}"/>
            </a:ext>
          </a:extLst>
        </xdr:cNvPr>
        <xdr:cNvCxnSpPr/>
      </xdr:nvCxnSpPr>
      <xdr:spPr>
        <a:xfrm flipV="1">
          <a:off x="3797300" y="14092428"/>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82</xdr:row>
      <xdr:rowOff>93742</xdr:rowOff>
    </xdr:from>
    <xdr:ext cx="405111" cy="259045"/>
    <xdr:sp macro="" textlink="">
      <xdr:nvSpPr>
        <xdr:cNvPr id="242" name="n_1aveValue【公営住宅】&#10;有形固定資産減価償却率">
          <a:extLst>
            <a:ext uri="{FF2B5EF4-FFF2-40B4-BE49-F238E27FC236}">
              <a16:creationId xmlns:a16="http://schemas.microsoft.com/office/drawing/2014/main" xmlns="" id="{00000000-0008-0000-0100-0000F2000000}"/>
            </a:ext>
          </a:extLst>
        </xdr:cNvPr>
        <xdr:cNvSpPr txBox="1"/>
      </xdr:nvSpPr>
      <xdr:spPr>
        <a:xfrm>
          <a:off x="3582043" y="14152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5</xdr:col>
      <xdr:colOff>143518</xdr:colOff>
      <xdr:row>80</xdr:row>
      <xdr:rowOff>103140</xdr:rowOff>
    </xdr:from>
    <xdr:ext cx="405111" cy="259045"/>
    <xdr:sp macro="" textlink="">
      <xdr:nvSpPr>
        <xdr:cNvPr id="243" name="n_1mainValue【公営住宅】&#10;有形固定資産減価償却率">
          <a:extLst>
            <a:ext uri="{FF2B5EF4-FFF2-40B4-BE49-F238E27FC236}">
              <a16:creationId xmlns:a16="http://schemas.microsoft.com/office/drawing/2014/main" xmlns="" id="{00000000-0008-0000-0100-0000F3000000}"/>
            </a:ext>
          </a:extLst>
        </xdr:cNvPr>
        <xdr:cNvSpPr txBox="1"/>
      </xdr:nvSpPr>
      <xdr:spPr>
        <a:xfrm>
          <a:off x="3582043" y="1381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4" name="正方形/長方形 243">
          <a:extLst>
            <a:ext uri="{FF2B5EF4-FFF2-40B4-BE49-F238E27FC236}">
              <a16:creationId xmlns:a16="http://schemas.microsoft.com/office/drawing/2014/main" xmlns="" id="{00000000-0008-0000-0100-0000F4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5" name="正方形/長方形 244">
          <a:extLst>
            <a:ext uri="{FF2B5EF4-FFF2-40B4-BE49-F238E27FC236}">
              <a16:creationId xmlns:a16="http://schemas.microsoft.com/office/drawing/2014/main" xmlns="" id="{00000000-0008-0000-0100-0000F5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6" name="正方形/長方形 245">
          <a:extLst>
            <a:ext uri="{FF2B5EF4-FFF2-40B4-BE49-F238E27FC236}">
              <a16:creationId xmlns:a16="http://schemas.microsoft.com/office/drawing/2014/main" xmlns="" id="{00000000-0008-0000-0100-0000F6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7" name="正方形/長方形 246">
          <a:extLst>
            <a:ext uri="{FF2B5EF4-FFF2-40B4-BE49-F238E27FC236}">
              <a16:creationId xmlns:a16="http://schemas.microsoft.com/office/drawing/2014/main" xmlns="" id="{00000000-0008-0000-0100-0000F7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8" name="正方形/長方形 247">
          <a:extLst>
            <a:ext uri="{FF2B5EF4-FFF2-40B4-BE49-F238E27FC236}">
              <a16:creationId xmlns:a16="http://schemas.microsoft.com/office/drawing/2014/main" xmlns="" id="{00000000-0008-0000-0100-0000F8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9" name="正方形/長方形 248">
          <a:extLst>
            <a:ext uri="{FF2B5EF4-FFF2-40B4-BE49-F238E27FC236}">
              <a16:creationId xmlns:a16="http://schemas.microsoft.com/office/drawing/2014/main" xmlns="" id="{00000000-0008-0000-0100-0000F9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0" name="正方形/長方形 249">
          <a:extLst>
            <a:ext uri="{FF2B5EF4-FFF2-40B4-BE49-F238E27FC236}">
              <a16:creationId xmlns:a16="http://schemas.microsoft.com/office/drawing/2014/main" xmlns="" id="{00000000-0008-0000-0100-0000FA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1" name="正方形/長方形 250">
          <a:extLst>
            <a:ext uri="{FF2B5EF4-FFF2-40B4-BE49-F238E27FC236}">
              <a16:creationId xmlns:a16="http://schemas.microsoft.com/office/drawing/2014/main" xmlns="" id="{00000000-0008-0000-0100-0000FB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2" name="テキスト ボックス 251">
          <a:extLst>
            <a:ext uri="{FF2B5EF4-FFF2-40B4-BE49-F238E27FC236}">
              <a16:creationId xmlns:a16="http://schemas.microsoft.com/office/drawing/2014/main" xmlns="" id="{00000000-0008-0000-0100-0000FC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3" name="直線コネクタ 252">
          <a:extLst>
            <a:ext uri="{FF2B5EF4-FFF2-40B4-BE49-F238E27FC236}">
              <a16:creationId xmlns:a16="http://schemas.microsoft.com/office/drawing/2014/main" xmlns="" id="{00000000-0008-0000-0100-0000FD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54" name="直線コネクタ 253">
          <a:extLst>
            <a:ext uri="{FF2B5EF4-FFF2-40B4-BE49-F238E27FC236}">
              <a16:creationId xmlns:a16="http://schemas.microsoft.com/office/drawing/2014/main" xmlns="" id="{00000000-0008-0000-0100-0000FE00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55" name="テキスト ボックス 254">
          <a:extLst>
            <a:ext uri="{FF2B5EF4-FFF2-40B4-BE49-F238E27FC236}">
              <a16:creationId xmlns:a16="http://schemas.microsoft.com/office/drawing/2014/main" xmlns="" id="{00000000-0008-0000-0100-0000FF00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56" name="直線コネクタ 255">
          <a:extLst>
            <a:ext uri="{FF2B5EF4-FFF2-40B4-BE49-F238E27FC236}">
              <a16:creationId xmlns:a16="http://schemas.microsoft.com/office/drawing/2014/main" xmlns="" id="{00000000-0008-0000-0100-000000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57" name="テキスト ボックス 256">
          <a:extLst>
            <a:ext uri="{FF2B5EF4-FFF2-40B4-BE49-F238E27FC236}">
              <a16:creationId xmlns:a16="http://schemas.microsoft.com/office/drawing/2014/main" xmlns="" id="{00000000-0008-0000-0100-000001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58" name="直線コネクタ 257">
          <a:extLst>
            <a:ext uri="{FF2B5EF4-FFF2-40B4-BE49-F238E27FC236}">
              <a16:creationId xmlns:a16="http://schemas.microsoft.com/office/drawing/2014/main" xmlns="" id="{00000000-0008-0000-0100-000002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59" name="テキスト ボックス 258">
          <a:extLst>
            <a:ext uri="{FF2B5EF4-FFF2-40B4-BE49-F238E27FC236}">
              <a16:creationId xmlns:a16="http://schemas.microsoft.com/office/drawing/2014/main" xmlns="" id="{00000000-0008-0000-0100-000003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60" name="直線コネクタ 259">
          <a:extLst>
            <a:ext uri="{FF2B5EF4-FFF2-40B4-BE49-F238E27FC236}">
              <a16:creationId xmlns:a16="http://schemas.microsoft.com/office/drawing/2014/main" xmlns="" id="{00000000-0008-0000-0100-000004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61" name="テキスト ボックス 260">
          <a:extLst>
            <a:ext uri="{FF2B5EF4-FFF2-40B4-BE49-F238E27FC236}">
              <a16:creationId xmlns:a16="http://schemas.microsoft.com/office/drawing/2014/main" xmlns="" id="{00000000-0008-0000-0100-000005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62" name="直線コネクタ 261">
          <a:extLst>
            <a:ext uri="{FF2B5EF4-FFF2-40B4-BE49-F238E27FC236}">
              <a16:creationId xmlns:a16="http://schemas.microsoft.com/office/drawing/2014/main" xmlns="" id="{00000000-0008-0000-0100-000006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63" name="テキスト ボックス 262">
          <a:extLst>
            <a:ext uri="{FF2B5EF4-FFF2-40B4-BE49-F238E27FC236}">
              <a16:creationId xmlns:a16="http://schemas.microsoft.com/office/drawing/2014/main" xmlns="" id="{00000000-0008-0000-0100-000007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64" name="直線コネクタ 263">
          <a:extLst>
            <a:ext uri="{FF2B5EF4-FFF2-40B4-BE49-F238E27FC236}">
              <a16:creationId xmlns:a16="http://schemas.microsoft.com/office/drawing/2014/main" xmlns="" id="{00000000-0008-0000-0100-000008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65" name="テキスト ボックス 264">
          <a:extLst>
            <a:ext uri="{FF2B5EF4-FFF2-40B4-BE49-F238E27FC236}">
              <a16:creationId xmlns:a16="http://schemas.microsoft.com/office/drawing/2014/main" xmlns="" id="{00000000-0008-0000-0100-000009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6" name="直線コネクタ 265">
          <a:extLst>
            <a:ext uri="{FF2B5EF4-FFF2-40B4-BE49-F238E27FC236}">
              <a16:creationId xmlns:a16="http://schemas.microsoft.com/office/drawing/2014/main" xmlns="" id="{00000000-0008-0000-0100-00000A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7" name="テキスト ボックス 266">
          <a:extLst>
            <a:ext uri="{FF2B5EF4-FFF2-40B4-BE49-F238E27FC236}">
              <a16:creationId xmlns:a16="http://schemas.microsoft.com/office/drawing/2014/main" xmlns="" id="{00000000-0008-0000-0100-00000B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8" name="【公営住宅】&#10;一人当たり面積グラフ枠">
          <a:extLst>
            <a:ext uri="{FF2B5EF4-FFF2-40B4-BE49-F238E27FC236}">
              <a16:creationId xmlns:a16="http://schemas.microsoft.com/office/drawing/2014/main" xmlns="" id="{00000000-0008-0000-0100-00000C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6096</xdr:rowOff>
    </xdr:from>
    <xdr:to>
      <xdr:col>15</xdr:col>
      <xdr:colOff>180340</xdr:colOff>
      <xdr:row>86</xdr:row>
      <xdr:rowOff>52795</xdr:rowOff>
    </xdr:to>
    <xdr:cxnSp macro="">
      <xdr:nvCxnSpPr>
        <xdr:cNvPr id="269" name="直線コネクタ 268">
          <a:extLst>
            <a:ext uri="{FF2B5EF4-FFF2-40B4-BE49-F238E27FC236}">
              <a16:creationId xmlns:a16="http://schemas.microsoft.com/office/drawing/2014/main" xmlns="" id="{00000000-0008-0000-0100-00000D010000}"/>
            </a:ext>
          </a:extLst>
        </xdr:cNvPr>
        <xdr:cNvCxnSpPr/>
      </xdr:nvCxnSpPr>
      <xdr:spPr>
        <a:xfrm flipV="1">
          <a:off x="10476865" y="13207746"/>
          <a:ext cx="0" cy="1589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56622</xdr:rowOff>
    </xdr:from>
    <xdr:ext cx="469744" cy="259045"/>
    <xdr:sp macro="" textlink="">
      <xdr:nvSpPr>
        <xdr:cNvPr id="270" name="【公営住宅】&#10;一人当たり面積最小値テキスト">
          <a:extLst>
            <a:ext uri="{FF2B5EF4-FFF2-40B4-BE49-F238E27FC236}">
              <a16:creationId xmlns:a16="http://schemas.microsoft.com/office/drawing/2014/main" xmlns="" id="{00000000-0008-0000-0100-00000E010000}"/>
            </a:ext>
          </a:extLst>
        </xdr:cNvPr>
        <xdr:cNvSpPr txBox="1"/>
      </xdr:nvSpPr>
      <xdr:spPr>
        <a:xfrm>
          <a:off x="10566400" y="14801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0.355</a:t>
          </a:r>
          <a:endParaRPr kumimoji="1" lang="ja-JP" altLang="en-US" sz="1000" b="1">
            <a:latin typeface="ＭＳ Ｐゴシック"/>
          </a:endParaRPr>
        </a:p>
      </xdr:txBody>
    </xdr:sp>
    <xdr:clientData/>
  </xdr:oneCellAnchor>
  <xdr:twoCellAnchor>
    <xdr:from>
      <xdr:col>15</xdr:col>
      <xdr:colOff>92075</xdr:colOff>
      <xdr:row>86</xdr:row>
      <xdr:rowOff>52795</xdr:rowOff>
    </xdr:from>
    <xdr:to>
      <xdr:col>15</xdr:col>
      <xdr:colOff>269875</xdr:colOff>
      <xdr:row>86</xdr:row>
      <xdr:rowOff>52795</xdr:rowOff>
    </xdr:to>
    <xdr:cxnSp macro="">
      <xdr:nvCxnSpPr>
        <xdr:cNvPr id="271" name="直線コネクタ 270">
          <a:extLst>
            <a:ext uri="{FF2B5EF4-FFF2-40B4-BE49-F238E27FC236}">
              <a16:creationId xmlns:a16="http://schemas.microsoft.com/office/drawing/2014/main" xmlns="" id="{00000000-0008-0000-0100-00000F010000}"/>
            </a:ext>
          </a:extLst>
        </xdr:cNvPr>
        <xdr:cNvCxnSpPr/>
      </xdr:nvCxnSpPr>
      <xdr:spPr>
        <a:xfrm>
          <a:off x="10388600" y="14797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75</xdr:row>
      <xdr:rowOff>124223</xdr:rowOff>
    </xdr:from>
    <xdr:ext cx="469744" cy="259045"/>
    <xdr:sp macro="" textlink="">
      <xdr:nvSpPr>
        <xdr:cNvPr id="272" name="【公営住宅】&#10;一人当たり面積最大値テキスト">
          <a:extLst>
            <a:ext uri="{FF2B5EF4-FFF2-40B4-BE49-F238E27FC236}">
              <a16:creationId xmlns:a16="http://schemas.microsoft.com/office/drawing/2014/main" xmlns="" id="{00000000-0008-0000-0100-000010010000}"/>
            </a:ext>
          </a:extLst>
        </xdr:cNvPr>
        <xdr:cNvSpPr txBox="1"/>
      </xdr:nvSpPr>
      <xdr:spPr>
        <a:xfrm>
          <a:off x="10566400" y="12982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5.223</a:t>
          </a:r>
          <a:endParaRPr kumimoji="1" lang="ja-JP" altLang="en-US" sz="1000" b="1">
            <a:latin typeface="ＭＳ Ｐゴシック"/>
          </a:endParaRPr>
        </a:p>
      </xdr:txBody>
    </xdr:sp>
    <xdr:clientData/>
  </xdr:oneCellAnchor>
  <xdr:twoCellAnchor>
    <xdr:from>
      <xdr:col>15</xdr:col>
      <xdr:colOff>92075</xdr:colOff>
      <xdr:row>77</xdr:row>
      <xdr:rowOff>6096</xdr:rowOff>
    </xdr:from>
    <xdr:to>
      <xdr:col>15</xdr:col>
      <xdr:colOff>269875</xdr:colOff>
      <xdr:row>77</xdr:row>
      <xdr:rowOff>6096</xdr:rowOff>
    </xdr:to>
    <xdr:cxnSp macro="">
      <xdr:nvCxnSpPr>
        <xdr:cNvPr id="273" name="直線コネクタ 272">
          <a:extLst>
            <a:ext uri="{FF2B5EF4-FFF2-40B4-BE49-F238E27FC236}">
              <a16:creationId xmlns:a16="http://schemas.microsoft.com/office/drawing/2014/main" xmlns="" id="{00000000-0008-0000-0100-000011010000}"/>
            </a:ext>
          </a:extLst>
        </xdr:cNvPr>
        <xdr:cNvCxnSpPr/>
      </xdr:nvCxnSpPr>
      <xdr:spPr>
        <a:xfrm>
          <a:off x="10388600" y="13207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26143</xdr:rowOff>
    </xdr:from>
    <xdr:ext cx="469744" cy="259045"/>
    <xdr:sp macro="" textlink="">
      <xdr:nvSpPr>
        <xdr:cNvPr id="274" name="【公営住宅】&#10;一人当たり面積平均値テキスト">
          <a:extLst>
            <a:ext uri="{FF2B5EF4-FFF2-40B4-BE49-F238E27FC236}">
              <a16:creationId xmlns:a16="http://schemas.microsoft.com/office/drawing/2014/main" xmlns="" id="{00000000-0008-0000-0100-000012010000}"/>
            </a:ext>
          </a:extLst>
        </xdr:cNvPr>
        <xdr:cNvSpPr txBox="1"/>
      </xdr:nvSpPr>
      <xdr:spPr>
        <a:xfrm>
          <a:off x="10566400" y="144279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1.265</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47716</xdr:rowOff>
    </xdr:from>
    <xdr:to>
      <xdr:col>15</xdr:col>
      <xdr:colOff>231775</xdr:colOff>
      <xdr:row>84</xdr:row>
      <xdr:rowOff>149316</xdr:rowOff>
    </xdr:to>
    <xdr:sp macro="" textlink="">
      <xdr:nvSpPr>
        <xdr:cNvPr id="275" name="フローチャート : 判断 274">
          <a:extLst>
            <a:ext uri="{FF2B5EF4-FFF2-40B4-BE49-F238E27FC236}">
              <a16:creationId xmlns:a16="http://schemas.microsoft.com/office/drawing/2014/main" xmlns="" id="{00000000-0008-0000-0100-000013010000}"/>
            </a:ext>
          </a:extLst>
        </xdr:cNvPr>
        <xdr:cNvSpPr/>
      </xdr:nvSpPr>
      <xdr:spPr>
        <a:xfrm>
          <a:off x="10426700" y="14449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24529</xdr:rowOff>
    </xdr:from>
    <xdr:to>
      <xdr:col>14</xdr:col>
      <xdr:colOff>79375</xdr:colOff>
      <xdr:row>84</xdr:row>
      <xdr:rowOff>126129</xdr:rowOff>
    </xdr:to>
    <xdr:sp macro="" textlink="">
      <xdr:nvSpPr>
        <xdr:cNvPr id="276" name="フローチャート : 判断 275">
          <a:extLst>
            <a:ext uri="{FF2B5EF4-FFF2-40B4-BE49-F238E27FC236}">
              <a16:creationId xmlns:a16="http://schemas.microsoft.com/office/drawing/2014/main" xmlns="" id="{00000000-0008-0000-0100-000014010000}"/>
            </a:ext>
          </a:extLst>
        </xdr:cNvPr>
        <xdr:cNvSpPr/>
      </xdr:nvSpPr>
      <xdr:spPr>
        <a:xfrm>
          <a:off x="9588500" y="1442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7" name="テキスト ボックス 276">
          <a:extLst>
            <a:ext uri="{FF2B5EF4-FFF2-40B4-BE49-F238E27FC236}">
              <a16:creationId xmlns:a16="http://schemas.microsoft.com/office/drawing/2014/main" xmlns="" id="{00000000-0008-0000-0100-000015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8" name="テキスト ボックス 277">
          <a:extLst>
            <a:ext uri="{FF2B5EF4-FFF2-40B4-BE49-F238E27FC236}">
              <a16:creationId xmlns:a16="http://schemas.microsoft.com/office/drawing/2014/main" xmlns="" id="{00000000-0008-0000-0100-000016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9" name="テキスト ボックス 278">
          <a:extLst>
            <a:ext uri="{FF2B5EF4-FFF2-40B4-BE49-F238E27FC236}">
              <a16:creationId xmlns:a16="http://schemas.microsoft.com/office/drawing/2014/main" xmlns="" id="{00000000-0008-0000-0100-000017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0" name="テキスト ボックス 279">
          <a:extLst>
            <a:ext uri="{FF2B5EF4-FFF2-40B4-BE49-F238E27FC236}">
              <a16:creationId xmlns:a16="http://schemas.microsoft.com/office/drawing/2014/main" xmlns="" id="{00000000-0008-0000-0100-000018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1" name="テキスト ボックス 280">
          <a:extLst>
            <a:ext uri="{FF2B5EF4-FFF2-40B4-BE49-F238E27FC236}">
              <a16:creationId xmlns:a16="http://schemas.microsoft.com/office/drawing/2014/main" xmlns="" id="{00000000-0008-0000-0100-000019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83</xdr:row>
      <xdr:rowOff>17345</xdr:rowOff>
    </xdr:from>
    <xdr:to>
      <xdr:col>15</xdr:col>
      <xdr:colOff>231775</xdr:colOff>
      <xdr:row>83</xdr:row>
      <xdr:rowOff>118945</xdr:rowOff>
    </xdr:to>
    <xdr:sp macro="" textlink="">
      <xdr:nvSpPr>
        <xdr:cNvPr id="282" name="円/楕円 281">
          <a:extLst>
            <a:ext uri="{FF2B5EF4-FFF2-40B4-BE49-F238E27FC236}">
              <a16:creationId xmlns:a16="http://schemas.microsoft.com/office/drawing/2014/main" xmlns="" id="{00000000-0008-0000-0100-00001A010000}"/>
            </a:ext>
          </a:extLst>
        </xdr:cNvPr>
        <xdr:cNvSpPr/>
      </xdr:nvSpPr>
      <xdr:spPr>
        <a:xfrm>
          <a:off x="10426700" y="1424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82</xdr:row>
      <xdr:rowOff>40222</xdr:rowOff>
    </xdr:from>
    <xdr:ext cx="469744" cy="259045"/>
    <xdr:sp macro="" textlink="">
      <xdr:nvSpPr>
        <xdr:cNvPr id="283" name="【公営住宅】&#10;一人当たり面積該当値テキスト">
          <a:extLst>
            <a:ext uri="{FF2B5EF4-FFF2-40B4-BE49-F238E27FC236}">
              <a16:creationId xmlns:a16="http://schemas.microsoft.com/office/drawing/2014/main" xmlns="" id="{00000000-0008-0000-0100-00001B010000}"/>
            </a:ext>
          </a:extLst>
        </xdr:cNvPr>
        <xdr:cNvSpPr txBox="1"/>
      </xdr:nvSpPr>
      <xdr:spPr>
        <a:xfrm>
          <a:off x="10566400" y="14099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1.883</a:t>
          </a:r>
          <a:endParaRPr kumimoji="1" lang="ja-JP" altLang="en-US" sz="1000" b="1">
            <a:solidFill>
              <a:srgbClr val="FF0000"/>
            </a:solidFill>
            <a:latin typeface="ＭＳ Ｐゴシック"/>
          </a:endParaRPr>
        </a:p>
      </xdr:txBody>
    </xdr:sp>
    <xdr:clientData/>
  </xdr:oneCellAnchor>
  <xdr:twoCellAnchor>
    <xdr:from>
      <xdr:col>13</xdr:col>
      <xdr:colOff>663575</xdr:colOff>
      <xdr:row>83</xdr:row>
      <xdr:rowOff>35632</xdr:rowOff>
    </xdr:from>
    <xdr:to>
      <xdr:col>14</xdr:col>
      <xdr:colOff>79375</xdr:colOff>
      <xdr:row>83</xdr:row>
      <xdr:rowOff>137232</xdr:rowOff>
    </xdr:to>
    <xdr:sp macro="" textlink="">
      <xdr:nvSpPr>
        <xdr:cNvPr id="284" name="円/楕円 283">
          <a:extLst>
            <a:ext uri="{FF2B5EF4-FFF2-40B4-BE49-F238E27FC236}">
              <a16:creationId xmlns:a16="http://schemas.microsoft.com/office/drawing/2014/main" xmlns="" id="{00000000-0008-0000-0100-00001C010000}"/>
            </a:ext>
          </a:extLst>
        </xdr:cNvPr>
        <xdr:cNvSpPr/>
      </xdr:nvSpPr>
      <xdr:spPr>
        <a:xfrm>
          <a:off x="9588500" y="1426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83</xdr:row>
      <xdr:rowOff>68145</xdr:rowOff>
    </xdr:from>
    <xdr:to>
      <xdr:col>15</xdr:col>
      <xdr:colOff>180975</xdr:colOff>
      <xdr:row>83</xdr:row>
      <xdr:rowOff>86432</xdr:rowOff>
    </xdr:to>
    <xdr:cxnSp macro="">
      <xdr:nvCxnSpPr>
        <xdr:cNvPr id="285" name="直線コネクタ 284">
          <a:extLst>
            <a:ext uri="{FF2B5EF4-FFF2-40B4-BE49-F238E27FC236}">
              <a16:creationId xmlns:a16="http://schemas.microsoft.com/office/drawing/2014/main" xmlns="" id="{00000000-0008-0000-0100-00001D010000}"/>
            </a:ext>
          </a:extLst>
        </xdr:cNvPr>
        <xdr:cNvCxnSpPr/>
      </xdr:nvCxnSpPr>
      <xdr:spPr>
        <a:xfrm flipV="1">
          <a:off x="9639300" y="14298495"/>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84</xdr:row>
      <xdr:rowOff>117256</xdr:rowOff>
    </xdr:from>
    <xdr:ext cx="469744" cy="259045"/>
    <xdr:sp macro="" textlink="">
      <xdr:nvSpPr>
        <xdr:cNvPr id="286" name="n_1aveValue【公営住宅】&#10;一人当たり面積">
          <a:extLst>
            <a:ext uri="{FF2B5EF4-FFF2-40B4-BE49-F238E27FC236}">
              <a16:creationId xmlns:a16="http://schemas.microsoft.com/office/drawing/2014/main" xmlns="" id="{00000000-0008-0000-0100-00001E010000}"/>
            </a:ext>
          </a:extLst>
        </xdr:cNvPr>
        <xdr:cNvSpPr txBox="1"/>
      </xdr:nvSpPr>
      <xdr:spPr>
        <a:xfrm>
          <a:off x="9391727" y="14519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a:t>
          </a:r>
          <a:endParaRPr kumimoji="1" lang="ja-JP" altLang="en-US" sz="1000" b="1">
            <a:solidFill>
              <a:srgbClr val="000080"/>
            </a:solidFill>
            <a:latin typeface="ＭＳ Ｐゴシック"/>
          </a:endParaRPr>
        </a:p>
      </xdr:txBody>
    </xdr:sp>
    <xdr:clientData/>
  </xdr:oneCellAnchor>
  <xdr:oneCellAnchor>
    <xdr:from>
      <xdr:col>13</xdr:col>
      <xdr:colOff>466802</xdr:colOff>
      <xdr:row>81</xdr:row>
      <xdr:rowOff>153759</xdr:rowOff>
    </xdr:from>
    <xdr:ext cx="469744" cy="259045"/>
    <xdr:sp macro="" textlink="">
      <xdr:nvSpPr>
        <xdr:cNvPr id="287" name="n_1mainValue【公営住宅】&#10;一人当たり面積">
          <a:extLst>
            <a:ext uri="{FF2B5EF4-FFF2-40B4-BE49-F238E27FC236}">
              <a16:creationId xmlns:a16="http://schemas.microsoft.com/office/drawing/2014/main" xmlns="" id="{00000000-0008-0000-0100-00001F010000}"/>
            </a:ext>
          </a:extLst>
        </xdr:cNvPr>
        <xdr:cNvSpPr txBox="1"/>
      </xdr:nvSpPr>
      <xdr:spPr>
        <a:xfrm>
          <a:off x="9391727" y="14041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8" name="正方形/長方形 287">
          <a:extLst>
            <a:ext uri="{FF2B5EF4-FFF2-40B4-BE49-F238E27FC236}">
              <a16:creationId xmlns:a16="http://schemas.microsoft.com/office/drawing/2014/main" xmlns="" id="{00000000-0008-0000-0100-000020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9" name="正方形/長方形 288">
          <a:extLst>
            <a:ext uri="{FF2B5EF4-FFF2-40B4-BE49-F238E27FC236}">
              <a16:creationId xmlns:a16="http://schemas.microsoft.com/office/drawing/2014/main" xmlns="" id="{00000000-0008-0000-0100-000021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0" name="正方形/長方形 289">
          <a:extLst>
            <a:ext uri="{FF2B5EF4-FFF2-40B4-BE49-F238E27FC236}">
              <a16:creationId xmlns:a16="http://schemas.microsoft.com/office/drawing/2014/main" xmlns="" id="{00000000-0008-0000-0100-000022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1" name="正方形/長方形 290">
          <a:extLst>
            <a:ext uri="{FF2B5EF4-FFF2-40B4-BE49-F238E27FC236}">
              <a16:creationId xmlns:a16="http://schemas.microsoft.com/office/drawing/2014/main" xmlns="" id="{00000000-0008-0000-0100-000023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2" name="正方形/長方形 291">
          <a:extLst>
            <a:ext uri="{FF2B5EF4-FFF2-40B4-BE49-F238E27FC236}">
              <a16:creationId xmlns:a16="http://schemas.microsoft.com/office/drawing/2014/main" xmlns="" id="{00000000-0008-0000-0100-000024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3" name="正方形/長方形 292">
          <a:extLst>
            <a:ext uri="{FF2B5EF4-FFF2-40B4-BE49-F238E27FC236}">
              <a16:creationId xmlns:a16="http://schemas.microsoft.com/office/drawing/2014/main" xmlns="" id="{00000000-0008-0000-0100-000025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4" name="正方形/長方形 293">
          <a:extLst>
            <a:ext uri="{FF2B5EF4-FFF2-40B4-BE49-F238E27FC236}">
              <a16:creationId xmlns:a16="http://schemas.microsoft.com/office/drawing/2014/main" xmlns="" id="{00000000-0008-0000-0100-000026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5" name="正方形/長方形 294">
          <a:extLst>
            <a:ext uri="{FF2B5EF4-FFF2-40B4-BE49-F238E27FC236}">
              <a16:creationId xmlns:a16="http://schemas.microsoft.com/office/drawing/2014/main" xmlns="" id="{00000000-0008-0000-0100-000027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96" name="正方形/長方形 295">
          <a:extLst>
            <a:ext uri="{FF2B5EF4-FFF2-40B4-BE49-F238E27FC236}">
              <a16:creationId xmlns:a16="http://schemas.microsoft.com/office/drawing/2014/main" xmlns="" id="{00000000-0008-0000-0100-000028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7" name="正方形/長方形 296">
          <a:extLst>
            <a:ext uri="{FF2B5EF4-FFF2-40B4-BE49-F238E27FC236}">
              <a16:creationId xmlns:a16="http://schemas.microsoft.com/office/drawing/2014/main" xmlns="" id="{00000000-0008-0000-0100-000029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8" name="正方形/長方形 297">
          <a:extLst>
            <a:ext uri="{FF2B5EF4-FFF2-40B4-BE49-F238E27FC236}">
              <a16:creationId xmlns:a16="http://schemas.microsoft.com/office/drawing/2014/main" xmlns="" id="{00000000-0008-0000-0100-00002A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99" name="正方形/長方形 298">
          <a:extLst>
            <a:ext uri="{FF2B5EF4-FFF2-40B4-BE49-F238E27FC236}">
              <a16:creationId xmlns:a16="http://schemas.microsoft.com/office/drawing/2014/main" xmlns="" id="{00000000-0008-0000-0100-00002B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0" name="正方形/長方形 299">
          <a:extLst>
            <a:ext uri="{FF2B5EF4-FFF2-40B4-BE49-F238E27FC236}">
              <a16:creationId xmlns:a16="http://schemas.microsoft.com/office/drawing/2014/main" xmlns="" id="{00000000-0008-0000-0100-00002C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1" name="正方形/長方形 300">
          <a:extLst>
            <a:ext uri="{FF2B5EF4-FFF2-40B4-BE49-F238E27FC236}">
              <a16:creationId xmlns:a16="http://schemas.microsoft.com/office/drawing/2014/main" xmlns="" id="{00000000-0008-0000-0100-00002D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2" name="正方形/長方形 301">
          <a:extLst>
            <a:ext uri="{FF2B5EF4-FFF2-40B4-BE49-F238E27FC236}">
              <a16:creationId xmlns:a16="http://schemas.microsoft.com/office/drawing/2014/main" xmlns="" id="{00000000-0008-0000-0100-00002E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139,515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3" name="正方形/長方形 302">
          <a:extLst>
            <a:ext uri="{FF2B5EF4-FFF2-40B4-BE49-F238E27FC236}">
              <a16:creationId xmlns:a16="http://schemas.microsoft.com/office/drawing/2014/main" xmlns="" id="{00000000-0008-0000-0100-00002F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304" name="正方形/長方形 303">
          <a:extLst>
            <a:ext uri="{FF2B5EF4-FFF2-40B4-BE49-F238E27FC236}">
              <a16:creationId xmlns:a16="http://schemas.microsoft.com/office/drawing/2014/main" xmlns="" id="{00000000-0008-0000-0100-000030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5" name="正方形/長方形 304">
          <a:extLst>
            <a:ext uri="{FF2B5EF4-FFF2-40B4-BE49-F238E27FC236}">
              <a16:creationId xmlns:a16="http://schemas.microsoft.com/office/drawing/2014/main" xmlns="" id="{00000000-0008-0000-0100-000031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6" name="正方形/長方形 305">
          <a:extLst>
            <a:ext uri="{FF2B5EF4-FFF2-40B4-BE49-F238E27FC236}">
              <a16:creationId xmlns:a16="http://schemas.microsoft.com/office/drawing/2014/main" xmlns="" id="{00000000-0008-0000-0100-000032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7" name="正方形/長方形 306">
          <a:extLst>
            <a:ext uri="{FF2B5EF4-FFF2-40B4-BE49-F238E27FC236}">
              <a16:creationId xmlns:a16="http://schemas.microsoft.com/office/drawing/2014/main" xmlns="" id="{00000000-0008-0000-0100-000033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8" name="正方形/長方形 307">
          <a:extLst>
            <a:ext uri="{FF2B5EF4-FFF2-40B4-BE49-F238E27FC236}">
              <a16:creationId xmlns:a16="http://schemas.microsoft.com/office/drawing/2014/main" xmlns="" id="{00000000-0008-0000-0100-000034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9" name="正方形/長方形 308">
          <a:extLst>
            <a:ext uri="{FF2B5EF4-FFF2-40B4-BE49-F238E27FC236}">
              <a16:creationId xmlns:a16="http://schemas.microsoft.com/office/drawing/2014/main" xmlns="" id="{00000000-0008-0000-0100-000035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10" name="正方形/長方形 309">
          <a:extLst>
            <a:ext uri="{FF2B5EF4-FFF2-40B4-BE49-F238E27FC236}">
              <a16:creationId xmlns:a16="http://schemas.microsoft.com/office/drawing/2014/main" xmlns="" id="{00000000-0008-0000-0100-000036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11" name="正方形/長方形 310">
          <a:extLst>
            <a:ext uri="{FF2B5EF4-FFF2-40B4-BE49-F238E27FC236}">
              <a16:creationId xmlns:a16="http://schemas.microsoft.com/office/drawing/2014/main" xmlns="" id="{00000000-0008-0000-0100-000037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12" name="テキスト ボックス 311">
          <a:extLst>
            <a:ext uri="{FF2B5EF4-FFF2-40B4-BE49-F238E27FC236}">
              <a16:creationId xmlns:a16="http://schemas.microsoft.com/office/drawing/2014/main" xmlns="" id="{00000000-0008-0000-0100-000038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13" name="直線コネクタ 312">
          <a:extLst>
            <a:ext uri="{FF2B5EF4-FFF2-40B4-BE49-F238E27FC236}">
              <a16:creationId xmlns:a16="http://schemas.microsoft.com/office/drawing/2014/main" xmlns="" id="{00000000-0008-0000-0100-000039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14" name="テキスト ボックス 313">
          <a:extLst>
            <a:ext uri="{FF2B5EF4-FFF2-40B4-BE49-F238E27FC236}">
              <a16:creationId xmlns:a16="http://schemas.microsoft.com/office/drawing/2014/main" xmlns="" id="{00000000-0008-0000-0100-00003A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15" name="直線コネクタ 314">
          <a:extLst>
            <a:ext uri="{FF2B5EF4-FFF2-40B4-BE49-F238E27FC236}">
              <a16:creationId xmlns:a16="http://schemas.microsoft.com/office/drawing/2014/main" xmlns="" id="{00000000-0008-0000-0100-00003B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16" name="テキスト ボックス 315">
          <a:extLst>
            <a:ext uri="{FF2B5EF4-FFF2-40B4-BE49-F238E27FC236}">
              <a16:creationId xmlns:a16="http://schemas.microsoft.com/office/drawing/2014/main" xmlns="" id="{00000000-0008-0000-0100-00003C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17" name="直線コネクタ 316">
          <a:extLst>
            <a:ext uri="{FF2B5EF4-FFF2-40B4-BE49-F238E27FC236}">
              <a16:creationId xmlns:a16="http://schemas.microsoft.com/office/drawing/2014/main" xmlns="" id="{00000000-0008-0000-0100-00003D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18" name="テキスト ボックス 317">
          <a:extLst>
            <a:ext uri="{FF2B5EF4-FFF2-40B4-BE49-F238E27FC236}">
              <a16:creationId xmlns:a16="http://schemas.microsoft.com/office/drawing/2014/main" xmlns="" id="{00000000-0008-0000-0100-00003E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19" name="直線コネクタ 318">
          <a:extLst>
            <a:ext uri="{FF2B5EF4-FFF2-40B4-BE49-F238E27FC236}">
              <a16:creationId xmlns:a16="http://schemas.microsoft.com/office/drawing/2014/main" xmlns="" id="{00000000-0008-0000-0100-00003F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20" name="テキスト ボックス 319">
          <a:extLst>
            <a:ext uri="{FF2B5EF4-FFF2-40B4-BE49-F238E27FC236}">
              <a16:creationId xmlns:a16="http://schemas.microsoft.com/office/drawing/2014/main" xmlns="" id="{00000000-0008-0000-0100-000040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21" name="直線コネクタ 320">
          <a:extLst>
            <a:ext uri="{FF2B5EF4-FFF2-40B4-BE49-F238E27FC236}">
              <a16:creationId xmlns:a16="http://schemas.microsoft.com/office/drawing/2014/main" xmlns="" id="{00000000-0008-0000-0100-000041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22" name="テキスト ボックス 321">
          <a:extLst>
            <a:ext uri="{FF2B5EF4-FFF2-40B4-BE49-F238E27FC236}">
              <a16:creationId xmlns:a16="http://schemas.microsoft.com/office/drawing/2014/main" xmlns="" id="{00000000-0008-0000-0100-000042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23" name="直線コネクタ 322">
          <a:extLst>
            <a:ext uri="{FF2B5EF4-FFF2-40B4-BE49-F238E27FC236}">
              <a16:creationId xmlns:a16="http://schemas.microsoft.com/office/drawing/2014/main" xmlns="" id="{00000000-0008-0000-0100-000043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24" name="テキスト ボックス 323">
          <a:extLst>
            <a:ext uri="{FF2B5EF4-FFF2-40B4-BE49-F238E27FC236}">
              <a16:creationId xmlns:a16="http://schemas.microsoft.com/office/drawing/2014/main" xmlns="" id="{00000000-0008-0000-0100-000044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25" name="直線コネクタ 324">
          <a:extLst>
            <a:ext uri="{FF2B5EF4-FFF2-40B4-BE49-F238E27FC236}">
              <a16:creationId xmlns:a16="http://schemas.microsoft.com/office/drawing/2014/main" xmlns="" id="{00000000-0008-0000-0100-000045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26" name="テキスト ボックス 325">
          <a:extLst>
            <a:ext uri="{FF2B5EF4-FFF2-40B4-BE49-F238E27FC236}">
              <a16:creationId xmlns:a16="http://schemas.microsoft.com/office/drawing/2014/main" xmlns="" id="{00000000-0008-0000-0100-000046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27" name="【認定こども園・幼稚園・保育所】&#10;有形固定資産減価償却率グラフ枠">
          <a:extLst>
            <a:ext uri="{FF2B5EF4-FFF2-40B4-BE49-F238E27FC236}">
              <a16:creationId xmlns:a16="http://schemas.microsoft.com/office/drawing/2014/main" xmlns="" id="{00000000-0008-0000-0100-000047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42</xdr:row>
      <xdr:rowOff>40005</xdr:rowOff>
    </xdr:to>
    <xdr:cxnSp macro="">
      <xdr:nvCxnSpPr>
        <xdr:cNvPr id="328" name="直線コネクタ 327">
          <a:extLst>
            <a:ext uri="{FF2B5EF4-FFF2-40B4-BE49-F238E27FC236}">
              <a16:creationId xmlns:a16="http://schemas.microsoft.com/office/drawing/2014/main" xmlns="" id="{00000000-0008-0000-0100-000048010000}"/>
            </a:ext>
          </a:extLst>
        </xdr:cNvPr>
        <xdr:cNvCxnSpPr/>
      </xdr:nvCxnSpPr>
      <xdr:spPr>
        <a:xfrm flipV="1">
          <a:off x="16318864" y="5715000"/>
          <a:ext cx="0" cy="152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43832</xdr:rowOff>
    </xdr:from>
    <xdr:ext cx="405111" cy="259045"/>
    <xdr:sp macro="" textlink="">
      <xdr:nvSpPr>
        <xdr:cNvPr id="329" name="【認定こども園・幼稚園・保育所】&#10;有形固定資産減価償却率最小値テキスト">
          <a:extLst>
            <a:ext uri="{FF2B5EF4-FFF2-40B4-BE49-F238E27FC236}">
              <a16:creationId xmlns:a16="http://schemas.microsoft.com/office/drawing/2014/main" xmlns="" id="{00000000-0008-0000-0100-000049010000}"/>
            </a:ext>
          </a:extLst>
        </xdr:cNvPr>
        <xdr:cNvSpPr txBox="1"/>
      </xdr:nvSpPr>
      <xdr:spPr>
        <a:xfrm>
          <a:off x="16408400" y="724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428625</xdr:colOff>
      <xdr:row>42</xdr:row>
      <xdr:rowOff>40005</xdr:rowOff>
    </xdr:from>
    <xdr:to>
      <xdr:col>23</xdr:col>
      <xdr:colOff>606425</xdr:colOff>
      <xdr:row>42</xdr:row>
      <xdr:rowOff>40005</xdr:rowOff>
    </xdr:to>
    <xdr:cxnSp macro="">
      <xdr:nvCxnSpPr>
        <xdr:cNvPr id="330" name="直線コネクタ 329">
          <a:extLst>
            <a:ext uri="{FF2B5EF4-FFF2-40B4-BE49-F238E27FC236}">
              <a16:creationId xmlns:a16="http://schemas.microsoft.com/office/drawing/2014/main" xmlns="" id="{00000000-0008-0000-0100-00004A010000}"/>
            </a:ext>
          </a:extLst>
        </xdr:cNvPr>
        <xdr:cNvCxnSpPr/>
      </xdr:nvCxnSpPr>
      <xdr:spPr>
        <a:xfrm>
          <a:off x="16230600" y="724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31" name="【認定こども園・幼稚園・保育所】&#10;有形固定資産減価償却率最大値テキスト">
          <a:extLst>
            <a:ext uri="{FF2B5EF4-FFF2-40B4-BE49-F238E27FC236}">
              <a16:creationId xmlns:a16="http://schemas.microsoft.com/office/drawing/2014/main" xmlns="" id="{00000000-0008-0000-0100-00004B010000}"/>
            </a:ext>
          </a:extLst>
        </xdr:cNvPr>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32" name="直線コネクタ 331">
          <a:extLst>
            <a:ext uri="{FF2B5EF4-FFF2-40B4-BE49-F238E27FC236}">
              <a16:creationId xmlns:a16="http://schemas.microsoft.com/office/drawing/2014/main" xmlns="" id="{00000000-0008-0000-0100-00004C01000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32402</xdr:rowOff>
    </xdr:from>
    <xdr:ext cx="405111" cy="259045"/>
    <xdr:sp macro="" textlink="">
      <xdr:nvSpPr>
        <xdr:cNvPr id="333" name="【認定こども園・幼稚園・保育所】&#10;有形固定資産減価償却率平均値テキスト">
          <a:extLst>
            <a:ext uri="{FF2B5EF4-FFF2-40B4-BE49-F238E27FC236}">
              <a16:creationId xmlns:a16="http://schemas.microsoft.com/office/drawing/2014/main" xmlns="" id="{00000000-0008-0000-0100-00004D010000}"/>
            </a:ext>
          </a:extLst>
        </xdr:cNvPr>
        <xdr:cNvSpPr txBox="1"/>
      </xdr:nvSpPr>
      <xdr:spPr>
        <a:xfrm>
          <a:off x="16408400" y="6547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53975</xdr:rowOff>
    </xdr:from>
    <xdr:to>
      <xdr:col>23</xdr:col>
      <xdr:colOff>568325</xdr:colOff>
      <xdr:row>38</xdr:row>
      <xdr:rowOff>155575</xdr:rowOff>
    </xdr:to>
    <xdr:sp macro="" textlink="">
      <xdr:nvSpPr>
        <xdr:cNvPr id="334" name="フローチャート : 判断 333">
          <a:extLst>
            <a:ext uri="{FF2B5EF4-FFF2-40B4-BE49-F238E27FC236}">
              <a16:creationId xmlns:a16="http://schemas.microsoft.com/office/drawing/2014/main" xmlns="" id="{00000000-0008-0000-0100-00004E010000}"/>
            </a:ext>
          </a:extLst>
        </xdr:cNvPr>
        <xdr:cNvSpPr/>
      </xdr:nvSpPr>
      <xdr:spPr>
        <a:xfrm>
          <a:off x="162687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109220</xdr:rowOff>
    </xdr:from>
    <xdr:to>
      <xdr:col>22</xdr:col>
      <xdr:colOff>415925</xdr:colOff>
      <xdr:row>38</xdr:row>
      <xdr:rowOff>39370</xdr:rowOff>
    </xdr:to>
    <xdr:sp macro="" textlink="">
      <xdr:nvSpPr>
        <xdr:cNvPr id="335" name="フローチャート : 判断 334">
          <a:extLst>
            <a:ext uri="{FF2B5EF4-FFF2-40B4-BE49-F238E27FC236}">
              <a16:creationId xmlns:a16="http://schemas.microsoft.com/office/drawing/2014/main" xmlns="" id="{00000000-0008-0000-0100-00004F010000}"/>
            </a:ext>
          </a:extLst>
        </xdr:cNvPr>
        <xdr:cNvSpPr/>
      </xdr:nvSpPr>
      <xdr:spPr>
        <a:xfrm>
          <a:off x="154305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36" name="テキスト ボックス 335">
          <a:extLst>
            <a:ext uri="{FF2B5EF4-FFF2-40B4-BE49-F238E27FC236}">
              <a16:creationId xmlns:a16="http://schemas.microsoft.com/office/drawing/2014/main" xmlns="" id="{00000000-0008-0000-0100-000050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37" name="テキスト ボックス 336">
          <a:extLst>
            <a:ext uri="{FF2B5EF4-FFF2-40B4-BE49-F238E27FC236}">
              <a16:creationId xmlns:a16="http://schemas.microsoft.com/office/drawing/2014/main" xmlns="" id="{00000000-0008-0000-0100-000051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38" name="テキスト ボックス 337">
          <a:extLst>
            <a:ext uri="{FF2B5EF4-FFF2-40B4-BE49-F238E27FC236}">
              <a16:creationId xmlns:a16="http://schemas.microsoft.com/office/drawing/2014/main" xmlns="" id="{00000000-0008-0000-0100-000052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9" name="テキスト ボックス 338">
          <a:extLst>
            <a:ext uri="{FF2B5EF4-FFF2-40B4-BE49-F238E27FC236}">
              <a16:creationId xmlns:a16="http://schemas.microsoft.com/office/drawing/2014/main" xmlns="" id="{00000000-0008-0000-0100-000053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40" name="テキスト ボックス 339">
          <a:extLst>
            <a:ext uri="{FF2B5EF4-FFF2-40B4-BE49-F238E27FC236}">
              <a16:creationId xmlns:a16="http://schemas.microsoft.com/office/drawing/2014/main" xmlns="" id="{00000000-0008-0000-0100-000054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33</xdr:row>
      <xdr:rowOff>71120</xdr:rowOff>
    </xdr:from>
    <xdr:to>
      <xdr:col>23</xdr:col>
      <xdr:colOff>568325</xdr:colOff>
      <xdr:row>34</xdr:row>
      <xdr:rowOff>1270</xdr:rowOff>
    </xdr:to>
    <xdr:sp macro="" textlink="">
      <xdr:nvSpPr>
        <xdr:cNvPr id="341" name="円/楕円 340">
          <a:extLst>
            <a:ext uri="{FF2B5EF4-FFF2-40B4-BE49-F238E27FC236}">
              <a16:creationId xmlns:a16="http://schemas.microsoft.com/office/drawing/2014/main" xmlns="" id="{00000000-0008-0000-0100-000055010000}"/>
            </a:ext>
          </a:extLst>
        </xdr:cNvPr>
        <xdr:cNvSpPr/>
      </xdr:nvSpPr>
      <xdr:spPr>
        <a:xfrm>
          <a:off x="16268700" y="572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32</xdr:row>
      <xdr:rowOff>157497</xdr:rowOff>
    </xdr:from>
    <xdr:ext cx="405111" cy="259045"/>
    <xdr:sp macro="" textlink="">
      <xdr:nvSpPr>
        <xdr:cNvPr id="342" name="【認定こども園・幼稚園・保育所】&#10;有形固定資産減価償却率該当値テキスト">
          <a:extLst>
            <a:ext uri="{FF2B5EF4-FFF2-40B4-BE49-F238E27FC236}">
              <a16:creationId xmlns:a16="http://schemas.microsoft.com/office/drawing/2014/main" xmlns="" id="{00000000-0008-0000-0100-000056010000}"/>
            </a:ext>
          </a:extLst>
        </xdr:cNvPr>
        <xdr:cNvSpPr txBox="1"/>
      </xdr:nvSpPr>
      <xdr:spPr>
        <a:xfrm>
          <a:off x="16408400" y="5643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86360</xdr:rowOff>
    </xdr:from>
    <xdr:to>
      <xdr:col>22</xdr:col>
      <xdr:colOff>415925</xdr:colOff>
      <xdr:row>34</xdr:row>
      <xdr:rowOff>16510</xdr:rowOff>
    </xdr:to>
    <xdr:sp macro="" textlink="">
      <xdr:nvSpPr>
        <xdr:cNvPr id="343" name="円/楕円 342">
          <a:extLst>
            <a:ext uri="{FF2B5EF4-FFF2-40B4-BE49-F238E27FC236}">
              <a16:creationId xmlns:a16="http://schemas.microsoft.com/office/drawing/2014/main" xmlns="" id="{00000000-0008-0000-0100-000057010000}"/>
            </a:ext>
          </a:extLst>
        </xdr:cNvPr>
        <xdr:cNvSpPr/>
      </xdr:nvSpPr>
      <xdr:spPr>
        <a:xfrm>
          <a:off x="15430500" y="574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33</xdr:row>
      <xdr:rowOff>121920</xdr:rowOff>
    </xdr:from>
    <xdr:to>
      <xdr:col>23</xdr:col>
      <xdr:colOff>517525</xdr:colOff>
      <xdr:row>33</xdr:row>
      <xdr:rowOff>137160</xdr:rowOff>
    </xdr:to>
    <xdr:cxnSp macro="">
      <xdr:nvCxnSpPr>
        <xdr:cNvPr id="344" name="直線コネクタ 343">
          <a:extLst>
            <a:ext uri="{FF2B5EF4-FFF2-40B4-BE49-F238E27FC236}">
              <a16:creationId xmlns:a16="http://schemas.microsoft.com/office/drawing/2014/main" xmlns="" id="{00000000-0008-0000-0100-000058010000}"/>
            </a:ext>
          </a:extLst>
        </xdr:cNvPr>
        <xdr:cNvCxnSpPr/>
      </xdr:nvCxnSpPr>
      <xdr:spPr>
        <a:xfrm flipV="1">
          <a:off x="15481300" y="577977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38</xdr:row>
      <xdr:rowOff>30497</xdr:rowOff>
    </xdr:from>
    <xdr:ext cx="405111" cy="259045"/>
    <xdr:sp macro="" textlink="">
      <xdr:nvSpPr>
        <xdr:cNvPr id="345" name="n_1aveValue【認定こども園・幼稚園・保育所】&#10;有形固定資産減価償却率">
          <a:extLst>
            <a:ext uri="{FF2B5EF4-FFF2-40B4-BE49-F238E27FC236}">
              <a16:creationId xmlns:a16="http://schemas.microsoft.com/office/drawing/2014/main" xmlns="" id="{00000000-0008-0000-0100-000059010000}"/>
            </a:ext>
          </a:extLst>
        </xdr:cNvPr>
        <xdr:cNvSpPr txBox="1"/>
      </xdr:nvSpPr>
      <xdr:spPr>
        <a:xfrm>
          <a:off x="15266043" y="654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22</xdr:col>
      <xdr:colOff>149868</xdr:colOff>
      <xdr:row>32</xdr:row>
      <xdr:rowOff>33037</xdr:rowOff>
    </xdr:from>
    <xdr:ext cx="405111" cy="259045"/>
    <xdr:sp macro="" textlink="">
      <xdr:nvSpPr>
        <xdr:cNvPr id="346" name="n_1mainValue【認定こども園・幼稚園・保育所】&#10;有形固定資産減価償却率">
          <a:extLst>
            <a:ext uri="{FF2B5EF4-FFF2-40B4-BE49-F238E27FC236}">
              <a16:creationId xmlns:a16="http://schemas.microsoft.com/office/drawing/2014/main" xmlns="" id="{00000000-0008-0000-0100-00005A010000}"/>
            </a:ext>
          </a:extLst>
        </xdr:cNvPr>
        <xdr:cNvSpPr txBox="1"/>
      </xdr:nvSpPr>
      <xdr:spPr>
        <a:xfrm>
          <a:off x="15266043" y="551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47" name="正方形/長方形 346">
          <a:extLst>
            <a:ext uri="{FF2B5EF4-FFF2-40B4-BE49-F238E27FC236}">
              <a16:creationId xmlns:a16="http://schemas.microsoft.com/office/drawing/2014/main" xmlns="" id="{00000000-0008-0000-0100-00005B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48" name="正方形/長方形 347">
          <a:extLst>
            <a:ext uri="{FF2B5EF4-FFF2-40B4-BE49-F238E27FC236}">
              <a16:creationId xmlns:a16="http://schemas.microsoft.com/office/drawing/2014/main" xmlns="" id="{00000000-0008-0000-0100-00005C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9" name="正方形/長方形 348">
          <a:extLst>
            <a:ext uri="{FF2B5EF4-FFF2-40B4-BE49-F238E27FC236}">
              <a16:creationId xmlns:a16="http://schemas.microsoft.com/office/drawing/2014/main" xmlns="" id="{00000000-0008-0000-0100-00005D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50" name="正方形/長方形 349">
          <a:extLst>
            <a:ext uri="{FF2B5EF4-FFF2-40B4-BE49-F238E27FC236}">
              <a16:creationId xmlns:a16="http://schemas.microsoft.com/office/drawing/2014/main" xmlns="" id="{00000000-0008-0000-0100-00005E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51" name="正方形/長方形 350">
          <a:extLst>
            <a:ext uri="{FF2B5EF4-FFF2-40B4-BE49-F238E27FC236}">
              <a16:creationId xmlns:a16="http://schemas.microsoft.com/office/drawing/2014/main" xmlns="" id="{00000000-0008-0000-0100-00005F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52" name="正方形/長方形 351">
          <a:extLst>
            <a:ext uri="{FF2B5EF4-FFF2-40B4-BE49-F238E27FC236}">
              <a16:creationId xmlns:a16="http://schemas.microsoft.com/office/drawing/2014/main" xmlns="" id="{00000000-0008-0000-0100-000060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53" name="正方形/長方形 352">
          <a:extLst>
            <a:ext uri="{FF2B5EF4-FFF2-40B4-BE49-F238E27FC236}">
              <a16:creationId xmlns:a16="http://schemas.microsoft.com/office/drawing/2014/main" xmlns="" id="{00000000-0008-0000-0100-000061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0.307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54" name="正方形/長方形 353">
          <a:extLst>
            <a:ext uri="{FF2B5EF4-FFF2-40B4-BE49-F238E27FC236}">
              <a16:creationId xmlns:a16="http://schemas.microsoft.com/office/drawing/2014/main" xmlns="" id="{00000000-0008-0000-0100-000062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55" name="テキスト ボックス 354">
          <a:extLst>
            <a:ext uri="{FF2B5EF4-FFF2-40B4-BE49-F238E27FC236}">
              <a16:creationId xmlns:a16="http://schemas.microsoft.com/office/drawing/2014/main" xmlns="" id="{00000000-0008-0000-0100-000063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56" name="直線コネクタ 355">
          <a:extLst>
            <a:ext uri="{FF2B5EF4-FFF2-40B4-BE49-F238E27FC236}">
              <a16:creationId xmlns:a16="http://schemas.microsoft.com/office/drawing/2014/main" xmlns="" id="{00000000-0008-0000-0100-000064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357" name="直線コネクタ 356">
          <a:extLst>
            <a:ext uri="{FF2B5EF4-FFF2-40B4-BE49-F238E27FC236}">
              <a16:creationId xmlns:a16="http://schemas.microsoft.com/office/drawing/2014/main" xmlns="" id="{00000000-0008-0000-0100-000065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358" name="テキスト ボックス 357">
          <a:extLst>
            <a:ext uri="{FF2B5EF4-FFF2-40B4-BE49-F238E27FC236}">
              <a16:creationId xmlns:a16="http://schemas.microsoft.com/office/drawing/2014/main" xmlns="" id="{00000000-0008-0000-0100-000066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59" name="直線コネクタ 358">
          <a:extLst>
            <a:ext uri="{FF2B5EF4-FFF2-40B4-BE49-F238E27FC236}">
              <a16:creationId xmlns:a16="http://schemas.microsoft.com/office/drawing/2014/main" xmlns="" id="{00000000-0008-0000-0100-000067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360" name="テキスト ボックス 359">
          <a:extLst>
            <a:ext uri="{FF2B5EF4-FFF2-40B4-BE49-F238E27FC236}">
              <a16:creationId xmlns:a16="http://schemas.microsoft.com/office/drawing/2014/main" xmlns="" id="{00000000-0008-0000-0100-000068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61" name="直線コネクタ 360">
          <a:extLst>
            <a:ext uri="{FF2B5EF4-FFF2-40B4-BE49-F238E27FC236}">
              <a16:creationId xmlns:a16="http://schemas.microsoft.com/office/drawing/2014/main" xmlns="" id="{00000000-0008-0000-0100-000069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362" name="テキスト ボックス 361">
          <a:extLst>
            <a:ext uri="{FF2B5EF4-FFF2-40B4-BE49-F238E27FC236}">
              <a16:creationId xmlns:a16="http://schemas.microsoft.com/office/drawing/2014/main" xmlns="" id="{00000000-0008-0000-0100-00006A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63" name="直線コネクタ 362">
          <a:extLst>
            <a:ext uri="{FF2B5EF4-FFF2-40B4-BE49-F238E27FC236}">
              <a16:creationId xmlns:a16="http://schemas.microsoft.com/office/drawing/2014/main" xmlns="" id="{00000000-0008-0000-0100-00006B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364" name="テキスト ボックス 363">
          <a:extLst>
            <a:ext uri="{FF2B5EF4-FFF2-40B4-BE49-F238E27FC236}">
              <a16:creationId xmlns:a16="http://schemas.microsoft.com/office/drawing/2014/main" xmlns="" id="{00000000-0008-0000-0100-00006C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65" name="直線コネクタ 364">
          <a:extLst>
            <a:ext uri="{FF2B5EF4-FFF2-40B4-BE49-F238E27FC236}">
              <a16:creationId xmlns:a16="http://schemas.microsoft.com/office/drawing/2014/main" xmlns="" id="{00000000-0008-0000-0100-00006D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366" name="テキスト ボックス 365">
          <a:extLst>
            <a:ext uri="{FF2B5EF4-FFF2-40B4-BE49-F238E27FC236}">
              <a16:creationId xmlns:a16="http://schemas.microsoft.com/office/drawing/2014/main" xmlns="" id="{00000000-0008-0000-0100-00006E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67" name="直線コネクタ 366">
          <a:extLst>
            <a:ext uri="{FF2B5EF4-FFF2-40B4-BE49-F238E27FC236}">
              <a16:creationId xmlns:a16="http://schemas.microsoft.com/office/drawing/2014/main" xmlns="" id="{00000000-0008-0000-0100-00006F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368" name="テキスト ボックス 367">
          <a:extLst>
            <a:ext uri="{FF2B5EF4-FFF2-40B4-BE49-F238E27FC236}">
              <a16:creationId xmlns:a16="http://schemas.microsoft.com/office/drawing/2014/main" xmlns="" id="{00000000-0008-0000-0100-000070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69" name="直線コネクタ 368">
          <a:extLst>
            <a:ext uri="{FF2B5EF4-FFF2-40B4-BE49-F238E27FC236}">
              <a16:creationId xmlns:a16="http://schemas.microsoft.com/office/drawing/2014/main" xmlns="" id="{00000000-0008-0000-0100-000071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70" name="テキスト ボックス 369">
          <a:extLst>
            <a:ext uri="{FF2B5EF4-FFF2-40B4-BE49-F238E27FC236}">
              <a16:creationId xmlns:a16="http://schemas.microsoft.com/office/drawing/2014/main" xmlns="" id="{00000000-0008-0000-0100-000072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71" name="【認定こども園・幼稚園・保育所】&#10;一人当たり面積グラフ枠">
          <a:extLst>
            <a:ext uri="{FF2B5EF4-FFF2-40B4-BE49-F238E27FC236}">
              <a16:creationId xmlns:a16="http://schemas.microsoft.com/office/drawing/2014/main" xmlns="" id="{00000000-0008-0000-0100-000073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152944</xdr:rowOff>
    </xdr:from>
    <xdr:to>
      <xdr:col>32</xdr:col>
      <xdr:colOff>186689</xdr:colOff>
      <xdr:row>41</xdr:row>
      <xdr:rowOff>77833</xdr:rowOff>
    </xdr:to>
    <xdr:cxnSp macro="">
      <xdr:nvCxnSpPr>
        <xdr:cNvPr id="372" name="直線コネクタ 371">
          <a:extLst>
            <a:ext uri="{FF2B5EF4-FFF2-40B4-BE49-F238E27FC236}">
              <a16:creationId xmlns:a16="http://schemas.microsoft.com/office/drawing/2014/main" xmlns="" id="{00000000-0008-0000-0100-000074010000}"/>
            </a:ext>
          </a:extLst>
        </xdr:cNvPr>
        <xdr:cNvCxnSpPr/>
      </xdr:nvCxnSpPr>
      <xdr:spPr>
        <a:xfrm flipV="1">
          <a:off x="22160864" y="5810794"/>
          <a:ext cx="0" cy="1296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81660</xdr:rowOff>
    </xdr:from>
    <xdr:ext cx="469744" cy="259045"/>
    <xdr:sp macro="" textlink="">
      <xdr:nvSpPr>
        <xdr:cNvPr id="373" name="【認定こども園・幼稚園・保育所】&#10;一人当たり面積最小値テキスト">
          <a:extLst>
            <a:ext uri="{FF2B5EF4-FFF2-40B4-BE49-F238E27FC236}">
              <a16:creationId xmlns:a16="http://schemas.microsoft.com/office/drawing/2014/main" xmlns="" id="{00000000-0008-0000-0100-000075010000}"/>
            </a:ext>
          </a:extLst>
        </xdr:cNvPr>
        <xdr:cNvSpPr txBox="1"/>
      </xdr:nvSpPr>
      <xdr:spPr>
        <a:xfrm>
          <a:off x="22250400" y="71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0.057</a:t>
          </a:r>
          <a:endParaRPr kumimoji="1" lang="ja-JP" altLang="en-US" sz="1000" b="1">
            <a:latin typeface="ＭＳ Ｐゴシック"/>
          </a:endParaRPr>
        </a:p>
      </xdr:txBody>
    </xdr:sp>
    <xdr:clientData/>
  </xdr:oneCellAnchor>
  <xdr:twoCellAnchor>
    <xdr:from>
      <xdr:col>32</xdr:col>
      <xdr:colOff>98425</xdr:colOff>
      <xdr:row>41</xdr:row>
      <xdr:rowOff>77833</xdr:rowOff>
    </xdr:from>
    <xdr:to>
      <xdr:col>32</xdr:col>
      <xdr:colOff>276225</xdr:colOff>
      <xdr:row>41</xdr:row>
      <xdr:rowOff>77833</xdr:rowOff>
    </xdr:to>
    <xdr:cxnSp macro="">
      <xdr:nvCxnSpPr>
        <xdr:cNvPr id="374" name="直線コネクタ 373">
          <a:extLst>
            <a:ext uri="{FF2B5EF4-FFF2-40B4-BE49-F238E27FC236}">
              <a16:creationId xmlns:a16="http://schemas.microsoft.com/office/drawing/2014/main" xmlns="" id="{00000000-0008-0000-0100-000076010000}"/>
            </a:ext>
          </a:extLst>
        </xdr:cNvPr>
        <xdr:cNvCxnSpPr/>
      </xdr:nvCxnSpPr>
      <xdr:spPr>
        <a:xfrm>
          <a:off x="22072600" y="7107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99621</xdr:rowOff>
    </xdr:from>
    <xdr:ext cx="469744" cy="259045"/>
    <xdr:sp macro="" textlink="">
      <xdr:nvSpPr>
        <xdr:cNvPr id="375" name="【認定こども園・幼稚園・保育所】&#10;一人当たり面積最大値テキスト">
          <a:extLst>
            <a:ext uri="{FF2B5EF4-FFF2-40B4-BE49-F238E27FC236}">
              <a16:creationId xmlns:a16="http://schemas.microsoft.com/office/drawing/2014/main" xmlns="" id="{00000000-0008-0000-0100-000077010000}"/>
            </a:ext>
          </a:extLst>
        </xdr:cNvPr>
        <xdr:cNvSpPr txBox="1"/>
      </xdr:nvSpPr>
      <xdr:spPr>
        <a:xfrm>
          <a:off x="22250400" y="558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0.454</a:t>
          </a:r>
          <a:endParaRPr kumimoji="1" lang="ja-JP" altLang="en-US" sz="1000" b="1">
            <a:latin typeface="ＭＳ Ｐゴシック"/>
          </a:endParaRPr>
        </a:p>
      </xdr:txBody>
    </xdr:sp>
    <xdr:clientData/>
  </xdr:oneCellAnchor>
  <xdr:twoCellAnchor>
    <xdr:from>
      <xdr:col>32</xdr:col>
      <xdr:colOff>98425</xdr:colOff>
      <xdr:row>33</xdr:row>
      <xdr:rowOff>152944</xdr:rowOff>
    </xdr:from>
    <xdr:to>
      <xdr:col>32</xdr:col>
      <xdr:colOff>276225</xdr:colOff>
      <xdr:row>33</xdr:row>
      <xdr:rowOff>152944</xdr:rowOff>
    </xdr:to>
    <xdr:cxnSp macro="">
      <xdr:nvCxnSpPr>
        <xdr:cNvPr id="376" name="直線コネクタ 375">
          <a:extLst>
            <a:ext uri="{FF2B5EF4-FFF2-40B4-BE49-F238E27FC236}">
              <a16:creationId xmlns:a16="http://schemas.microsoft.com/office/drawing/2014/main" xmlns="" id="{00000000-0008-0000-0100-000078010000}"/>
            </a:ext>
          </a:extLst>
        </xdr:cNvPr>
        <xdr:cNvCxnSpPr/>
      </xdr:nvCxnSpPr>
      <xdr:spPr>
        <a:xfrm>
          <a:off x="22072600" y="581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129920</xdr:rowOff>
    </xdr:from>
    <xdr:ext cx="469744" cy="259045"/>
    <xdr:sp macro="" textlink="">
      <xdr:nvSpPr>
        <xdr:cNvPr id="377" name="【認定こども園・幼稚園・保育所】&#10;一人当たり面積平均値テキスト">
          <a:extLst>
            <a:ext uri="{FF2B5EF4-FFF2-40B4-BE49-F238E27FC236}">
              <a16:creationId xmlns:a16="http://schemas.microsoft.com/office/drawing/2014/main" xmlns="" id="{00000000-0008-0000-0100-000079010000}"/>
            </a:ext>
          </a:extLst>
        </xdr:cNvPr>
        <xdr:cNvSpPr txBox="1"/>
      </xdr:nvSpPr>
      <xdr:spPr>
        <a:xfrm>
          <a:off x="22250400" y="61306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0.295</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107043</xdr:rowOff>
    </xdr:from>
    <xdr:to>
      <xdr:col>32</xdr:col>
      <xdr:colOff>238125</xdr:colOff>
      <xdr:row>37</xdr:row>
      <xdr:rowOff>37193</xdr:rowOff>
    </xdr:to>
    <xdr:sp macro="" textlink="">
      <xdr:nvSpPr>
        <xdr:cNvPr id="378" name="フローチャート : 判断 377">
          <a:extLst>
            <a:ext uri="{FF2B5EF4-FFF2-40B4-BE49-F238E27FC236}">
              <a16:creationId xmlns:a16="http://schemas.microsoft.com/office/drawing/2014/main" xmlns="" id="{00000000-0008-0000-0100-00007A010000}"/>
            </a:ext>
          </a:extLst>
        </xdr:cNvPr>
        <xdr:cNvSpPr/>
      </xdr:nvSpPr>
      <xdr:spPr>
        <a:xfrm>
          <a:off x="221107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13970</xdr:rowOff>
    </xdr:from>
    <xdr:to>
      <xdr:col>31</xdr:col>
      <xdr:colOff>85725</xdr:colOff>
      <xdr:row>37</xdr:row>
      <xdr:rowOff>115570</xdr:rowOff>
    </xdr:to>
    <xdr:sp macro="" textlink="">
      <xdr:nvSpPr>
        <xdr:cNvPr id="379" name="フローチャート : 判断 378">
          <a:extLst>
            <a:ext uri="{FF2B5EF4-FFF2-40B4-BE49-F238E27FC236}">
              <a16:creationId xmlns:a16="http://schemas.microsoft.com/office/drawing/2014/main" xmlns="" id="{00000000-0008-0000-0100-00007B010000}"/>
            </a:ext>
          </a:extLst>
        </xdr:cNvPr>
        <xdr:cNvSpPr/>
      </xdr:nvSpPr>
      <xdr:spPr>
        <a:xfrm>
          <a:off x="21272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80" name="テキスト ボックス 379">
          <a:extLst>
            <a:ext uri="{FF2B5EF4-FFF2-40B4-BE49-F238E27FC236}">
              <a16:creationId xmlns:a16="http://schemas.microsoft.com/office/drawing/2014/main" xmlns="" id="{00000000-0008-0000-0100-00007C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81" name="テキスト ボックス 380">
          <a:extLst>
            <a:ext uri="{FF2B5EF4-FFF2-40B4-BE49-F238E27FC236}">
              <a16:creationId xmlns:a16="http://schemas.microsoft.com/office/drawing/2014/main" xmlns="" id="{00000000-0008-0000-0100-00007D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82" name="テキスト ボックス 381">
          <a:extLst>
            <a:ext uri="{FF2B5EF4-FFF2-40B4-BE49-F238E27FC236}">
              <a16:creationId xmlns:a16="http://schemas.microsoft.com/office/drawing/2014/main" xmlns="" id="{00000000-0008-0000-0100-00007E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83" name="テキスト ボックス 382">
          <a:extLst>
            <a:ext uri="{FF2B5EF4-FFF2-40B4-BE49-F238E27FC236}">
              <a16:creationId xmlns:a16="http://schemas.microsoft.com/office/drawing/2014/main" xmlns="" id="{00000000-0008-0000-0100-00007F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84" name="テキスト ボックス 383">
          <a:extLst>
            <a:ext uri="{FF2B5EF4-FFF2-40B4-BE49-F238E27FC236}">
              <a16:creationId xmlns:a16="http://schemas.microsoft.com/office/drawing/2014/main" xmlns="" id="{00000000-0008-0000-0100-000080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41</xdr:row>
      <xdr:rowOff>27033</xdr:rowOff>
    </xdr:from>
    <xdr:to>
      <xdr:col>32</xdr:col>
      <xdr:colOff>238125</xdr:colOff>
      <xdr:row>41</xdr:row>
      <xdr:rowOff>128633</xdr:rowOff>
    </xdr:to>
    <xdr:sp macro="" textlink="">
      <xdr:nvSpPr>
        <xdr:cNvPr id="385" name="円/楕円 384">
          <a:extLst>
            <a:ext uri="{FF2B5EF4-FFF2-40B4-BE49-F238E27FC236}">
              <a16:creationId xmlns:a16="http://schemas.microsoft.com/office/drawing/2014/main" xmlns="" id="{00000000-0008-0000-0100-000081010000}"/>
            </a:ext>
          </a:extLst>
        </xdr:cNvPr>
        <xdr:cNvSpPr/>
      </xdr:nvSpPr>
      <xdr:spPr>
        <a:xfrm>
          <a:off x="22110700" y="705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113410</xdr:rowOff>
    </xdr:from>
    <xdr:ext cx="469744" cy="259045"/>
    <xdr:sp macro="" textlink="">
      <xdr:nvSpPr>
        <xdr:cNvPr id="386" name="【認定こども園・幼稚園・保育所】&#10;一人当たり面積該当値テキスト">
          <a:extLst>
            <a:ext uri="{FF2B5EF4-FFF2-40B4-BE49-F238E27FC236}">
              <a16:creationId xmlns:a16="http://schemas.microsoft.com/office/drawing/2014/main" xmlns="" id="{00000000-0008-0000-0100-000082010000}"/>
            </a:ext>
          </a:extLst>
        </xdr:cNvPr>
        <xdr:cNvSpPr txBox="1"/>
      </xdr:nvSpPr>
      <xdr:spPr>
        <a:xfrm>
          <a:off x="22250400" y="6971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0.057</a:t>
          </a:r>
          <a:endParaRPr kumimoji="1" lang="ja-JP" altLang="en-US" sz="1000" b="1">
            <a:solidFill>
              <a:srgbClr val="FF0000"/>
            </a:solidFill>
            <a:latin typeface="ＭＳ Ｐゴシック"/>
          </a:endParaRPr>
        </a:p>
      </xdr:txBody>
    </xdr:sp>
    <xdr:clientData/>
  </xdr:oneCellAnchor>
  <xdr:twoCellAnchor>
    <xdr:from>
      <xdr:col>30</xdr:col>
      <xdr:colOff>669925</xdr:colOff>
      <xdr:row>41</xdr:row>
      <xdr:rowOff>30299</xdr:rowOff>
    </xdr:from>
    <xdr:to>
      <xdr:col>31</xdr:col>
      <xdr:colOff>85725</xdr:colOff>
      <xdr:row>41</xdr:row>
      <xdr:rowOff>131899</xdr:rowOff>
    </xdr:to>
    <xdr:sp macro="" textlink="">
      <xdr:nvSpPr>
        <xdr:cNvPr id="387" name="円/楕円 386">
          <a:extLst>
            <a:ext uri="{FF2B5EF4-FFF2-40B4-BE49-F238E27FC236}">
              <a16:creationId xmlns:a16="http://schemas.microsoft.com/office/drawing/2014/main" xmlns="" id="{00000000-0008-0000-0100-000083010000}"/>
            </a:ext>
          </a:extLst>
        </xdr:cNvPr>
        <xdr:cNvSpPr/>
      </xdr:nvSpPr>
      <xdr:spPr>
        <a:xfrm>
          <a:off x="21272500" y="705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41</xdr:row>
      <xdr:rowOff>77833</xdr:rowOff>
    </xdr:from>
    <xdr:to>
      <xdr:col>32</xdr:col>
      <xdr:colOff>187325</xdr:colOff>
      <xdr:row>41</xdr:row>
      <xdr:rowOff>81099</xdr:rowOff>
    </xdr:to>
    <xdr:cxnSp macro="">
      <xdr:nvCxnSpPr>
        <xdr:cNvPr id="388" name="直線コネクタ 387">
          <a:extLst>
            <a:ext uri="{FF2B5EF4-FFF2-40B4-BE49-F238E27FC236}">
              <a16:creationId xmlns:a16="http://schemas.microsoft.com/office/drawing/2014/main" xmlns="" id="{00000000-0008-0000-0100-000084010000}"/>
            </a:ext>
          </a:extLst>
        </xdr:cNvPr>
        <xdr:cNvCxnSpPr/>
      </xdr:nvCxnSpPr>
      <xdr:spPr>
        <a:xfrm flipV="1">
          <a:off x="21323300" y="7107283"/>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35</xdr:row>
      <xdr:rowOff>132097</xdr:rowOff>
    </xdr:from>
    <xdr:ext cx="469744" cy="259045"/>
    <xdr:sp macro="" textlink="">
      <xdr:nvSpPr>
        <xdr:cNvPr id="389" name="n_1aveValue【認定こども園・幼稚園・保育所】&#10;一人当たり面積">
          <a:extLst>
            <a:ext uri="{FF2B5EF4-FFF2-40B4-BE49-F238E27FC236}">
              <a16:creationId xmlns:a16="http://schemas.microsoft.com/office/drawing/2014/main" xmlns="" id="{00000000-0008-0000-0100-000085010000}"/>
            </a:ext>
          </a:extLst>
        </xdr:cNvPr>
        <xdr:cNvSpPr txBox="1"/>
      </xdr:nvSpPr>
      <xdr:spPr>
        <a:xfrm>
          <a:off x="2107572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0.271</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123026</xdr:rowOff>
    </xdr:from>
    <xdr:ext cx="469744" cy="259045"/>
    <xdr:sp macro="" textlink="">
      <xdr:nvSpPr>
        <xdr:cNvPr id="390" name="n_1mainValue【認定こども園・幼稚園・保育所】&#10;一人当たり面積">
          <a:extLst>
            <a:ext uri="{FF2B5EF4-FFF2-40B4-BE49-F238E27FC236}">
              <a16:creationId xmlns:a16="http://schemas.microsoft.com/office/drawing/2014/main" xmlns="" id="{00000000-0008-0000-0100-000086010000}"/>
            </a:ext>
          </a:extLst>
        </xdr:cNvPr>
        <xdr:cNvSpPr txBox="1"/>
      </xdr:nvSpPr>
      <xdr:spPr>
        <a:xfrm>
          <a:off x="21075727" y="715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91" name="正方形/長方形 390">
          <a:extLst>
            <a:ext uri="{FF2B5EF4-FFF2-40B4-BE49-F238E27FC236}">
              <a16:creationId xmlns:a16="http://schemas.microsoft.com/office/drawing/2014/main" xmlns="" id="{00000000-0008-0000-0100-000087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92" name="正方形/長方形 391">
          <a:extLst>
            <a:ext uri="{FF2B5EF4-FFF2-40B4-BE49-F238E27FC236}">
              <a16:creationId xmlns:a16="http://schemas.microsoft.com/office/drawing/2014/main" xmlns="" id="{00000000-0008-0000-0100-000088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93" name="正方形/長方形 392">
          <a:extLst>
            <a:ext uri="{FF2B5EF4-FFF2-40B4-BE49-F238E27FC236}">
              <a16:creationId xmlns:a16="http://schemas.microsoft.com/office/drawing/2014/main" xmlns="" id="{00000000-0008-0000-0100-000089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10/13</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94" name="正方形/長方形 393">
          <a:extLst>
            <a:ext uri="{FF2B5EF4-FFF2-40B4-BE49-F238E27FC236}">
              <a16:creationId xmlns:a16="http://schemas.microsoft.com/office/drawing/2014/main" xmlns="" id="{00000000-0008-0000-0100-00008A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95" name="正方形/長方形 394">
          <a:extLst>
            <a:ext uri="{FF2B5EF4-FFF2-40B4-BE49-F238E27FC236}">
              <a16:creationId xmlns:a16="http://schemas.microsoft.com/office/drawing/2014/main" xmlns="" id="{00000000-0008-0000-0100-00008B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96" name="正方形/長方形 395">
          <a:extLst>
            <a:ext uri="{FF2B5EF4-FFF2-40B4-BE49-F238E27FC236}">
              <a16:creationId xmlns:a16="http://schemas.microsoft.com/office/drawing/2014/main" xmlns="" id="{00000000-0008-0000-0100-00008C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97" name="正方形/長方形 396">
          <a:extLst>
            <a:ext uri="{FF2B5EF4-FFF2-40B4-BE49-F238E27FC236}">
              <a16:creationId xmlns:a16="http://schemas.microsoft.com/office/drawing/2014/main" xmlns="" id="{00000000-0008-0000-0100-00008D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98" name="正方形/長方形 397">
          <a:extLst>
            <a:ext uri="{FF2B5EF4-FFF2-40B4-BE49-F238E27FC236}">
              <a16:creationId xmlns:a16="http://schemas.microsoft.com/office/drawing/2014/main" xmlns="" id="{00000000-0008-0000-0100-00008E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99" name="テキスト ボックス 398">
          <a:extLst>
            <a:ext uri="{FF2B5EF4-FFF2-40B4-BE49-F238E27FC236}">
              <a16:creationId xmlns:a16="http://schemas.microsoft.com/office/drawing/2014/main" xmlns="" id="{00000000-0008-0000-0100-00008F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00" name="直線コネクタ 399">
          <a:extLst>
            <a:ext uri="{FF2B5EF4-FFF2-40B4-BE49-F238E27FC236}">
              <a16:creationId xmlns:a16="http://schemas.microsoft.com/office/drawing/2014/main" xmlns="" id="{00000000-0008-0000-0100-000090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130628</xdr:rowOff>
    </xdr:from>
    <xdr:to>
      <xdr:col>24</xdr:col>
      <xdr:colOff>644525</xdr:colOff>
      <xdr:row>64</xdr:row>
      <xdr:rowOff>130628</xdr:rowOff>
    </xdr:to>
    <xdr:cxnSp macro="">
      <xdr:nvCxnSpPr>
        <xdr:cNvPr id="401" name="直線コネクタ 400">
          <a:extLst>
            <a:ext uri="{FF2B5EF4-FFF2-40B4-BE49-F238E27FC236}">
              <a16:creationId xmlns:a16="http://schemas.microsoft.com/office/drawing/2014/main" xmlns="" id="{00000000-0008-0000-0100-000091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159855</xdr:rowOff>
    </xdr:from>
    <xdr:ext cx="338939" cy="259045"/>
    <xdr:sp macro="" textlink="">
      <xdr:nvSpPr>
        <xdr:cNvPr id="402" name="テキスト ボックス 401">
          <a:extLst>
            <a:ext uri="{FF2B5EF4-FFF2-40B4-BE49-F238E27FC236}">
              <a16:creationId xmlns:a16="http://schemas.microsoft.com/office/drawing/2014/main" xmlns="" id="{00000000-0008-0000-0100-00009201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03" name="直線コネクタ 402">
          <a:extLst>
            <a:ext uri="{FF2B5EF4-FFF2-40B4-BE49-F238E27FC236}">
              <a16:creationId xmlns:a16="http://schemas.microsoft.com/office/drawing/2014/main" xmlns="" id="{00000000-0008-0000-0100-000093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04" name="テキスト ボックス 403">
          <a:extLst>
            <a:ext uri="{FF2B5EF4-FFF2-40B4-BE49-F238E27FC236}">
              <a16:creationId xmlns:a16="http://schemas.microsoft.com/office/drawing/2014/main" xmlns="" id="{00000000-0008-0000-0100-000094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05" name="直線コネクタ 404">
          <a:extLst>
            <a:ext uri="{FF2B5EF4-FFF2-40B4-BE49-F238E27FC236}">
              <a16:creationId xmlns:a16="http://schemas.microsoft.com/office/drawing/2014/main" xmlns="" id="{00000000-0008-0000-0100-000095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06" name="テキスト ボックス 405">
          <a:extLst>
            <a:ext uri="{FF2B5EF4-FFF2-40B4-BE49-F238E27FC236}">
              <a16:creationId xmlns:a16="http://schemas.microsoft.com/office/drawing/2014/main" xmlns="" id="{00000000-0008-0000-0100-000096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07" name="直線コネクタ 406">
          <a:extLst>
            <a:ext uri="{FF2B5EF4-FFF2-40B4-BE49-F238E27FC236}">
              <a16:creationId xmlns:a16="http://schemas.microsoft.com/office/drawing/2014/main" xmlns="" id="{00000000-0008-0000-0100-000097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08" name="テキスト ボックス 407">
          <a:extLst>
            <a:ext uri="{FF2B5EF4-FFF2-40B4-BE49-F238E27FC236}">
              <a16:creationId xmlns:a16="http://schemas.microsoft.com/office/drawing/2014/main" xmlns="" id="{00000000-0008-0000-0100-000098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09" name="直線コネクタ 408">
          <a:extLst>
            <a:ext uri="{FF2B5EF4-FFF2-40B4-BE49-F238E27FC236}">
              <a16:creationId xmlns:a16="http://schemas.microsoft.com/office/drawing/2014/main" xmlns="" id="{00000000-0008-0000-0100-000099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10" name="テキスト ボックス 409">
          <a:extLst>
            <a:ext uri="{FF2B5EF4-FFF2-40B4-BE49-F238E27FC236}">
              <a16:creationId xmlns:a16="http://schemas.microsoft.com/office/drawing/2014/main" xmlns="" id="{00000000-0008-0000-0100-00009A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11" name="直線コネクタ 410">
          <a:extLst>
            <a:ext uri="{FF2B5EF4-FFF2-40B4-BE49-F238E27FC236}">
              <a16:creationId xmlns:a16="http://schemas.microsoft.com/office/drawing/2014/main" xmlns="" id="{00000000-0008-0000-0100-00009B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70049</xdr:rowOff>
    </xdr:from>
    <xdr:ext cx="467179" cy="259045"/>
    <xdr:sp macro="" textlink="">
      <xdr:nvSpPr>
        <xdr:cNvPr id="412" name="テキスト ボックス 411">
          <a:extLst>
            <a:ext uri="{FF2B5EF4-FFF2-40B4-BE49-F238E27FC236}">
              <a16:creationId xmlns:a16="http://schemas.microsoft.com/office/drawing/2014/main" xmlns="" id="{00000000-0008-0000-0100-00009C01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13" name="直線コネクタ 412">
          <a:extLst>
            <a:ext uri="{FF2B5EF4-FFF2-40B4-BE49-F238E27FC236}">
              <a16:creationId xmlns:a16="http://schemas.microsoft.com/office/drawing/2014/main" xmlns="" id="{00000000-0008-0000-0100-00009D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14" name="テキスト ボックス 413">
          <a:extLst>
            <a:ext uri="{FF2B5EF4-FFF2-40B4-BE49-F238E27FC236}">
              <a16:creationId xmlns:a16="http://schemas.microsoft.com/office/drawing/2014/main" xmlns="" id="{00000000-0008-0000-0100-00009E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15" name="【学校施設】&#10;有形固定資産減価償却率グラフ枠">
          <a:extLst>
            <a:ext uri="{FF2B5EF4-FFF2-40B4-BE49-F238E27FC236}">
              <a16:creationId xmlns:a16="http://schemas.microsoft.com/office/drawing/2014/main" xmlns="" id="{00000000-0008-0000-0100-00009F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45720</xdr:rowOff>
    </xdr:from>
    <xdr:to>
      <xdr:col>23</xdr:col>
      <xdr:colOff>516889</xdr:colOff>
      <xdr:row>63</xdr:row>
      <xdr:rowOff>117566</xdr:rowOff>
    </xdr:to>
    <xdr:cxnSp macro="">
      <xdr:nvCxnSpPr>
        <xdr:cNvPr id="416" name="直線コネクタ 415">
          <a:extLst>
            <a:ext uri="{FF2B5EF4-FFF2-40B4-BE49-F238E27FC236}">
              <a16:creationId xmlns:a16="http://schemas.microsoft.com/office/drawing/2014/main" xmlns="" id="{00000000-0008-0000-0100-0000A0010000}"/>
            </a:ext>
          </a:extLst>
        </xdr:cNvPr>
        <xdr:cNvCxnSpPr/>
      </xdr:nvCxnSpPr>
      <xdr:spPr>
        <a:xfrm flipV="1">
          <a:off x="16318864" y="9646920"/>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121393</xdr:rowOff>
    </xdr:from>
    <xdr:ext cx="405111" cy="259045"/>
    <xdr:sp macro="" textlink="">
      <xdr:nvSpPr>
        <xdr:cNvPr id="417" name="【学校施設】&#10;有形固定資産減価償却率最小値テキスト">
          <a:extLst>
            <a:ext uri="{FF2B5EF4-FFF2-40B4-BE49-F238E27FC236}">
              <a16:creationId xmlns:a16="http://schemas.microsoft.com/office/drawing/2014/main" xmlns="" id="{00000000-0008-0000-0100-0000A1010000}"/>
            </a:ext>
          </a:extLst>
        </xdr:cNvPr>
        <xdr:cNvSpPr txBox="1"/>
      </xdr:nvSpPr>
      <xdr:spPr>
        <a:xfrm>
          <a:off x="16408400" y="1092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a:t>
          </a:r>
          <a:endParaRPr kumimoji="1" lang="ja-JP" altLang="en-US" sz="1000" b="1">
            <a:latin typeface="ＭＳ Ｐゴシック"/>
          </a:endParaRPr>
        </a:p>
      </xdr:txBody>
    </xdr:sp>
    <xdr:clientData/>
  </xdr:oneCellAnchor>
  <xdr:twoCellAnchor>
    <xdr:from>
      <xdr:col>23</xdr:col>
      <xdr:colOff>428625</xdr:colOff>
      <xdr:row>63</xdr:row>
      <xdr:rowOff>117566</xdr:rowOff>
    </xdr:from>
    <xdr:to>
      <xdr:col>23</xdr:col>
      <xdr:colOff>606425</xdr:colOff>
      <xdr:row>63</xdr:row>
      <xdr:rowOff>117566</xdr:rowOff>
    </xdr:to>
    <xdr:cxnSp macro="">
      <xdr:nvCxnSpPr>
        <xdr:cNvPr id="418" name="直線コネクタ 417">
          <a:extLst>
            <a:ext uri="{FF2B5EF4-FFF2-40B4-BE49-F238E27FC236}">
              <a16:creationId xmlns:a16="http://schemas.microsoft.com/office/drawing/2014/main" xmlns="" id="{00000000-0008-0000-0100-0000A2010000}"/>
            </a:ext>
          </a:extLst>
        </xdr:cNvPr>
        <xdr:cNvCxnSpPr/>
      </xdr:nvCxnSpPr>
      <xdr:spPr>
        <a:xfrm>
          <a:off x="16230600" y="1091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163847</xdr:rowOff>
    </xdr:from>
    <xdr:ext cx="405111" cy="259045"/>
    <xdr:sp macro="" textlink="">
      <xdr:nvSpPr>
        <xdr:cNvPr id="419" name="【学校施設】&#10;有形固定資産減価償却率最大値テキスト">
          <a:extLst>
            <a:ext uri="{FF2B5EF4-FFF2-40B4-BE49-F238E27FC236}">
              <a16:creationId xmlns:a16="http://schemas.microsoft.com/office/drawing/2014/main" xmlns="" id="{00000000-0008-0000-0100-0000A3010000}"/>
            </a:ext>
          </a:extLst>
        </xdr:cNvPr>
        <xdr:cNvSpPr txBox="1"/>
      </xdr:nvSpPr>
      <xdr:spPr>
        <a:xfrm>
          <a:off x="164084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a:t>
          </a:r>
          <a:endParaRPr kumimoji="1" lang="ja-JP" altLang="en-US" sz="1000" b="1">
            <a:latin typeface="ＭＳ Ｐゴシック"/>
          </a:endParaRPr>
        </a:p>
      </xdr:txBody>
    </xdr:sp>
    <xdr:clientData/>
  </xdr:oneCellAnchor>
  <xdr:twoCellAnchor>
    <xdr:from>
      <xdr:col>23</xdr:col>
      <xdr:colOff>428625</xdr:colOff>
      <xdr:row>56</xdr:row>
      <xdr:rowOff>45720</xdr:rowOff>
    </xdr:from>
    <xdr:to>
      <xdr:col>23</xdr:col>
      <xdr:colOff>606425</xdr:colOff>
      <xdr:row>56</xdr:row>
      <xdr:rowOff>45720</xdr:rowOff>
    </xdr:to>
    <xdr:cxnSp macro="">
      <xdr:nvCxnSpPr>
        <xdr:cNvPr id="420" name="直線コネクタ 419">
          <a:extLst>
            <a:ext uri="{FF2B5EF4-FFF2-40B4-BE49-F238E27FC236}">
              <a16:creationId xmlns:a16="http://schemas.microsoft.com/office/drawing/2014/main" xmlns="" id="{00000000-0008-0000-0100-0000A4010000}"/>
            </a:ext>
          </a:extLst>
        </xdr:cNvPr>
        <xdr:cNvCxnSpPr/>
      </xdr:nvCxnSpPr>
      <xdr:spPr>
        <a:xfrm>
          <a:off x="16230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61884</xdr:rowOff>
    </xdr:from>
    <xdr:ext cx="405111" cy="259045"/>
    <xdr:sp macro="" textlink="">
      <xdr:nvSpPr>
        <xdr:cNvPr id="421" name="【学校施設】&#10;有形固定資産減価償却率平均値テキスト">
          <a:extLst>
            <a:ext uri="{FF2B5EF4-FFF2-40B4-BE49-F238E27FC236}">
              <a16:creationId xmlns:a16="http://schemas.microsoft.com/office/drawing/2014/main" xmlns="" id="{00000000-0008-0000-0100-0000A5010000}"/>
            </a:ext>
          </a:extLst>
        </xdr:cNvPr>
        <xdr:cNvSpPr txBox="1"/>
      </xdr:nvSpPr>
      <xdr:spPr>
        <a:xfrm>
          <a:off x="16408400" y="10005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39007</xdr:rowOff>
    </xdr:from>
    <xdr:to>
      <xdr:col>23</xdr:col>
      <xdr:colOff>568325</xdr:colOff>
      <xdr:row>59</xdr:row>
      <xdr:rowOff>140607</xdr:rowOff>
    </xdr:to>
    <xdr:sp macro="" textlink="">
      <xdr:nvSpPr>
        <xdr:cNvPr id="422" name="フローチャート : 判断 421">
          <a:extLst>
            <a:ext uri="{FF2B5EF4-FFF2-40B4-BE49-F238E27FC236}">
              <a16:creationId xmlns:a16="http://schemas.microsoft.com/office/drawing/2014/main" xmlns="" id="{00000000-0008-0000-0100-0000A6010000}"/>
            </a:ext>
          </a:extLst>
        </xdr:cNvPr>
        <xdr:cNvSpPr/>
      </xdr:nvSpPr>
      <xdr:spPr>
        <a:xfrm>
          <a:off x="16268700" y="1015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45538</xdr:rowOff>
    </xdr:from>
    <xdr:to>
      <xdr:col>22</xdr:col>
      <xdr:colOff>415925</xdr:colOff>
      <xdr:row>59</xdr:row>
      <xdr:rowOff>147138</xdr:rowOff>
    </xdr:to>
    <xdr:sp macro="" textlink="">
      <xdr:nvSpPr>
        <xdr:cNvPr id="423" name="フローチャート : 判断 422">
          <a:extLst>
            <a:ext uri="{FF2B5EF4-FFF2-40B4-BE49-F238E27FC236}">
              <a16:creationId xmlns:a16="http://schemas.microsoft.com/office/drawing/2014/main" xmlns="" id="{00000000-0008-0000-0100-0000A7010000}"/>
            </a:ext>
          </a:extLst>
        </xdr:cNvPr>
        <xdr:cNvSpPr/>
      </xdr:nvSpPr>
      <xdr:spPr>
        <a:xfrm>
          <a:off x="15430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24" name="テキスト ボックス 423">
          <a:extLst>
            <a:ext uri="{FF2B5EF4-FFF2-40B4-BE49-F238E27FC236}">
              <a16:creationId xmlns:a16="http://schemas.microsoft.com/office/drawing/2014/main" xmlns="" id="{00000000-0008-0000-0100-0000A8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25" name="テキスト ボックス 424">
          <a:extLst>
            <a:ext uri="{FF2B5EF4-FFF2-40B4-BE49-F238E27FC236}">
              <a16:creationId xmlns:a16="http://schemas.microsoft.com/office/drawing/2014/main" xmlns="" id="{00000000-0008-0000-0100-0000A9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26" name="テキスト ボックス 425">
          <a:extLst>
            <a:ext uri="{FF2B5EF4-FFF2-40B4-BE49-F238E27FC236}">
              <a16:creationId xmlns:a16="http://schemas.microsoft.com/office/drawing/2014/main" xmlns="" id="{00000000-0008-0000-0100-0000AA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27" name="テキスト ボックス 426">
          <a:extLst>
            <a:ext uri="{FF2B5EF4-FFF2-40B4-BE49-F238E27FC236}">
              <a16:creationId xmlns:a16="http://schemas.microsoft.com/office/drawing/2014/main" xmlns="" id="{00000000-0008-0000-0100-0000AB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28" name="テキスト ボックス 427">
          <a:extLst>
            <a:ext uri="{FF2B5EF4-FFF2-40B4-BE49-F238E27FC236}">
              <a16:creationId xmlns:a16="http://schemas.microsoft.com/office/drawing/2014/main" xmlns="" id="{00000000-0008-0000-0100-0000AC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110853</xdr:rowOff>
    </xdr:from>
    <xdr:to>
      <xdr:col>23</xdr:col>
      <xdr:colOff>568325</xdr:colOff>
      <xdr:row>60</xdr:row>
      <xdr:rowOff>41003</xdr:rowOff>
    </xdr:to>
    <xdr:sp macro="" textlink="">
      <xdr:nvSpPr>
        <xdr:cNvPr id="429" name="円/楕円 428">
          <a:extLst>
            <a:ext uri="{FF2B5EF4-FFF2-40B4-BE49-F238E27FC236}">
              <a16:creationId xmlns:a16="http://schemas.microsoft.com/office/drawing/2014/main" xmlns="" id="{00000000-0008-0000-0100-0000AD010000}"/>
            </a:ext>
          </a:extLst>
        </xdr:cNvPr>
        <xdr:cNvSpPr/>
      </xdr:nvSpPr>
      <xdr:spPr>
        <a:xfrm>
          <a:off x="16268700" y="1022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59</xdr:row>
      <xdr:rowOff>89280</xdr:rowOff>
    </xdr:from>
    <xdr:ext cx="405111" cy="259045"/>
    <xdr:sp macro="" textlink="">
      <xdr:nvSpPr>
        <xdr:cNvPr id="430" name="【学校施設】&#10;有形固定資産減価償却率該当値テキスト">
          <a:extLst>
            <a:ext uri="{FF2B5EF4-FFF2-40B4-BE49-F238E27FC236}">
              <a16:creationId xmlns:a16="http://schemas.microsoft.com/office/drawing/2014/main" xmlns="" id="{00000000-0008-0000-0100-0000AE010000}"/>
            </a:ext>
          </a:extLst>
        </xdr:cNvPr>
        <xdr:cNvSpPr txBox="1"/>
      </xdr:nvSpPr>
      <xdr:spPr>
        <a:xfrm>
          <a:off x="16408400" y="1020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50.6</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151674</xdr:rowOff>
    </xdr:from>
    <xdr:to>
      <xdr:col>22</xdr:col>
      <xdr:colOff>415925</xdr:colOff>
      <xdr:row>60</xdr:row>
      <xdr:rowOff>81824</xdr:rowOff>
    </xdr:to>
    <xdr:sp macro="" textlink="">
      <xdr:nvSpPr>
        <xdr:cNvPr id="431" name="円/楕円 430">
          <a:extLst>
            <a:ext uri="{FF2B5EF4-FFF2-40B4-BE49-F238E27FC236}">
              <a16:creationId xmlns:a16="http://schemas.microsoft.com/office/drawing/2014/main" xmlns="" id="{00000000-0008-0000-0100-0000AF010000}"/>
            </a:ext>
          </a:extLst>
        </xdr:cNvPr>
        <xdr:cNvSpPr/>
      </xdr:nvSpPr>
      <xdr:spPr>
        <a:xfrm>
          <a:off x="15430500" y="1026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59</xdr:row>
      <xdr:rowOff>161653</xdr:rowOff>
    </xdr:from>
    <xdr:to>
      <xdr:col>23</xdr:col>
      <xdr:colOff>517525</xdr:colOff>
      <xdr:row>60</xdr:row>
      <xdr:rowOff>31024</xdr:rowOff>
    </xdr:to>
    <xdr:cxnSp macro="">
      <xdr:nvCxnSpPr>
        <xdr:cNvPr id="432" name="直線コネクタ 431">
          <a:extLst>
            <a:ext uri="{FF2B5EF4-FFF2-40B4-BE49-F238E27FC236}">
              <a16:creationId xmlns:a16="http://schemas.microsoft.com/office/drawing/2014/main" xmlns="" id="{00000000-0008-0000-0100-0000B0010000}"/>
            </a:ext>
          </a:extLst>
        </xdr:cNvPr>
        <xdr:cNvCxnSpPr/>
      </xdr:nvCxnSpPr>
      <xdr:spPr>
        <a:xfrm flipV="1">
          <a:off x="15481300" y="10277203"/>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57</xdr:row>
      <xdr:rowOff>163665</xdr:rowOff>
    </xdr:from>
    <xdr:ext cx="405111" cy="259045"/>
    <xdr:sp macro="" textlink="">
      <xdr:nvSpPr>
        <xdr:cNvPr id="433" name="n_1aveValue【学校施設】&#10;有形固定資産減価償却率">
          <a:extLst>
            <a:ext uri="{FF2B5EF4-FFF2-40B4-BE49-F238E27FC236}">
              <a16:creationId xmlns:a16="http://schemas.microsoft.com/office/drawing/2014/main" xmlns="" id="{00000000-0008-0000-0100-0000B1010000}"/>
            </a:ext>
          </a:extLst>
        </xdr:cNvPr>
        <xdr:cNvSpPr txBox="1"/>
      </xdr:nvSpPr>
      <xdr:spPr>
        <a:xfrm>
          <a:off x="15266043"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22</xdr:col>
      <xdr:colOff>149868</xdr:colOff>
      <xdr:row>60</xdr:row>
      <xdr:rowOff>72951</xdr:rowOff>
    </xdr:from>
    <xdr:ext cx="405111" cy="259045"/>
    <xdr:sp macro="" textlink="">
      <xdr:nvSpPr>
        <xdr:cNvPr id="434" name="n_1mainValue【学校施設】&#10;有形固定資産減価償却率">
          <a:extLst>
            <a:ext uri="{FF2B5EF4-FFF2-40B4-BE49-F238E27FC236}">
              <a16:creationId xmlns:a16="http://schemas.microsoft.com/office/drawing/2014/main" xmlns="" id="{00000000-0008-0000-0100-0000B2010000}"/>
            </a:ext>
          </a:extLst>
        </xdr:cNvPr>
        <xdr:cNvSpPr txBox="1"/>
      </xdr:nvSpPr>
      <xdr:spPr>
        <a:xfrm>
          <a:off x="15266043" y="1035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35" name="正方形/長方形 434">
          <a:extLst>
            <a:ext uri="{FF2B5EF4-FFF2-40B4-BE49-F238E27FC236}">
              <a16:creationId xmlns:a16="http://schemas.microsoft.com/office/drawing/2014/main" xmlns="" id="{00000000-0008-0000-0100-0000B3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36" name="正方形/長方形 435">
          <a:extLst>
            <a:ext uri="{FF2B5EF4-FFF2-40B4-BE49-F238E27FC236}">
              <a16:creationId xmlns:a16="http://schemas.microsoft.com/office/drawing/2014/main" xmlns="" id="{00000000-0008-0000-0100-0000B4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37" name="正方形/長方形 436">
          <a:extLst>
            <a:ext uri="{FF2B5EF4-FFF2-40B4-BE49-F238E27FC236}">
              <a16:creationId xmlns:a16="http://schemas.microsoft.com/office/drawing/2014/main" xmlns="" id="{00000000-0008-0000-0100-0000B5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38" name="正方形/長方形 437">
          <a:extLst>
            <a:ext uri="{FF2B5EF4-FFF2-40B4-BE49-F238E27FC236}">
              <a16:creationId xmlns:a16="http://schemas.microsoft.com/office/drawing/2014/main" xmlns="" id="{00000000-0008-0000-0100-0000B6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39" name="正方形/長方形 438">
          <a:extLst>
            <a:ext uri="{FF2B5EF4-FFF2-40B4-BE49-F238E27FC236}">
              <a16:creationId xmlns:a16="http://schemas.microsoft.com/office/drawing/2014/main" xmlns="" id="{00000000-0008-0000-0100-0000B7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40" name="正方形/長方形 439">
          <a:extLst>
            <a:ext uri="{FF2B5EF4-FFF2-40B4-BE49-F238E27FC236}">
              <a16:creationId xmlns:a16="http://schemas.microsoft.com/office/drawing/2014/main" xmlns="" id="{00000000-0008-0000-0100-0000B8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41" name="正方形/長方形 440">
          <a:extLst>
            <a:ext uri="{FF2B5EF4-FFF2-40B4-BE49-F238E27FC236}">
              <a16:creationId xmlns:a16="http://schemas.microsoft.com/office/drawing/2014/main" xmlns="" id="{00000000-0008-0000-0100-0000B9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42" name="正方形/長方形 441">
          <a:extLst>
            <a:ext uri="{FF2B5EF4-FFF2-40B4-BE49-F238E27FC236}">
              <a16:creationId xmlns:a16="http://schemas.microsoft.com/office/drawing/2014/main" xmlns="" id="{00000000-0008-0000-0100-0000BA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43" name="テキスト ボックス 442">
          <a:extLst>
            <a:ext uri="{FF2B5EF4-FFF2-40B4-BE49-F238E27FC236}">
              <a16:creationId xmlns:a16="http://schemas.microsoft.com/office/drawing/2014/main" xmlns="" id="{00000000-0008-0000-0100-0000BB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44" name="直線コネクタ 443">
          <a:extLst>
            <a:ext uri="{FF2B5EF4-FFF2-40B4-BE49-F238E27FC236}">
              <a16:creationId xmlns:a16="http://schemas.microsoft.com/office/drawing/2014/main" xmlns="" id="{00000000-0008-0000-0100-0000BC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45" name="テキスト ボックス 444">
          <a:extLst>
            <a:ext uri="{FF2B5EF4-FFF2-40B4-BE49-F238E27FC236}">
              <a16:creationId xmlns:a16="http://schemas.microsoft.com/office/drawing/2014/main" xmlns="" id="{00000000-0008-0000-0100-0000BD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46" name="直線コネクタ 445">
          <a:extLst>
            <a:ext uri="{FF2B5EF4-FFF2-40B4-BE49-F238E27FC236}">
              <a16:creationId xmlns:a16="http://schemas.microsoft.com/office/drawing/2014/main" xmlns="" id="{00000000-0008-0000-0100-0000BE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47" name="テキスト ボックス 446">
          <a:extLst>
            <a:ext uri="{FF2B5EF4-FFF2-40B4-BE49-F238E27FC236}">
              <a16:creationId xmlns:a16="http://schemas.microsoft.com/office/drawing/2014/main" xmlns="" id="{00000000-0008-0000-0100-0000BF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48" name="直線コネクタ 447">
          <a:extLst>
            <a:ext uri="{FF2B5EF4-FFF2-40B4-BE49-F238E27FC236}">
              <a16:creationId xmlns:a16="http://schemas.microsoft.com/office/drawing/2014/main" xmlns="" id="{00000000-0008-0000-0100-0000C0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49" name="テキスト ボックス 448">
          <a:extLst>
            <a:ext uri="{FF2B5EF4-FFF2-40B4-BE49-F238E27FC236}">
              <a16:creationId xmlns:a16="http://schemas.microsoft.com/office/drawing/2014/main" xmlns="" id="{00000000-0008-0000-0100-0000C101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50" name="直線コネクタ 449">
          <a:extLst>
            <a:ext uri="{FF2B5EF4-FFF2-40B4-BE49-F238E27FC236}">
              <a16:creationId xmlns:a16="http://schemas.microsoft.com/office/drawing/2014/main" xmlns="" id="{00000000-0008-0000-0100-0000C2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51" name="テキスト ボックス 450">
          <a:extLst>
            <a:ext uri="{FF2B5EF4-FFF2-40B4-BE49-F238E27FC236}">
              <a16:creationId xmlns:a16="http://schemas.microsoft.com/office/drawing/2014/main" xmlns="" id="{00000000-0008-0000-0100-0000C301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52" name="直線コネクタ 451">
          <a:extLst>
            <a:ext uri="{FF2B5EF4-FFF2-40B4-BE49-F238E27FC236}">
              <a16:creationId xmlns:a16="http://schemas.microsoft.com/office/drawing/2014/main" xmlns="" id="{00000000-0008-0000-0100-0000C4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53" name="テキスト ボックス 452">
          <a:extLst>
            <a:ext uri="{FF2B5EF4-FFF2-40B4-BE49-F238E27FC236}">
              <a16:creationId xmlns:a16="http://schemas.microsoft.com/office/drawing/2014/main" xmlns="" id="{00000000-0008-0000-0100-0000C501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54" name="直線コネクタ 453">
          <a:extLst>
            <a:ext uri="{FF2B5EF4-FFF2-40B4-BE49-F238E27FC236}">
              <a16:creationId xmlns:a16="http://schemas.microsoft.com/office/drawing/2014/main" xmlns="" id="{00000000-0008-0000-0100-0000C6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55" name="テキスト ボックス 454">
          <a:extLst>
            <a:ext uri="{FF2B5EF4-FFF2-40B4-BE49-F238E27FC236}">
              <a16:creationId xmlns:a16="http://schemas.microsoft.com/office/drawing/2014/main" xmlns="" id="{00000000-0008-0000-0100-0000C7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56" name="【学校施設】&#10;一人当たり面積グラフ枠">
          <a:extLst>
            <a:ext uri="{FF2B5EF4-FFF2-40B4-BE49-F238E27FC236}">
              <a16:creationId xmlns:a16="http://schemas.microsoft.com/office/drawing/2014/main" xmlns="" id="{00000000-0008-0000-0100-0000C8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48920</xdr:rowOff>
    </xdr:from>
    <xdr:to>
      <xdr:col>32</xdr:col>
      <xdr:colOff>186689</xdr:colOff>
      <xdr:row>64</xdr:row>
      <xdr:rowOff>74523</xdr:rowOff>
    </xdr:to>
    <xdr:cxnSp macro="">
      <xdr:nvCxnSpPr>
        <xdr:cNvPr id="457" name="直線コネクタ 456">
          <a:extLst>
            <a:ext uri="{FF2B5EF4-FFF2-40B4-BE49-F238E27FC236}">
              <a16:creationId xmlns:a16="http://schemas.microsoft.com/office/drawing/2014/main" xmlns="" id="{00000000-0008-0000-0100-0000C9010000}"/>
            </a:ext>
          </a:extLst>
        </xdr:cNvPr>
        <xdr:cNvCxnSpPr/>
      </xdr:nvCxnSpPr>
      <xdr:spPr>
        <a:xfrm flipV="1">
          <a:off x="22160864" y="9478670"/>
          <a:ext cx="0" cy="1568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78350</xdr:rowOff>
    </xdr:from>
    <xdr:ext cx="469744" cy="259045"/>
    <xdr:sp macro="" textlink="">
      <xdr:nvSpPr>
        <xdr:cNvPr id="458" name="【学校施設】&#10;一人当たり面積最小値テキスト">
          <a:extLst>
            <a:ext uri="{FF2B5EF4-FFF2-40B4-BE49-F238E27FC236}">
              <a16:creationId xmlns:a16="http://schemas.microsoft.com/office/drawing/2014/main" xmlns="" id="{00000000-0008-0000-0100-0000CA010000}"/>
            </a:ext>
          </a:extLst>
        </xdr:cNvPr>
        <xdr:cNvSpPr txBox="1"/>
      </xdr:nvSpPr>
      <xdr:spPr>
        <a:xfrm>
          <a:off x="22250400" y="1105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0.837</a:t>
          </a:r>
          <a:endParaRPr kumimoji="1" lang="ja-JP" altLang="en-US" sz="1000" b="1">
            <a:latin typeface="ＭＳ Ｐゴシック"/>
          </a:endParaRPr>
        </a:p>
      </xdr:txBody>
    </xdr:sp>
    <xdr:clientData/>
  </xdr:oneCellAnchor>
  <xdr:twoCellAnchor>
    <xdr:from>
      <xdr:col>32</xdr:col>
      <xdr:colOff>98425</xdr:colOff>
      <xdr:row>64</xdr:row>
      <xdr:rowOff>74523</xdr:rowOff>
    </xdr:from>
    <xdr:to>
      <xdr:col>32</xdr:col>
      <xdr:colOff>276225</xdr:colOff>
      <xdr:row>64</xdr:row>
      <xdr:rowOff>74523</xdr:rowOff>
    </xdr:to>
    <xdr:cxnSp macro="">
      <xdr:nvCxnSpPr>
        <xdr:cNvPr id="459" name="直線コネクタ 458">
          <a:extLst>
            <a:ext uri="{FF2B5EF4-FFF2-40B4-BE49-F238E27FC236}">
              <a16:creationId xmlns:a16="http://schemas.microsoft.com/office/drawing/2014/main" xmlns="" id="{00000000-0008-0000-0100-0000CB010000}"/>
            </a:ext>
          </a:extLst>
        </xdr:cNvPr>
        <xdr:cNvCxnSpPr/>
      </xdr:nvCxnSpPr>
      <xdr:spPr>
        <a:xfrm>
          <a:off x="22072600" y="1104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167047</xdr:rowOff>
    </xdr:from>
    <xdr:ext cx="469744" cy="259045"/>
    <xdr:sp macro="" textlink="">
      <xdr:nvSpPr>
        <xdr:cNvPr id="460" name="【学校施設】&#10;一人当たり面積最大値テキスト">
          <a:extLst>
            <a:ext uri="{FF2B5EF4-FFF2-40B4-BE49-F238E27FC236}">
              <a16:creationId xmlns:a16="http://schemas.microsoft.com/office/drawing/2014/main" xmlns="" id="{00000000-0008-0000-0100-0000CC010000}"/>
            </a:ext>
          </a:extLst>
        </xdr:cNvPr>
        <xdr:cNvSpPr txBox="1"/>
      </xdr:nvSpPr>
      <xdr:spPr>
        <a:xfrm>
          <a:off x="22250400" y="925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4.268</a:t>
          </a:r>
          <a:endParaRPr kumimoji="1" lang="ja-JP" altLang="en-US" sz="1000" b="1">
            <a:latin typeface="ＭＳ Ｐゴシック"/>
          </a:endParaRPr>
        </a:p>
      </xdr:txBody>
    </xdr:sp>
    <xdr:clientData/>
  </xdr:oneCellAnchor>
  <xdr:twoCellAnchor>
    <xdr:from>
      <xdr:col>32</xdr:col>
      <xdr:colOff>98425</xdr:colOff>
      <xdr:row>55</xdr:row>
      <xdr:rowOff>48920</xdr:rowOff>
    </xdr:from>
    <xdr:to>
      <xdr:col>32</xdr:col>
      <xdr:colOff>276225</xdr:colOff>
      <xdr:row>55</xdr:row>
      <xdr:rowOff>48920</xdr:rowOff>
    </xdr:to>
    <xdr:cxnSp macro="">
      <xdr:nvCxnSpPr>
        <xdr:cNvPr id="461" name="直線コネクタ 460">
          <a:extLst>
            <a:ext uri="{FF2B5EF4-FFF2-40B4-BE49-F238E27FC236}">
              <a16:creationId xmlns:a16="http://schemas.microsoft.com/office/drawing/2014/main" xmlns="" id="{00000000-0008-0000-0100-0000CD010000}"/>
            </a:ext>
          </a:extLst>
        </xdr:cNvPr>
        <xdr:cNvCxnSpPr/>
      </xdr:nvCxnSpPr>
      <xdr:spPr>
        <a:xfrm>
          <a:off x="22072600" y="9478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134738</xdr:rowOff>
    </xdr:from>
    <xdr:ext cx="469744" cy="259045"/>
    <xdr:sp macro="" textlink="">
      <xdr:nvSpPr>
        <xdr:cNvPr id="462" name="【学校施設】&#10;一人当たり面積平均値テキスト">
          <a:extLst>
            <a:ext uri="{FF2B5EF4-FFF2-40B4-BE49-F238E27FC236}">
              <a16:creationId xmlns:a16="http://schemas.microsoft.com/office/drawing/2014/main" xmlns="" id="{00000000-0008-0000-0100-0000CE010000}"/>
            </a:ext>
          </a:extLst>
        </xdr:cNvPr>
        <xdr:cNvSpPr txBox="1"/>
      </xdr:nvSpPr>
      <xdr:spPr>
        <a:xfrm>
          <a:off x="22250400" y="102502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2.422</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156311</xdr:rowOff>
    </xdr:from>
    <xdr:to>
      <xdr:col>32</xdr:col>
      <xdr:colOff>238125</xdr:colOff>
      <xdr:row>60</xdr:row>
      <xdr:rowOff>86461</xdr:rowOff>
    </xdr:to>
    <xdr:sp macro="" textlink="">
      <xdr:nvSpPr>
        <xdr:cNvPr id="463" name="フローチャート : 判断 462">
          <a:extLst>
            <a:ext uri="{FF2B5EF4-FFF2-40B4-BE49-F238E27FC236}">
              <a16:creationId xmlns:a16="http://schemas.microsoft.com/office/drawing/2014/main" xmlns="" id="{00000000-0008-0000-0100-0000CF010000}"/>
            </a:ext>
          </a:extLst>
        </xdr:cNvPr>
        <xdr:cNvSpPr/>
      </xdr:nvSpPr>
      <xdr:spPr>
        <a:xfrm>
          <a:off x="22110700" y="1027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10464</xdr:rowOff>
    </xdr:from>
    <xdr:to>
      <xdr:col>31</xdr:col>
      <xdr:colOff>85725</xdr:colOff>
      <xdr:row>60</xdr:row>
      <xdr:rowOff>112064</xdr:rowOff>
    </xdr:to>
    <xdr:sp macro="" textlink="">
      <xdr:nvSpPr>
        <xdr:cNvPr id="464" name="フローチャート : 判断 463">
          <a:extLst>
            <a:ext uri="{FF2B5EF4-FFF2-40B4-BE49-F238E27FC236}">
              <a16:creationId xmlns:a16="http://schemas.microsoft.com/office/drawing/2014/main" xmlns="" id="{00000000-0008-0000-0100-0000D0010000}"/>
            </a:ext>
          </a:extLst>
        </xdr:cNvPr>
        <xdr:cNvSpPr/>
      </xdr:nvSpPr>
      <xdr:spPr>
        <a:xfrm>
          <a:off x="21272500" y="1029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65" name="テキスト ボックス 464">
          <a:extLst>
            <a:ext uri="{FF2B5EF4-FFF2-40B4-BE49-F238E27FC236}">
              <a16:creationId xmlns:a16="http://schemas.microsoft.com/office/drawing/2014/main" xmlns="" id="{00000000-0008-0000-0100-0000D1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66" name="テキスト ボックス 465">
          <a:extLst>
            <a:ext uri="{FF2B5EF4-FFF2-40B4-BE49-F238E27FC236}">
              <a16:creationId xmlns:a16="http://schemas.microsoft.com/office/drawing/2014/main" xmlns="" id="{00000000-0008-0000-0100-0000D2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67" name="テキスト ボックス 466">
          <a:extLst>
            <a:ext uri="{FF2B5EF4-FFF2-40B4-BE49-F238E27FC236}">
              <a16:creationId xmlns:a16="http://schemas.microsoft.com/office/drawing/2014/main" xmlns="" id="{00000000-0008-0000-0100-0000D3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68" name="テキスト ボックス 467">
          <a:extLst>
            <a:ext uri="{FF2B5EF4-FFF2-40B4-BE49-F238E27FC236}">
              <a16:creationId xmlns:a16="http://schemas.microsoft.com/office/drawing/2014/main" xmlns="" id="{00000000-0008-0000-0100-0000D4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69" name="テキスト ボックス 468">
          <a:extLst>
            <a:ext uri="{FF2B5EF4-FFF2-40B4-BE49-F238E27FC236}">
              <a16:creationId xmlns:a16="http://schemas.microsoft.com/office/drawing/2014/main" xmlns="" id="{00000000-0008-0000-0100-0000D5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170028</xdr:rowOff>
    </xdr:from>
    <xdr:to>
      <xdr:col>32</xdr:col>
      <xdr:colOff>238125</xdr:colOff>
      <xdr:row>58</xdr:row>
      <xdr:rowOff>100178</xdr:rowOff>
    </xdr:to>
    <xdr:sp macro="" textlink="">
      <xdr:nvSpPr>
        <xdr:cNvPr id="470" name="円/楕円 469">
          <a:extLst>
            <a:ext uri="{FF2B5EF4-FFF2-40B4-BE49-F238E27FC236}">
              <a16:creationId xmlns:a16="http://schemas.microsoft.com/office/drawing/2014/main" xmlns="" id="{00000000-0008-0000-0100-0000D6010000}"/>
            </a:ext>
          </a:extLst>
        </xdr:cNvPr>
        <xdr:cNvSpPr/>
      </xdr:nvSpPr>
      <xdr:spPr>
        <a:xfrm>
          <a:off x="22110700" y="994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57</xdr:row>
      <xdr:rowOff>21455</xdr:rowOff>
    </xdr:from>
    <xdr:ext cx="469744" cy="259045"/>
    <xdr:sp macro="" textlink="">
      <xdr:nvSpPr>
        <xdr:cNvPr id="471" name="【学校施設】&#10;一人当たり面積該当値テキスト">
          <a:extLst>
            <a:ext uri="{FF2B5EF4-FFF2-40B4-BE49-F238E27FC236}">
              <a16:creationId xmlns:a16="http://schemas.microsoft.com/office/drawing/2014/main" xmlns="" id="{00000000-0008-0000-0100-0000D7010000}"/>
            </a:ext>
          </a:extLst>
        </xdr:cNvPr>
        <xdr:cNvSpPr txBox="1"/>
      </xdr:nvSpPr>
      <xdr:spPr>
        <a:xfrm>
          <a:off x="22250400" y="9794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3.142</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17780</xdr:rowOff>
    </xdr:from>
    <xdr:to>
      <xdr:col>31</xdr:col>
      <xdr:colOff>85725</xdr:colOff>
      <xdr:row>58</xdr:row>
      <xdr:rowOff>119380</xdr:rowOff>
    </xdr:to>
    <xdr:sp macro="" textlink="">
      <xdr:nvSpPr>
        <xdr:cNvPr id="472" name="円/楕円 471">
          <a:extLst>
            <a:ext uri="{FF2B5EF4-FFF2-40B4-BE49-F238E27FC236}">
              <a16:creationId xmlns:a16="http://schemas.microsoft.com/office/drawing/2014/main" xmlns="" id="{00000000-0008-0000-0100-0000D8010000}"/>
            </a:ext>
          </a:extLst>
        </xdr:cNvPr>
        <xdr:cNvSpPr/>
      </xdr:nvSpPr>
      <xdr:spPr>
        <a:xfrm>
          <a:off x="21272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58</xdr:row>
      <xdr:rowOff>49378</xdr:rowOff>
    </xdr:from>
    <xdr:to>
      <xdr:col>32</xdr:col>
      <xdr:colOff>187325</xdr:colOff>
      <xdr:row>58</xdr:row>
      <xdr:rowOff>68580</xdr:rowOff>
    </xdr:to>
    <xdr:cxnSp macro="">
      <xdr:nvCxnSpPr>
        <xdr:cNvPr id="473" name="直線コネクタ 472">
          <a:extLst>
            <a:ext uri="{FF2B5EF4-FFF2-40B4-BE49-F238E27FC236}">
              <a16:creationId xmlns:a16="http://schemas.microsoft.com/office/drawing/2014/main" xmlns="" id="{00000000-0008-0000-0100-0000D9010000}"/>
            </a:ext>
          </a:extLst>
        </xdr:cNvPr>
        <xdr:cNvCxnSpPr/>
      </xdr:nvCxnSpPr>
      <xdr:spPr>
        <a:xfrm flipV="1">
          <a:off x="21323300" y="9993478"/>
          <a:ext cx="8382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60</xdr:row>
      <xdr:rowOff>103191</xdr:rowOff>
    </xdr:from>
    <xdr:ext cx="469744" cy="259045"/>
    <xdr:sp macro="" textlink="">
      <xdr:nvSpPr>
        <xdr:cNvPr id="474" name="n_1aveValue【学校施設】&#10;一人当たり面積">
          <a:extLst>
            <a:ext uri="{FF2B5EF4-FFF2-40B4-BE49-F238E27FC236}">
              <a16:creationId xmlns:a16="http://schemas.microsoft.com/office/drawing/2014/main" xmlns="" id="{00000000-0008-0000-0100-0000DA010000}"/>
            </a:ext>
          </a:extLst>
        </xdr:cNvPr>
        <xdr:cNvSpPr txBox="1"/>
      </xdr:nvSpPr>
      <xdr:spPr>
        <a:xfrm>
          <a:off x="21075727" y="10390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2.366</a:t>
          </a:r>
          <a:endParaRPr kumimoji="1" lang="ja-JP" altLang="en-US" sz="1000" b="1">
            <a:solidFill>
              <a:srgbClr val="000080"/>
            </a:solidFill>
            <a:latin typeface="ＭＳ Ｐゴシック"/>
          </a:endParaRPr>
        </a:p>
      </xdr:txBody>
    </xdr:sp>
    <xdr:clientData/>
  </xdr:oneCellAnchor>
  <xdr:oneCellAnchor>
    <xdr:from>
      <xdr:col>30</xdr:col>
      <xdr:colOff>473152</xdr:colOff>
      <xdr:row>56</xdr:row>
      <xdr:rowOff>135907</xdr:rowOff>
    </xdr:from>
    <xdr:ext cx="469744" cy="259045"/>
    <xdr:sp macro="" textlink="">
      <xdr:nvSpPr>
        <xdr:cNvPr id="475" name="n_1mainValue【学校施設】&#10;一人当たり面積">
          <a:extLst>
            <a:ext uri="{FF2B5EF4-FFF2-40B4-BE49-F238E27FC236}">
              <a16:creationId xmlns:a16="http://schemas.microsoft.com/office/drawing/2014/main" xmlns="" id="{00000000-0008-0000-0100-0000DB010000}"/>
            </a:ext>
          </a:extLst>
        </xdr:cNvPr>
        <xdr:cNvSpPr txBox="1"/>
      </xdr:nvSpPr>
      <xdr:spPr>
        <a:xfrm>
          <a:off x="21075727" y="973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76" name="正方形/長方形 475">
          <a:extLst>
            <a:ext uri="{FF2B5EF4-FFF2-40B4-BE49-F238E27FC236}">
              <a16:creationId xmlns:a16="http://schemas.microsoft.com/office/drawing/2014/main" xmlns="" id="{00000000-0008-0000-0100-0000DC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77" name="正方形/長方形 476">
          <a:extLst>
            <a:ext uri="{FF2B5EF4-FFF2-40B4-BE49-F238E27FC236}">
              <a16:creationId xmlns:a16="http://schemas.microsoft.com/office/drawing/2014/main" xmlns="" id="{00000000-0008-0000-0100-0000DD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78" name="正方形/長方形 477">
          <a:extLst>
            <a:ext uri="{FF2B5EF4-FFF2-40B4-BE49-F238E27FC236}">
              <a16:creationId xmlns:a16="http://schemas.microsoft.com/office/drawing/2014/main" xmlns="" id="{00000000-0008-0000-0100-0000DE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79" name="正方形/長方形 478">
          <a:extLst>
            <a:ext uri="{FF2B5EF4-FFF2-40B4-BE49-F238E27FC236}">
              <a16:creationId xmlns:a16="http://schemas.microsoft.com/office/drawing/2014/main" xmlns="" id="{00000000-0008-0000-0100-0000DF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80" name="正方形/長方形 479">
          <a:extLst>
            <a:ext uri="{FF2B5EF4-FFF2-40B4-BE49-F238E27FC236}">
              <a16:creationId xmlns:a16="http://schemas.microsoft.com/office/drawing/2014/main" xmlns="" id="{00000000-0008-0000-0100-0000E0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81" name="正方形/長方形 480">
          <a:extLst>
            <a:ext uri="{FF2B5EF4-FFF2-40B4-BE49-F238E27FC236}">
              <a16:creationId xmlns:a16="http://schemas.microsoft.com/office/drawing/2014/main" xmlns="" id="{00000000-0008-0000-0100-0000E1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82" name="正方形/長方形 481">
          <a:extLst>
            <a:ext uri="{FF2B5EF4-FFF2-40B4-BE49-F238E27FC236}">
              <a16:creationId xmlns:a16="http://schemas.microsoft.com/office/drawing/2014/main" xmlns="" id="{00000000-0008-0000-0100-0000E2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83" name="正方形/長方形 482">
          <a:extLst>
            <a:ext uri="{FF2B5EF4-FFF2-40B4-BE49-F238E27FC236}">
              <a16:creationId xmlns:a16="http://schemas.microsoft.com/office/drawing/2014/main" xmlns="" id="{00000000-0008-0000-0100-0000E3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84" name="テキスト ボックス 483">
          <a:extLst>
            <a:ext uri="{FF2B5EF4-FFF2-40B4-BE49-F238E27FC236}">
              <a16:creationId xmlns:a16="http://schemas.microsoft.com/office/drawing/2014/main" xmlns="" id="{00000000-0008-0000-0100-0000E4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85" name="直線コネクタ 484">
          <a:extLst>
            <a:ext uri="{FF2B5EF4-FFF2-40B4-BE49-F238E27FC236}">
              <a16:creationId xmlns:a16="http://schemas.microsoft.com/office/drawing/2014/main" xmlns="" id="{00000000-0008-0000-0100-0000E5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486" name="直線コネクタ 485">
          <a:extLst>
            <a:ext uri="{FF2B5EF4-FFF2-40B4-BE49-F238E27FC236}">
              <a16:creationId xmlns:a16="http://schemas.microsoft.com/office/drawing/2014/main" xmlns="" id="{00000000-0008-0000-0100-0000E601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487" name="テキスト ボックス 486">
          <a:extLst>
            <a:ext uri="{FF2B5EF4-FFF2-40B4-BE49-F238E27FC236}">
              <a16:creationId xmlns:a16="http://schemas.microsoft.com/office/drawing/2014/main" xmlns="" id="{00000000-0008-0000-0100-0000E7010000}"/>
            </a:ext>
          </a:extLst>
        </xdr:cNvPr>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88" name="直線コネクタ 487">
          <a:extLst>
            <a:ext uri="{FF2B5EF4-FFF2-40B4-BE49-F238E27FC236}">
              <a16:creationId xmlns:a16="http://schemas.microsoft.com/office/drawing/2014/main" xmlns="" id="{00000000-0008-0000-0100-0000E801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89" name="テキスト ボックス 488">
          <a:extLst>
            <a:ext uri="{FF2B5EF4-FFF2-40B4-BE49-F238E27FC236}">
              <a16:creationId xmlns:a16="http://schemas.microsoft.com/office/drawing/2014/main" xmlns="" id="{00000000-0008-0000-0100-0000E901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90" name="直線コネクタ 489">
          <a:extLst>
            <a:ext uri="{FF2B5EF4-FFF2-40B4-BE49-F238E27FC236}">
              <a16:creationId xmlns:a16="http://schemas.microsoft.com/office/drawing/2014/main" xmlns="" id="{00000000-0008-0000-0100-0000EA01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91" name="テキスト ボックス 490">
          <a:extLst>
            <a:ext uri="{FF2B5EF4-FFF2-40B4-BE49-F238E27FC236}">
              <a16:creationId xmlns:a16="http://schemas.microsoft.com/office/drawing/2014/main" xmlns="" id="{00000000-0008-0000-0100-0000EB01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92" name="直線コネクタ 491">
          <a:extLst>
            <a:ext uri="{FF2B5EF4-FFF2-40B4-BE49-F238E27FC236}">
              <a16:creationId xmlns:a16="http://schemas.microsoft.com/office/drawing/2014/main" xmlns="" id="{00000000-0008-0000-0100-0000EC01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93" name="テキスト ボックス 492">
          <a:extLst>
            <a:ext uri="{FF2B5EF4-FFF2-40B4-BE49-F238E27FC236}">
              <a16:creationId xmlns:a16="http://schemas.microsoft.com/office/drawing/2014/main" xmlns="" id="{00000000-0008-0000-0100-0000ED01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94" name="直線コネクタ 493">
          <a:extLst>
            <a:ext uri="{FF2B5EF4-FFF2-40B4-BE49-F238E27FC236}">
              <a16:creationId xmlns:a16="http://schemas.microsoft.com/office/drawing/2014/main" xmlns="" id="{00000000-0008-0000-0100-0000EE01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95" name="テキスト ボックス 494">
          <a:extLst>
            <a:ext uri="{FF2B5EF4-FFF2-40B4-BE49-F238E27FC236}">
              <a16:creationId xmlns:a16="http://schemas.microsoft.com/office/drawing/2014/main" xmlns="" id="{00000000-0008-0000-0100-0000EF010000}"/>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96" name="直線コネクタ 495">
          <a:extLst>
            <a:ext uri="{FF2B5EF4-FFF2-40B4-BE49-F238E27FC236}">
              <a16:creationId xmlns:a16="http://schemas.microsoft.com/office/drawing/2014/main" xmlns="" id="{00000000-0008-0000-0100-0000F0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97" name="テキスト ボックス 496">
          <a:extLst>
            <a:ext uri="{FF2B5EF4-FFF2-40B4-BE49-F238E27FC236}">
              <a16:creationId xmlns:a16="http://schemas.microsoft.com/office/drawing/2014/main" xmlns="" id="{00000000-0008-0000-0100-0000F1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98" name="【児童館】&#10;有形固定資産減価償却率グラフ枠">
          <a:extLst>
            <a:ext uri="{FF2B5EF4-FFF2-40B4-BE49-F238E27FC236}">
              <a16:creationId xmlns:a16="http://schemas.microsoft.com/office/drawing/2014/main" xmlns="" id="{00000000-0008-0000-0100-0000F2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79</xdr:row>
      <xdr:rowOff>44450</xdr:rowOff>
    </xdr:from>
    <xdr:to>
      <xdr:col>23</xdr:col>
      <xdr:colOff>516889</xdr:colOff>
      <xdr:row>86</xdr:row>
      <xdr:rowOff>114300</xdr:rowOff>
    </xdr:to>
    <xdr:cxnSp macro="">
      <xdr:nvCxnSpPr>
        <xdr:cNvPr id="499" name="直線コネクタ 498">
          <a:extLst>
            <a:ext uri="{FF2B5EF4-FFF2-40B4-BE49-F238E27FC236}">
              <a16:creationId xmlns:a16="http://schemas.microsoft.com/office/drawing/2014/main" xmlns="" id="{00000000-0008-0000-0100-0000F3010000}"/>
            </a:ext>
          </a:extLst>
        </xdr:cNvPr>
        <xdr:cNvCxnSpPr/>
      </xdr:nvCxnSpPr>
      <xdr:spPr>
        <a:xfrm flipV="1">
          <a:off x="16318864" y="1358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118127</xdr:rowOff>
    </xdr:from>
    <xdr:ext cx="340478" cy="259045"/>
    <xdr:sp macro="" textlink="">
      <xdr:nvSpPr>
        <xdr:cNvPr id="500" name="【児童館】&#10;有形固定資産減価償却率最小値テキスト">
          <a:extLst>
            <a:ext uri="{FF2B5EF4-FFF2-40B4-BE49-F238E27FC236}">
              <a16:creationId xmlns:a16="http://schemas.microsoft.com/office/drawing/2014/main" xmlns="" id="{00000000-0008-0000-0100-0000F4010000}"/>
            </a:ext>
          </a:extLst>
        </xdr:cNvPr>
        <xdr:cNvSpPr txBox="1"/>
      </xdr:nvSpPr>
      <xdr:spPr>
        <a:xfrm>
          <a:off x="16408400" y="1486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428625</xdr:colOff>
      <xdr:row>86</xdr:row>
      <xdr:rowOff>114300</xdr:rowOff>
    </xdr:from>
    <xdr:to>
      <xdr:col>23</xdr:col>
      <xdr:colOff>606425</xdr:colOff>
      <xdr:row>86</xdr:row>
      <xdr:rowOff>114300</xdr:rowOff>
    </xdr:to>
    <xdr:cxnSp macro="">
      <xdr:nvCxnSpPr>
        <xdr:cNvPr id="501" name="直線コネクタ 500">
          <a:extLst>
            <a:ext uri="{FF2B5EF4-FFF2-40B4-BE49-F238E27FC236}">
              <a16:creationId xmlns:a16="http://schemas.microsoft.com/office/drawing/2014/main" xmlns="" id="{00000000-0008-0000-0100-0000F501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162577</xdr:rowOff>
    </xdr:from>
    <xdr:ext cx="469744" cy="259045"/>
    <xdr:sp macro="" textlink="">
      <xdr:nvSpPr>
        <xdr:cNvPr id="502" name="【児童館】&#10;有形固定資産減価償却率最大値テキスト">
          <a:extLst>
            <a:ext uri="{FF2B5EF4-FFF2-40B4-BE49-F238E27FC236}">
              <a16:creationId xmlns:a16="http://schemas.microsoft.com/office/drawing/2014/main" xmlns="" id="{00000000-0008-0000-0100-0000F6010000}"/>
            </a:ext>
          </a:extLst>
        </xdr:cNvPr>
        <xdr:cNvSpPr txBox="1"/>
      </xdr:nvSpPr>
      <xdr:spPr>
        <a:xfrm>
          <a:off x="16408400"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503" name="直線コネクタ 502">
          <a:extLst>
            <a:ext uri="{FF2B5EF4-FFF2-40B4-BE49-F238E27FC236}">
              <a16:creationId xmlns:a16="http://schemas.microsoft.com/office/drawing/2014/main" xmlns="" id="{00000000-0008-0000-0100-0000F701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25416</xdr:rowOff>
    </xdr:from>
    <xdr:ext cx="405111" cy="259045"/>
    <xdr:sp macro="" textlink="">
      <xdr:nvSpPr>
        <xdr:cNvPr id="504" name="【児童館】&#10;有形固定資産減価償却率平均値テキスト">
          <a:extLst>
            <a:ext uri="{FF2B5EF4-FFF2-40B4-BE49-F238E27FC236}">
              <a16:creationId xmlns:a16="http://schemas.microsoft.com/office/drawing/2014/main" xmlns="" id="{00000000-0008-0000-0100-0000F8010000}"/>
            </a:ext>
          </a:extLst>
        </xdr:cNvPr>
        <xdr:cNvSpPr txBox="1"/>
      </xdr:nvSpPr>
      <xdr:spPr>
        <a:xfrm>
          <a:off x="16408400" y="14084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46989</xdr:rowOff>
    </xdr:from>
    <xdr:to>
      <xdr:col>23</xdr:col>
      <xdr:colOff>568325</xdr:colOff>
      <xdr:row>82</xdr:row>
      <xdr:rowOff>148589</xdr:rowOff>
    </xdr:to>
    <xdr:sp macro="" textlink="">
      <xdr:nvSpPr>
        <xdr:cNvPr id="505" name="フローチャート : 判断 504">
          <a:extLst>
            <a:ext uri="{FF2B5EF4-FFF2-40B4-BE49-F238E27FC236}">
              <a16:creationId xmlns:a16="http://schemas.microsoft.com/office/drawing/2014/main" xmlns="" id="{00000000-0008-0000-0100-0000F9010000}"/>
            </a:ext>
          </a:extLst>
        </xdr:cNvPr>
        <xdr:cNvSpPr/>
      </xdr:nvSpPr>
      <xdr:spPr>
        <a:xfrm>
          <a:off x="16268700" y="1410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13970</xdr:rowOff>
    </xdr:from>
    <xdr:to>
      <xdr:col>22</xdr:col>
      <xdr:colOff>415925</xdr:colOff>
      <xdr:row>81</xdr:row>
      <xdr:rowOff>115570</xdr:rowOff>
    </xdr:to>
    <xdr:sp macro="" textlink="">
      <xdr:nvSpPr>
        <xdr:cNvPr id="506" name="フローチャート : 判断 505">
          <a:extLst>
            <a:ext uri="{FF2B5EF4-FFF2-40B4-BE49-F238E27FC236}">
              <a16:creationId xmlns:a16="http://schemas.microsoft.com/office/drawing/2014/main" xmlns="" id="{00000000-0008-0000-0100-0000FA010000}"/>
            </a:ext>
          </a:extLst>
        </xdr:cNvPr>
        <xdr:cNvSpPr/>
      </xdr:nvSpPr>
      <xdr:spPr>
        <a:xfrm>
          <a:off x="15430500" y="13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07" name="テキスト ボックス 506">
          <a:extLst>
            <a:ext uri="{FF2B5EF4-FFF2-40B4-BE49-F238E27FC236}">
              <a16:creationId xmlns:a16="http://schemas.microsoft.com/office/drawing/2014/main" xmlns="" id="{00000000-0008-0000-0100-0000FB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08" name="テキスト ボックス 507">
          <a:extLst>
            <a:ext uri="{FF2B5EF4-FFF2-40B4-BE49-F238E27FC236}">
              <a16:creationId xmlns:a16="http://schemas.microsoft.com/office/drawing/2014/main" xmlns="" id="{00000000-0008-0000-0100-0000FC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09" name="テキスト ボックス 508">
          <a:extLst>
            <a:ext uri="{FF2B5EF4-FFF2-40B4-BE49-F238E27FC236}">
              <a16:creationId xmlns:a16="http://schemas.microsoft.com/office/drawing/2014/main" xmlns="" id="{00000000-0008-0000-0100-0000FD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10" name="テキスト ボックス 509">
          <a:extLst>
            <a:ext uri="{FF2B5EF4-FFF2-40B4-BE49-F238E27FC236}">
              <a16:creationId xmlns:a16="http://schemas.microsoft.com/office/drawing/2014/main" xmlns="" id="{00000000-0008-0000-0100-0000FE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11" name="テキスト ボックス 510">
          <a:extLst>
            <a:ext uri="{FF2B5EF4-FFF2-40B4-BE49-F238E27FC236}">
              <a16:creationId xmlns:a16="http://schemas.microsoft.com/office/drawing/2014/main" xmlns="" id="{00000000-0008-0000-0100-0000FF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80</xdr:row>
      <xdr:rowOff>20320</xdr:rowOff>
    </xdr:from>
    <xdr:to>
      <xdr:col>23</xdr:col>
      <xdr:colOff>568325</xdr:colOff>
      <xdr:row>80</xdr:row>
      <xdr:rowOff>121920</xdr:rowOff>
    </xdr:to>
    <xdr:sp macro="" textlink="">
      <xdr:nvSpPr>
        <xdr:cNvPr id="512" name="円/楕円 511">
          <a:extLst>
            <a:ext uri="{FF2B5EF4-FFF2-40B4-BE49-F238E27FC236}">
              <a16:creationId xmlns:a16="http://schemas.microsoft.com/office/drawing/2014/main" xmlns="" id="{00000000-0008-0000-0100-000000020000}"/>
            </a:ext>
          </a:extLst>
        </xdr:cNvPr>
        <xdr:cNvSpPr/>
      </xdr:nvSpPr>
      <xdr:spPr>
        <a:xfrm>
          <a:off x="16268700" y="1373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79</xdr:row>
      <xdr:rowOff>43197</xdr:rowOff>
    </xdr:from>
    <xdr:ext cx="405111" cy="259045"/>
    <xdr:sp macro="" textlink="">
      <xdr:nvSpPr>
        <xdr:cNvPr id="513" name="【児童館】&#10;有形固定資産減価償却率該当値テキスト">
          <a:extLst>
            <a:ext uri="{FF2B5EF4-FFF2-40B4-BE49-F238E27FC236}">
              <a16:creationId xmlns:a16="http://schemas.microsoft.com/office/drawing/2014/main" xmlns="" id="{00000000-0008-0000-0100-000001020000}"/>
            </a:ext>
          </a:extLst>
        </xdr:cNvPr>
        <xdr:cNvSpPr txBox="1"/>
      </xdr:nvSpPr>
      <xdr:spPr>
        <a:xfrm>
          <a:off x="16408400" y="13587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22</xdr:col>
      <xdr:colOff>314325</xdr:colOff>
      <xdr:row>80</xdr:row>
      <xdr:rowOff>46989</xdr:rowOff>
    </xdr:from>
    <xdr:to>
      <xdr:col>22</xdr:col>
      <xdr:colOff>415925</xdr:colOff>
      <xdr:row>80</xdr:row>
      <xdr:rowOff>148589</xdr:rowOff>
    </xdr:to>
    <xdr:sp macro="" textlink="">
      <xdr:nvSpPr>
        <xdr:cNvPr id="514" name="円/楕円 513">
          <a:extLst>
            <a:ext uri="{FF2B5EF4-FFF2-40B4-BE49-F238E27FC236}">
              <a16:creationId xmlns:a16="http://schemas.microsoft.com/office/drawing/2014/main" xmlns="" id="{00000000-0008-0000-0100-000002020000}"/>
            </a:ext>
          </a:extLst>
        </xdr:cNvPr>
        <xdr:cNvSpPr/>
      </xdr:nvSpPr>
      <xdr:spPr>
        <a:xfrm>
          <a:off x="15430500" y="1376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80</xdr:row>
      <xdr:rowOff>71120</xdr:rowOff>
    </xdr:from>
    <xdr:to>
      <xdr:col>23</xdr:col>
      <xdr:colOff>517525</xdr:colOff>
      <xdr:row>80</xdr:row>
      <xdr:rowOff>97789</xdr:rowOff>
    </xdr:to>
    <xdr:cxnSp macro="">
      <xdr:nvCxnSpPr>
        <xdr:cNvPr id="515" name="直線コネクタ 514">
          <a:extLst>
            <a:ext uri="{FF2B5EF4-FFF2-40B4-BE49-F238E27FC236}">
              <a16:creationId xmlns:a16="http://schemas.microsoft.com/office/drawing/2014/main" xmlns="" id="{00000000-0008-0000-0100-000003020000}"/>
            </a:ext>
          </a:extLst>
        </xdr:cNvPr>
        <xdr:cNvCxnSpPr/>
      </xdr:nvCxnSpPr>
      <xdr:spPr>
        <a:xfrm flipV="1">
          <a:off x="15481300" y="13787120"/>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81</xdr:row>
      <xdr:rowOff>106697</xdr:rowOff>
    </xdr:from>
    <xdr:ext cx="405111" cy="259045"/>
    <xdr:sp macro="" textlink="">
      <xdr:nvSpPr>
        <xdr:cNvPr id="516" name="n_1aveValue【児童館】&#10;有形固定資産減価償却率">
          <a:extLst>
            <a:ext uri="{FF2B5EF4-FFF2-40B4-BE49-F238E27FC236}">
              <a16:creationId xmlns:a16="http://schemas.microsoft.com/office/drawing/2014/main" xmlns="" id="{00000000-0008-0000-0100-000004020000}"/>
            </a:ext>
          </a:extLst>
        </xdr:cNvPr>
        <xdr:cNvSpPr txBox="1"/>
      </xdr:nvSpPr>
      <xdr:spPr>
        <a:xfrm>
          <a:off x="15266043" y="1399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oneCellAnchor>
    <xdr:from>
      <xdr:col>22</xdr:col>
      <xdr:colOff>149868</xdr:colOff>
      <xdr:row>78</xdr:row>
      <xdr:rowOff>165116</xdr:rowOff>
    </xdr:from>
    <xdr:ext cx="405111" cy="259045"/>
    <xdr:sp macro="" textlink="">
      <xdr:nvSpPr>
        <xdr:cNvPr id="517" name="n_1mainValue【児童館】&#10;有形固定資産減価償却率">
          <a:extLst>
            <a:ext uri="{FF2B5EF4-FFF2-40B4-BE49-F238E27FC236}">
              <a16:creationId xmlns:a16="http://schemas.microsoft.com/office/drawing/2014/main" xmlns="" id="{00000000-0008-0000-0100-000005020000}"/>
            </a:ext>
          </a:extLst>
        </xdr:cNvPr>
        <xdr:cNvSpPr txBox="1"/>
      </xdr:nvSpPr>
      <xdr:spPr>
        <a:xfrm>
          <a:off x="15266043" y="13538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18" name="正方形/長方形 517">
          <a:extLst>
            <a:ext uri="{FF2B5EF4-FFF2-40B4-BE49-F238E27FC236}">
              <a16:creationId xmlns:a16="http://schemas.microsoft.com/office/drawing/2014/main" xmlns="" id="{00000000-0008-0000-0100-000006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9" name="正方形/長方形 518">
          <a:extLst>
            <a:ext uri="{FF2B5EF4-FFF2-40B4-BE49-F238E27FC236}">
              <a16:creationId xmlns:a16="http://schemas.microsoft.com/office/drawing/2014/main" xmlns="" id="{00000000-0008-0000-0100-000007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20" name="正方形/長方形 519">
          <a:extLst>
            <a:ext uri="{FF2B5EF4-FFF2-40B4-BE49-F238E27FC236}">
              <a16:creationId xmlns:a16="http://schemas.microsoft.com/office/drawing/2014/main" xmlns="" id="{00000000-0008-0000-0100-000008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21" name="正方形/長方形 520">
          <a:extLst>
            <a:ext uri="{FF2B5EF4-FFF2-40B4-BE49-F238E27FC236}">
              <a16:creationId xmlns:a16="http://schemas.microsoft.com/office/drawing/2014/main" xmlns="" id="{00000000-0008-0000-0100-000009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22" name="正方形/長方形 521">
          <a:extLst>
            <a:ext uri="{FF2B5EF4-FFF2-40B4-BE49-F238E27FC236}">
              <a16:creationId xmlns:a16="http://schemas.microsoft.com/office/drawing/2014/main" xmlns="" id="{00000000-0008-0000-0100-00000A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23" name="正方形/長方形 522">
          <a:extLst>
            <a:ext uri="{FF2B5EF4-FFF2-40B4-BE49-F238E27FC236}">
              <a16:creationId xmlns:a16="http://schemas.microsoft.com/office/drawing/2014/main" xmlns="" id="{00000000-0008-0000-0100-00000B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24" name="正方形/長方形 523">
          <a:extLst>
            <a:ext uri="{FF2B5EF4-FFF2-40B4-BE49-F238E27FC236}">
              <a16:creationId xmlns:a16="http://schemas.microsoft.com/office/drawing/2014/main" xmlns="" id="{00000000-0008-0000-0100-00000C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25" name="正方形/長方形 524">
          <a:extLst>
            <a:ext uri="{FF2B5EF4-FFF2-40B4-BE49-F238E27FC236}">
              <a16:creationId xmlns:a16="http://schemas.microsoft.com/office/drawing/2014/main" xmlns="" id="{00000000-0008-0000-0100-00000D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26" name="テキスト ボックス 525">
          <a:extLst>
            <a:ext uri="{FF2B5EF4-FFF2-40B4-BE49-F238E27FC236}">
              <a16:creationId xmlns:a16="http://schemas.microsoft.com/office/drawing/2014/main" xmlns="" id="{00000000-0008-0000-0100-00000E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27" name="直線コネクタ 526">
          <a:extLst>
            <a:ext uri="{FF2B5EF4-FFF2-40B4-BE49-F238E27FC236}">
              <a16:creationId xmlns:a16="http://schemas.microsoft.com/office/drawing/2014/main" xmlns="" id="{00000000-0008-0000-0100-00000F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28" name="テキスト ボックス 527">
          <a:extLst>
            <a:ext uri="{FF2B5EF4-FFF2-40B4-BE49-F238E27FC236}">
              <a16:creationId xmlns:a16="http://schemas.microsoft.com/office/drawing/2014/main" xmlns="" id="{00000000-0008-0000-0100-000010020000}"/>
            </a:ext>
          </a:extLst>
        </xdr:cNvPr>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114300</xdr:rowOff>
    </xdr:from>
    <xdr:to>
      <xdr:col>33</xdr:col>
      <xdr:colOff>314325</xdr:colOff>
      <xdr:row>86</xdr:row>
      <xdr:rowOff>114300</xdr:rowOff>
    </xdr:to>
    <xdr:cxnSp macro="">
      <xdr:nvCxnSpPr>
        <xdr:cNvPr id="529" name="直線コネクタ 528">
          <a:extLst>
            <a:ext uri="{FF2B5EF4-FFF2-40B4-BE49-F238E27FC236}">
              <a16:creationId xmlns:a16="http://schemas.microsoft.com/office/drawing/2014/main" xmlns="" id="{00000000-0008-0000-0100-000011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30" name="テキスト ボックス 529">
          <a:extLst>
            <a:ext uri="{FF2B5EF4-FFF2-40B4-BE49-F238E27FC236}">
              <a16:creationId xmlns:a16="http://schemas.microsoft.com/office/drawing/2014/main" xmlns="" id="{00000000-0008-0000-0100-000012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31" name="直線コネクタ 530">
          <a:extLst>
            <a:ext uri="{FF2B5EF4-FFF2-40B4-BE49-F238E27FC236}">
              <a16:creationId xmlns:a16="http://schemas.microsoft.com/office/drawing/2014/main" xmlns="" id="{00000000-0008-0000-0100-000013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32" name="テキスト ボックス 531">
          <a:extLst>
            <a:ext uri="{FF2B5EF4-FFF2-40B4-BE49-F238E27FC236}">
              <a16:creationId xmlns:a16="http://schemas.microsoft.com/office/drawing/2014/main" xmlns="" id="{00000000-0008-0000-0100-000014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33" name="直線コネクタ 532">
          <a:extLst>
            <a:ext uri="{FF2B5EF4-FFF2-40B4-BE49-F238E27FC236}">
              <a16:creationId xmlns:a16="http://schemas.microsoft.com/office/drawing/2014/main" xmlns="" id="{00000000-0008-0000-0100-000015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34" name="テキスト ボックス 533">
          <a:extLst>
            <a:ext uri="{FF2B5EF4-FFF2-40B4-BE49-F238E27FC236}">
              <a16:creationId xmlns:a16="http://schemas.microsoft.com/office/drawing/2014/main" xmlns="" id="{00000000-0008-0000-0100-000016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35" name="直線コネクタ 534">
          <a:extLst>
            <a:ext uri="{FF2B5EF4-FFF2-40B4-BE49-F238E27FC236}">
              <a16:creationId xmlns:a16="http://schemas.microsoft.com/office/drawing/2014/main" xmlns="" id="{00000000-0008-0000-0100-000017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36" name="テキスト ボックス 535">
          <a:extLst>
            <a:ext uri="{FF2B5EF4-FFF2-40B4-BE49-F238E27FC236}">
              <a16:creationId xmlns:a16="http://schemas.microsoft.com/office/drawing/2014/main" xmlns="" id="{00000000-0008-0000-0100-000018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37" name="直線コネクタ 536">
          <a:extLst>
            <a:ext uri="{FF2B5EF4-FFF2-40B4-BE49-F238E27FC236}">
              <a16:creationId xmlns:a16="http://schemas.microsoft.com/office/drawing/2014/main" xmlns="" id="{00000000-0008-0000-0100-000019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38" name="テキスト ボックス 537">
          <a:extLst>
            <a:ext uri="{FF2B5EF4-FFF2-40B4-BE49-F238E27FC236}">
              <a16:creationId xmlns:a16="http://schemas.microsoft.com/office/drawing/2014/main" xmlns="" id="{00000000-0008-0000-0100-00001A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39" name="直線コネクタ 538">
          <a:extLst>
            <a:ext uri="{FF2B5EF4-FFF2-40B4-BE49-F238E27FC236}">
              <a16:creationId xmlns:a16="http://schemas.microsoft.com/office/drawing/2014/main" xmlns="" id="{00000000-0008-0000-0100-00001B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40" name="テキスト ボックス 539">
          <a:extLst>
            <a:ext uri="{FF2B5EF4-FFF2-40B4-BE49-F238E27FC236}">
              <a16:creationId xmlns:a16="http://schemas.microsoft.com/office/drawing/2014/main" xmlns="" id="{00000000-0008-0000-0100-00001C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41" name="【児童館】&#10;一人当たり面積グラフ枠">
          <a:extLst>
            <a:ext uri="{FF2B5EF4-FFF2-40B4-BE49-F238E27FC236}">
              <a16:creationId xmlns:a16="http://schemas.microsoft.com/office/drawing/2014/main" xmlns="" id="{00000000-0008-0000-0100-00001D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114300</xdr:rowOff>
    </xdr:from>
    <xdr:to>
      <xdr:col>32</xdr:col>
      <xdr:colOff>186689</xdr:colOff>
      <xdr:row>85</xdr:row>
      <xdr:rowOff>76200</xdr:rowOff>
    </xdr:to>
    <xdr:cxnSp macro="">
      <xdr:nvCxnSpPr>
        <xdr:cNvPr id="542" name="直線コネクタ 541">
          <a:extLst>
            <a:ext uri="{FF2B5EF4-FFF2-40B4-BE49-F238E27FC236}">
              <a16:creationId xmlns:a16="http://schemas.microsoft.com/office/drawing/2014/main" xmlns="" id="{00000000-0008-0000-0100-00001E020000}"/>
            </a:ext>
          </a:extLst>
        </xdr:cNvPr>
        <xdr:cNvCxnSpPr/>
      </xdr:nvCxnSpPr>
      <xdr:spPr>
        <a:xfrm flipV="1">
          <a:off x="22160864" y="1348740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80027</xdr:rowOff>
    </xdr:from>
    <xdr:ext cx="469744" cy="259045"/>
    <xdr:sp macro="" textlink="">
      <xdr:nvSpPr>
        <xdr:cNvPr id="543" name="【児童館】&#10;一人当たり面積最小値テキスト">
          <a:extLst>
            <a:ext uri="{FF2B5EF4-FFF2-40B4-BE49-F238E27FC236}">
              <a16:creationId xmlns:a16="http://schemas.microsoft.com/office/drawing/2014/main" xmlns="" id="{00000000-0008-0000-0100-00001F020000}"/>
            </a:ext>
          </a:extLst>
        </xdr:cNvPr>
        <xdr:cNvSpPr txBox="1"/>
      </xdr:nvSpPr>
      <xdr:spPr>
        <a:xfrm>
          <a:off x="22250400" y="1465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0.031</a:t>
          </a:r>
          <a:endParaRPr kumimoji="1" lang="ja-JP" altLang="en-US" sz="1000" b="1">
            <a:latin typeface="ＭＳ Ｐゴシック"/>
          </a:endParaRPr>
        </a:p>
      </xdr:txBody>
    </xdr:sp>
    <xdr:clientData/>
  </xdr:oneCellAnchor>
  <xdr:twoCellAnchor>
    <xdr:from>
      <xdr:col>32</xdr:col>
      <xdr:colOff>98425</xdr:colOff>
      <xdr:row>85</xdr:row>
      <xdr:rowOff>76200</xdr:rowOff>
    </xdr:from>
    <xdr:to>
      <xdr:col>32</xdr:col>
      <xdr:colOff>276225</xdr:colOff>
      <xdr:row>85</xdr:row>
      <xdr:rowOff>76200</xdr:rowOff>
    </xdr:to>
    <xdr:cxnSp macro="">
      <xdr:nvCxnSpPr>
        <xdr:cNvPr id="544" name="直線コネクタ 543">
          <a:extLst>
            <a:ext uri="{FF2B5EF4-FFF2-40B4-BE49-F238E27FC236}">
              <a16:creationId xmlns:a16="http://schemas.microsoft.com/office/drawing/2014/main" xmlns="" id="{00000000-0008-0000-0100-000020020000}"/>
            </a:ext>
          </a:extLst>
        </xdr:cNvPr>
        <xdr:cNvCxnSpPr/>
      </xdr:nvCxnSpPr>
      <xdr:spPr>
        <a:xfrm>
          <a:off x="22072600" y="1464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60977</xdr:rowOff>
    </xdr:from>
    <xdr:ext cx="469744" cy="259045"/>
    <xdr:sp macro="" textlink="">
      <xdr:nvSpPr>
        <xdr:cNvPr id="545" name="【児童館】&#10;一人当たり面積最大値テキスト">
          <a:extLst>
            <a:ext uri="{FF2B5EF4-FFF2-40B4-BE49-F238E27FC236}">
              <a16:creationId xmlns:a16="http://schemas.microsoft.com/office/drawing/2014/main" xmlns="" id="{00000000-0008-0000-0100-000021020000}"/>
            </a:ext>
          </a:extLst>
        </xdr:cNvPr>
        <xdr:cNvSpPr txBox="1"/>
      </xdr:nvSpPr>
      <xdr:spPr>
        <a:xfrm>
          <a:off x="22250400"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0.092</a:t>
          </a:r>
          <a:endParaRPr kumimoji="1" lang="ja-JP" altLang="en-US" sz="1000" b="1">
            <a:latin typeface="ＭＳ Ｐゴシック"/>
          </a:endParaRPr>
        </a:p>
      </xdr:txBody>
    </xdr:sp>
    <xdr:clientData/>
  </xdr:oneCellAnchor>
  <xdr:twoCellAnchor>
    <xdr:from>
      <xdr:col>32</xdr:col>
      <xdr:colOff>98425</xdr:colOff>
      <xdr:row>78</xdr:row>
      <xdr:rowOff>114300</xdr:rowOff>
    </xdr:from>
    <xdr:to>
      <xdr:col>32</xdr:col>
      <xdr:colOff>276225</xdr:colOff>
      <xdr:row>78</xdr:row>
      <xdr:rowOff>114300</xdr:rowOff>
    </xdr:to>
    <xdr:cxnSp macro="">
      <xdr:nvCxnSpPr>
        <xdr:cNvPr id="546" name="直線コネクタ 545">
          <a:extLst>
            <a:ext uri="{FF2B5EF4-FFF2-40B4-BE49-F238E27FC236}">
              <a16:creationId xmlns:a16="http://schemas.microsoft.com/office/drawing/2014/main" xmlns="" id="{00000000-0008-0000-0100-000022020000}"/>
            </a:ext>
          </a:extLst>
        </xdr:cNvPr>
        <xdr:cNvCxnSpPr/>
      </xdr:nvCxnSpPr>
      <xdr:spPr>
        <a:xfrm>
          <a:off x="22072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80</xdr:row>
      <xdr:rowOff>124477</xdr:rowOff>
    </xdr:from>
    <xdr:ext cx="469744" cy="259045"/>
    <xdr:sp macro="" textlink="">
      <xdr:nvSpPr>
        <xdr:cNvPr id="547" name="【児童館】&#10;一人当たり面積平均値テキスト">
          <a:extLst>
            <a:ext uri="{FF2B5EF4-FFF2-40B4-BE49-F238E27FC236}">
              <a16:creationId xmlns:a16="http://schemas.microsoft.com/office/drawing/2014/main" xmlns="" id="{00000000-0008-0000-0100-000023020000}"/>
            </a:ext>
          </a:extLst>
        </xdr:cNvPr>
        <xdr:cNvSpPr txBox="1"/>
      </xdr:nvSpPr>
      <xdr:spPr>
        <a:xfrm>
          <a:off x="22250400" y="13840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0.063</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101600</xdr:rowOff>
    </xdr:from>
    <xdr:to>
      <xdr:col>32</xdr:col>
      <xdr:colOff>238125</xdr:colOff>
      <xdr:row>82</xdr:row>
      <xdr:rowOff>31750</xdr:rowOff>
    </xdr:to>
    <xdr:sp macro="" textlink="">
      <xdr:nvSpPr>
        <xdr:cNvPr id="548" name="フローチャート : 判断 547">
          <a:extLst>
            <a:ext uri="{FF2B5EF4-FFF2-40B4-BE49-F238E27FC236}">
              <a16:creationId xmlns:a16="http://schemas.microsoft.com/office/drawing/2014/main" xmlns="" id="{00000000-0008-0000-0100-000024020000}"/>
            </a:ext>
          </a:extLst>
        </xdr:cNvPr>
        <xdr:cNvSpPr/>
      </xdr:nvSpPr>
      <xdr:spPr>
        <a:xfrm>
          <a:off x="22110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120650</xdr:rowOff>
    </xdr:from>
    <xdr:to>
      <xdr:col>31</xdr:col>
      <xdr:colOff>85725</xdr:colOff>
      <xdr:row>82</xdr:row>
      <xdr:rowOff>50800</xdr:rowOff>
    </xdr:to>
    <xdr:sp macro="" textlink="">
      <xdr:nvSpPr>
        <xdr:cNvPr id="549" name="フローチャート : 判断 548">
          <a:extLst>
            <a:ext uri="{FF2B5EF4-FFF2-40B4-BE49-F238E27FC236}">
              <a16:creationId xmlns:a16="http://schemas.microsoft.com/office/drawing/2014/main" xmlns="" id="{00000000-0008-0000-0100-000025020000}"/>
            </a:ext>
          </a:extLst>
        </xdr:cNvPr>
        <xdr:cNvSpPr/>
      </xdr:nvSpPr>
      <xdr:spPr>
        <a:xfrm>
          <a:off x="21272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50" name="テキスト ボックス 549">
          <a:extLst>
            <a:ext uri="{FF2B5EF4-FFF2-40B4-BE49-F238E27FC236}">
              <a16:creationId xmlns:a16="http://schemas.microsoft.com/office/drawing/2014/main" xmlns="" id="{00000000-0008-0000-0100-000026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51" name="テキスト ボックス 550">
          <a:extLst>
            <a:ext uri="{FF2B5EF4-FFF2-40B4-BE49-F238E27FC236}">
              <a16:creationId xmlns:a16="http://schemas.microsoft.com/office/drawing/2014/main" xmlns="" id="{00000000-0008-0000-0100-000027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52" name="テキスト ボックス 551">
          <a:extLst>
            <a:ext uri="{FF2B5EF4-FFF2-40B4-BE49-F238E27FC236}">
              <a16:creationId xmlns:a16="http://schemas.microsoft.com/office/drawing/2014/main" xmlns="" id="{00000000-0008-0000-0100-000028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53" name="テキスト ボックス 552">
          <a:extLst>
            <a:ext uri="{FF2B5EF4-FFF2-40B4-BE49-F238E27FC236}">
              <a16:creationId xmlns:a16="http://schemas.microsoft.com/office/drawing/2014/main" xmlns="" id="{00000000-0008-0000-0100-000029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54" name="テキスト ボックス 553">
          <a:extLst>
            <a:ext uri="{FF2B5EF4-FFF2-40B4-BE49-F238E27FC236}">
              <a16:creationId xmlns:a16="http://schemas.microsoft.com/office/drawing/2014/main" xmlns="" id="{00000000-0008-0000-0100-00002A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82</xdr:row>
      <xdr:rowOff>63500</xdr:rowOff>
    </xdr:from>
    <xdr:to>
      <xdr:col>32</xdr:col>
      <xdr:colOff>238125</xdr:colOff>
      <xdr:row>82</xdr:row>
      <xdr:rowOff>165100</xdr:rowOff>
    </xdr:to>
    <xdr:sp macro="" textlink="">
      <xdr:nvSpPr>
        <xdr:cNvPr id="555" name="円/楕円 554">
          <a:extLst>
            <a:ext uri="{FF2B5EF4-FFF2-40B4-BE49-F238E27FC236}">
              <a16:creationId xmlns:a16="http://schemas.microsoft.com/office/drawing/2014/main" xmlns="" id="{00000000-0008-0000-0100-00002B020000}"/>
            </a:ext>
          </a:extLst>
        </xdr:cNvPr>
        <xdr:cNvSpPr/>
      </xdr:nvSpPr>
      <xdr:spPr>
        <a:xfrm>
          <a:off x="221107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82</xdr:row>
      <xdr:rowOff>41927</xdr:rowOff>
    </xdr:from>
    <xdr:ext cx="469744" cy="259045"/>
    <xdr:sp macro="" textlink="">
      <xdr:nvSpPr>
        <xdr:cNvPr id="556" name="【児童館】&#10;一人当たり面積該当値テキスト">
          <a:extLst>
            <a:ext uri="{FF2B5EF4-FFF2-40B4-BE49-F238E27FC236}">
              <a16:creationId xmlns:a16="http://schemas.microsoft.com/office/drawing/2014/main" xmlns="" id="{00000000-0008-0000-0100-00002C020000}"/>
            </a:ext>
          </a:extLst>
        </xdr:cNvPr>
        <xdr:cNvSpPr txBox="1"/>
      </xdr:nvSpPr>
      <xdr:spPr>
        <a:xfrm>
          <a:off x="22250400" y="1410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0.056</a:t>
          </a:r>
          <a:endParaRPr kumimoji="1" lang="ja-JP" altLang="en-US" sz="1000" b="1">
            <a:solidFill>
              <a:srgbClr val="FF0000"/>
            </a:solidFill>
            <a:latin typeface="ＭＳ Ｐゴシック"/>
          </a:endParaRPr>
        </a:p>
      </xdr:txBody>
    </xdr:sp>
    <xdr:clientData/>
  </xdr:oneCellAnchor>
  <xdr:twoCellAnchor>
    <xdr:from>
      <xdr:col>30</xdr:col>
      <xdr:colOff>669925</xdr:colOff>
      <xdr:row>82</xdr:row>
      <xdr:rowOff>82550</xdr:rowOff>
    </xdr:from>
    <xdr:to>
      <xdr:col>31</xdr:col>
      <xdr:colOff>85725</xdr:colOff>
      <xdr:row>83</xdr:row>
      <xdr:rowOff>12700</xdr:rowOff>
    </xdr:to>
    <xdr:sp macro="" textlink="">
      <xdr:nvSpPr>
        <xdr:cNvPr id="557" name="円/楕円 556">
          <a:extLst>
            <a:ext uri="{FF2B5EF4-FFF2-40B4-BE49-F238E27FC236}">
              <a16:creationId xmlns:a16="http://schemas.microsoft.com/office/drawing/2014/main" xmlns="" id="{00000000-0008-0000-0100-00002D020000}"/>
            </a:ext>
          </a:extLst>
        </xdr:cNvPr>
        <xdr:cNvSpPr/>
      </xdr:nvSpPr>
      <xdr:spPr>
        <a:xfrm>
          <a:off x="21272500" y="141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82</xdr:row>
      <xdr:rowOff>114300</xdr:rowOff>
    </xdr:from>
    <xdr:to>
      <xdr:col>32</xdr:col>
      <xdr:colOff>187325</xdr:colOff>
      <xdr:row>82</xdr:row>
      <xdr:rowOff>133350</xdr:rowOff>
    </xdr:to>
    <xdr:cxnSp macro="">
      <xdr:nvCxnSpPr>
        <xdr:cNvPr id="558" name="直線コネクタ 557">
          <a:extLst>
            <a:ext uri="{FF2B5EF4-FFF2-40B4-BE49-F238E27FC236}">
              <a16:creationId xmlns:a16="http://schemas.microsoft.com/office/drawing/2014/main" xmlns="" id="{00000000-0008-0000-0100-00002E020000}"/>
            </a:ext>
          </a:extLst>
        </xdr:cNvPr>
        <xdr:cNvCxnSpPr/>
      </xdr:nvCxnSpPr>
      <xdr:spPr>
        <a:xfrm flipV="1">
          <a:off x="21323300" y="141732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80</xdr:row>
      <xdr:rowOff>67327</xdr:rowOff>
    </xdr:from>
    <xdr:ext cx="469744" cy="259045"/>
    <xdr:sp macro="" textlink="">
      <xdr:nvSpPr>
        <xdr:cNvPr id="559" name="n_1aveValue【児童館】&#10;一人当たり面積">
          <a:extLst>
            <a:ext uri="{FF2B5EF4-FFF2-40B4-BE49-F238E27FC236}">
              <a16:creationId xmlns:a16="http://schemas.microsoft.com/office/drawing/2014/main" xmlns="" id="{00000000-0008-0000-0100-00002F020000}"/>
            </a:ext>
          </a:extLst>
        </xdr:cNvPr>
        <xdr:cNvSpPr txBox="1"/>
      </xdr:nvSpPr>
      <xdr:spPr>
        <a:xfrm>
          <a:off x="2107572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0.062</a:t>
          </a:r>
          <a:endParaRPr kumimoji="1" lang="ja-JP" altLang="en-US" sz="1000" b="1">
            <a:solidFill>
              <a:srgbClr val="000080"/>
            </a:solidFill>
            <a:latin typeface="ＭＳ Ｐゴシック"/>
          </a:endParaRPr>
        </a:p>
      </xdr:txBody>
    </xdr:sp>
    <xdr:clientData/>
  </xdr:oneCellAnchor>
  <xdr:oneCellAnchor>
    <xdr:from>
      <xdr:col>30</xdr:col>
      <xdr:colOff>473152</xdr:colOff>
      <xdr:row>83</xdr:row>
      <xdr:rowOff>3827</xdr:rowOff>
    </xdr:from>
    <xdr:ext cx="469744" cy="259045"/>
    <xdr:sp macro="" textlink="">
      <xdr:nvSpPr>
        <xdr:cNvPr id="560" name="n_1mainValue【児童館】&#10;一人当たり面積">
          <a:extLst>
            <a:ext uri="{FF2B5EF4-FFF2-40B4-BE49-F238E27FC236}">
              <a16:creationId xmlns:a16="http://schemas.microsoft.com/office/drawing/2014/main" xmlns="" id="{00000000-0008-0000-0100-000030020000}"/>
            </a:ext>
          </a:extLst>
        </xdr:cNvPr>
        <xdr:cNvSpPr txBox="1"/>
      </xdr:nvSpPr>
      <xdr:spPr>
        <a:xfrm>
          <a:off x="21075727" y="1423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61" name="正方形/長方形 560">
          <a:extLst>
            <a:ext uri="{FF2B5EF4-FFF2-40B4-BE49-F238E27FC236}">
              <a16:creationId xmlns:a16="http://schemas.microsoft.com/office/drawing/2014/main" xmlns="" id="{00000000-0008-0000-0100-000031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62" name="正方形/長方形 561">
          <a:extLst>
            <a:ext uri="{FF2B5EF4-FFF2-40B4-BE49-F238E27FC236}">
              <a16:creationId xmlns:a16="http://schemas.microsoft.com/office/drawing/2014/main" xmlns="" id="{00000000-0008-0000-0100-000032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63" name="正方形/長方形 562">
          <a:extLst>
            <a:ext uri="{FF2B5EF4-FFF2-40B4-BE49-F238E27FC236}">
              <a16:creationId xmlns:a16="http://schemas.microsoft.com/office/drawing/2014/main" xmlns="" id="{00000000-0008-0000-0100-000033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11/13</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64" name="正方形/長方形 563">
          <a:extLst>
            <a:ext uri="{FF2B5EF4-FFF2-40B4-BE49-F238E27FC236}">
              <a16:creationId xmlns:a16="http://schemas.microsoft.com/office/drawing/2014/main" xmlns="" id="{00000000-0008-0000-0100-000034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65" name="正方形/長方形 564">
          <a:extLst>
            <a:ext uri="{FF2B5EF4-FFF2-40B4-BE49-F238E27FC236}">
              <a16:creationId xmlns:a16="http://schemas.microsoft.com/office/drawing/2014/main" xmlns="" id="{00000000-0008-0000-0100-000035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66" name="正方形/長方形 565">
          <a:extLst>
            <a:ext uri="{FF2B5EF4-FFF2-40B4-BE49-F238E27FC236}">
              <a16:creationId xmlns:a16="http://schemas.microsoft.com/office/drawing/2014/main" xmlns="" id="{00000000-0008-0000-0100-000036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67" name="正方形/長方形 566">
          <a:extLst>
            <a:ext uri="{FF2B5EF4-FFF2-40B4-BE49-F238E27FC236}">
              <a16:creationId xmlns:a16="http://schemas.microsoft.com/office/drawing/2014/main" xmlns="" id="{00000000-0008-0000-0100-000037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68" name="正方形/長方形 567">
          <a:extLst>
            <a:ext uri="{FF2B5EF4-FFF2-40B4-BE49-F238E27FC236}">
              <a16:creationId xmlns:a16="http://schemas.microsoft.com/office/drawing/2014/main" xmlns="" id="{00000000-0008-0000-0100-000038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69" name="テキスト ボックス 568">
          <a:extLst>
            <a:ext uri="{FF2B5EF4-FFF2-40B4-BE49-F238E27FC236}">
              <a16:creationId xmlns:a16="http://schemas.microsoft.com/office/drawing/2014/main" xmlns="" id="{00000000-0008-0000-0100-000039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70" name="直線コネクタ 569">
          <a:extLst>
            <a:ext uri="{FF2B5EF4-FFF2-40B4-BE49-F238E27FC236}">
              <a16:creationId xmlns:a16="http://schemas.microsoft.com/office/drawing/2014/main" xmlns="" id="{00000000-0008-0000-0100-00003A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71" name="テキスト ボックス 570">
          <a:extLst>
            <a:ext uri="{FF2B5EF4-FFF2-40B4-BE49-F238E27FC236}">
              <a16:creationId xmlns:a16="http://schemas.microsoft.com/office/drawing/2014/main" xmlns="" id="{00000000-0008-0000-0100-00003B020000}"/>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72" name="直線コネクタ 571">
          <a:extLst>
            <a:ext uri="{FF2B5EF4-FFF2-40B4-BE49-F238E27FC236}">
              <a16:creationId xmlns:a16="http://schemas.microsoft.com/office/drawing/2014/main" xmlns="" id="{00000000-0008-0000-0100-00003C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73" name="テキスト ボックス 572">
          <a:extLst>
            <a:ext uri="{FF2B5EF4-FFF2-40B4-BE49-F238E27FC236}">
              <a16:creationId xmlns:a16="http://schemas.microsoft.com/office/drawing/2014/main" xmlns="" id="{00000000-0008-0000-0100-00003D020000}"/>
            </a:ext>
          </a:extLst>
        </xdr:cNvPr>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74" name="直線コネクタ 573">
          <a:extLst>
            <a:ext uri="{FF2B5EF4-FFF2-40B4-BE49-F238E27FC236}">
              <a16:creationId xmlns:a16="http://schemas.microsoft.com/office/drawing/2014/main" xmlns="" id="{00000000-0008-0000-0100-00003E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75" name="テキスト ボックス 574">
          <a:extLst>
            <a:ext uri="{FF2B5EF4-FFF2-40B4-BE49-F238E27FC236}">
              <a16:creationId xmlns:a16="http://schemas.microsoft.com/office/drawing/2014/main" xmlns="" id="{00000000-0008-0000-0100-00003F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76" name="直線コネクタ 575">
          <a:extLst>
            <a:ext uri="{FF2B5EF4-FFF2-40B4-BE49-F238E27FC236}">
              <a16:creationId xmlns:a16="http://schemas.microsoft.com/office/drawing/2014/main" xmlns="" id="{00000000-0008-0000-0100-000040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77" name="テキスト ボックス 576">
          <a:extLst>
            <a:ext uri="{FF2B5EF4-FFF2-40B4-BE49-F238E27FC236}">
              <a16:creationId xmlns:a16="http://schemas.microsoft.com/office/drawing/2014/main" xmlns="" id="{00000000-0008-0000-0100-000041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78" name="直線コネクタ 577">
          <a:extLst>
            <a:ext uri="{FF2B5EF4-FFF2-40B4-BE49-F238E27FC236}">
              <a16:creationId xmlns:a16="http://schemas.microsoft.com/office/drawing/2014/main" xmlns="" id="{00000000-0008-0000-0100-000042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79" name="テキスト ボックス 578">
          <a:extLst>
            <a:ext uri="{FF2B5EF4-FFF2-40B4-BE49-F238E27FC236}">
              <a16:creationId xmlns:a16="http://schemas.microsoft.com/office/drawing/2014/main" xmlns="" id="{00000000-0008-0000-0100-000043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80" name="直線コネクタ 579">
          <a:extLst>
            <a:ext uri="{FF2B5EF4-FFF2-40B4-BE49-F238E27FC236}">
              <a16:creationId xmlns:a16="http://schemas.microsoft.com/office/drawing/2014/main" xmlns="" id="{00000000-0008-0000-0100-000044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81" name="テキスト ボックス 580">
          <a:extLst>
            <a:ext uri="{FF2B5EF4-FFF2-40B4-BE49-F238E27FC236}">
              <a16:creationId xmlns:a16="http://schemas.microsoft.com/office/drawing/2014/main" xmlns="" id="{00000000-0008-0000-0100-000045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82" name="直線コネクタ 581">
          <a:extLst>
            <a:ext uri="{FF2B5EF4-FFF2-40B4-BE49-F238E27FC236}">
              <a16:creationId xmlns:a16="http://schemas.microsoft.com/office/drawing/2014/main" xmlns="" id="{00000000-0008-0000-0100-000046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83" name="テキスト ボックス 582">
          <a:extLst>
            <a:ext uri="{FF2B5EF4-FFF2-40B4-BE49-F238E27FC236}">
              <a16:creationId xmlns:a16="http://schemas.microsoft.com/office/drawing/2014/main" xmlns="" id="{00000000-0008-0000-0100-000047020000}"/>
            </a:ext>
          </a:extLst>
        </xdr:cNvPr>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84" name="直線コネクタ 583">
          <a:extLst>
            <a:ext uri="{FF2B5EF4-FFF2-40B4-BE49-F238E27FC236}">
              <a16:creationId xmlns:a16="http://schemas.microsoft.com/office/drawing/2014/main" xmlns="" id="{00000000-0008-0000-0100-000048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85" name="テキスト ボックス 584">
          <a:extLst>
            <a:ext uri="{FF2B5EF4-FFF2-40B4-BE49-F238E27FC236}">
              <a16:creationId xmlns:a16="http://schemas.microsoft.com/office/drawing/2014/main" xmlns="" id="{00000000-0008-0000-0100-000049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86" name="【公民館】&#10;有形固定資産減価償却率グラフ枠">
          <a:extLst>
            <a:ext uri="{FF2B5EF4-FFF2-40B4-BE49-F238E27FC236}">
              <a16:creationId xmlns:a16="http://schemas.microsoft.com/office/drawing/2014/main" xmlns="" id="{00000000-0008-0000-0100-00004A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113756</xdr:rowOff>
    </xdr:from>
    <xdr:to>
      <xdr:col>23</xdr:col>
      <xdr:colOff>516889</xdr:colOff>
      <xdr:row>108</xdr:row>
      <xdr:rowOff>30480</xdr:rowOff>
    </xdr:to>
    <xdr:cxnSp macro="">
      <xdr:nvCxnSpPr>
        <xdr:cNvPr id="587" name="直線コネクタ 586">
          <a:extLst>
            <a:ext uri="{FF2B5EF4-FFF2-40B4-BE49-F238E27FC236}">
              <a16:creationId xmlns:a16="http://schemas.microsoft.com/office/drawing/2014/main" xmlns="" id="{00000000-0008-0000-0100-00004B020000}"/>
            </a:ext>
          </a:extLst>
        </xdr:cNvPr>
        <xdr:cNvCxnSpPr/>
      </xdr:nvCxnSpPr>
      <xdr:spPr>
        <a:xfrm flipV="1">
          <a:off x="16318864" y="17087306"/>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34307</xdr:rowOff>
    </xdr:from>
    <xdr:ext cx="405111" cy="259045"/>
    <xdr:sp macro="" textlink="">
      <xdr:nvSpPr>
        <xdr:cNvPr id="588" name="【公民館】&#10;有形固定資産減価償却率最小値テキスト">
          <a:extLst>
            <a:ext uri="{FF2B5EF4-FFF2-40B4-BE49-F238E27FC236}">
              <a16:creationId xmlns:a16="http://schemas.microsoft.com/office/drawing/2014/main" xmlns="" id="{00000000-0008-0000-0100-00004C020000}"/>
            </a:ext>
          </a:extLst>
        </xdr:cNvPr>
        <xdr:cNvSpPr txBox="1"/>
      </xdr:nvSpPr>
      <xdr:spPr>
        <a:xfrm>
          <a:off x="16408400" y="1855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45.4</a:t>
          </a:r>
          <a:endParaRPr kumimoji="1" lang="ja-JP" altLang="en-US" sz="1000" b="1">
            <a:latin typeface="ＭＳ Ｐゴシック"/>
          </a:endParaRPr>
        </a:p>
      </xdr:txBody>
    </xdr:sp>
    <xdr:clientData/>
  </xdr:oneCellAnchor>
  <xdr:twoCellAnchor>
    <xdr:from>
      <xdr:col>23</xdr:col>
      <xdr:colOff>428625</xdr:colOff>
      <xdr:row>108</xdr:row>
      <xdr:rowOff>30480</xdr:rowOff>
    </xdr:from>
    <xdr:to>
      <xdr:col>23</xdr:col>
      <xdr:colOff>606425</xdr:colOff>
      <xdr:row>108</xdr:row>
      <xdr:rowOff>30480</xdr:rowOff>
    </xdr:to>
    <xdr:cxnSp macro="">
      <xdr:nvCxnSpPr>
        <xdr:cNvPr id="589" name="直線コネクタ 588">
          <a:extLst>
            <a:ext uri="{FF2B5EF4-FFF2-40B4-BE49-F238E27FC236}">
              <a16:creationId xmlns:a16="http://schemas.microsoft.com/office/drawing/2014/main" xmlns="" id="{00000000-0008-0000-0100-00004D020000}"/>
            </a:ext>
          </a:extLst>
        </xdr:cNvPr>
        <xdr:cNvCxnSpPr/>
      </xdr:nvCxnSpPr>
      <xdr:spPr>
        <a:xfrm>
          <a:off x="16230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60433</xdr:rowOff>
    </xdr:from>
    <xdr:ext cx="405111" cy="259045"/>
    <xdr:sp macro="" textlink="">
      <xdr:nvSpPr>
        <xdr:cNvPr id="590" name="【公民館】&#10;有形固定資産減価償却率最大値テキスト">
          <a:extLst>
            <a:ext uri="{FF2B5EF4-FFF2-40B4-BE49-F238E27FC236}">
              <a16:creationId xmlns:a16="http://schemas.microsoft.com/office/drawing/2014/main" xmlns="" id="{00000000-0008-0000-0100-00004E020000}"/>
            </a:ext>
          </a:extLst>
        </xdr:cNvPr>
        <xdr:cNvSpPr txBox="1"/>
      </xdr:nvSpPr>
      <xdr:spPr>
        <a:xfrm>
          <a:off x="16408400" y="16862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23</xdr:col>
      <xdr:colOff>428625</xdr:colOff>
      <xdr:row>99</xdr:row>
      <xdr:rowOff>113756</xdr:rowOff>
    </xdr:from>
    <xdr:to>
      <xdr:col>23</xdr:col>
      <xdr:colOff>606425</xdr:colOff>
      <xdr:row>99</xdr:row>
      <xdr:rowOff>113756</xdr:rowOff>
    </xdr:to>
    <xdr:cxnSp macro="">
      <xdr:nvCxnSpPr>
        <xdr:cNvPr id="591" name="直線コネクタ 590">
          <a:extLst>
            <a:ext uri="{FF2B5EF4-FFF2-40B4-BE49-F238E27FC236}">
              <a16:creationId xmlns:a16="http://schemas.microsoft.com/office/drawing/2014/main" xmlns="" id="{00000000-0008-0000-0100-00004F020000}"/>
            </a:ext>
          </a:extLst>
        </xdr:cNvPr>
        <xdr:cNvCxnSpPr/>
      </xdr:nvCxnSpPr>
      <xdr:spPr>
        <a:xfrm>
          <a:off x="16230600" y="1708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31585</xdr:rowOff>
    </xdr:from>
    <xdr:ext cx="405111" cy="259045"/>
    <xdr:sp macro="" textlink="">
      <xdr:nvSpPr>
        <xdr:cNvPr id="592" name="【公民館】&#10;有形固定資産減価償却率平均値テキスト">
          <a:extLst>
            <a:ext uri="{FF2B5EF4-FFF2-40B4-BE49-F238E27FC236}">
              <a16:creationId xmlns:a16="http://schemas.microsoft.com/office/drawing/2014/main" xmlns="" id="{00000000-0008-0000-0100-000050020000}"/>
            </a:ext>
          </a:extLst>
        </xdr:cNvPr>
        <xdr:cNvSpPr txBox="1"/>
      </xdr:nvSpPr>
      <xdr:spPr>
        <a:xfrm>
          <a:off x="16408400" y="17690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53158</xdr:rowOff>
    </xdr:from>
    <xdr:to>
      <xdr:col>23</xdr:col>
      <xdr:colOff>568325</xdr:colOff>
      <xdr:row>103</xdr:row>
      <xdr:rowOff>154758</xdr:rowOff>
    </xdr:to>
    <xdr:sp macro="" textlink="">
      <xdr:nvSpPr>
        <xdr:cNvPr id="593" name="フローチャート : 判断 592">
          <a:extLst>
            <a:ext uri="{FF2B5EF4-FFF2-40B4-BE49-F238E27FC236}">
              <a16:creationId xmlns:a16="http://schemas.microsoft.com/office/drawing/2014/main" xmlns="" id="{00000000-0008-0000-0100-000051020000}"/>
            </a:ext>
          </a:extLst>
        </xdr:cNvPr>
        <xdr:cNvSpPr/>
      </xdr:nvSpPr>
      <xdr:spPr>
        <a:xfrm>
          <a:off x="162687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18869</xdr:rowOff>
    </xdr:from>
    <xdr:to>
      <xdr:col>22</xdr:col>
      <xdr:colOff>415925</xdr:colOff>
      <xdr:row>104</xdr:row>
      <xdr:rowOff>120469</xdr:rowOff>
    </xdr:to>
    <xdr:sp macro="" textlink="">
      <xdr:nvSpPr>
        <xdr:cNvPr id="594" name="フローチャート : 判断 593">
          <a:extLst>
            <a:ext uri="{FF2B5EF4-FFF2-40B4-BE49-F238E27FC236}">
              <a16:creationId xmlns:a16="http://schemas.microsoft.com/office/drawing/2014/main" xmlns="" id="{00000000-0008-0000-0100-000052020000}"/>
            </a:ext>
          </a:extLst>
        </xdr:cNvPr>
        <xdr:cNvSpPr/>
      </xdr:nvSpPr>
      <xdr:spPr>
        <a:xfrm>
          <a:off x="15430500" y="1784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95" name="テキスト ボックス 594">
          <a:extLst>
            <a:ext uri="{FF2B5EF4-FFF2-40B4-BE49-F238E27FC236}">
              <a16:creationId xmlns:a16="http://schemas.microsoft.com/office/drawing/2014/main" xmlns="" id="{00000000-0008-0000-0100-000053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96" name="テキスト ボックス 595">
          <a:extLst>
            <a:ext uri="{FF2B5EF4-FFF2-40B4-BE49-F238E27FC236}">
              <a16:creationId xmlns:a16="http://schemas.microsoft.com/office/drawing/2014/main" xmlns="" id="{00000000-0008-0000-0100-000054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97" name="テキスト ボックス 596">
          <a:extLst>
            <a:ext uri="{FF2B5EF4-FFF2-40B4-BE49-F238E27FC236}">
              <a16:creationId xmlns:a16="http://schemas.microsoft.com/office/drawing/2014/main" xmlns="" id="{00000000-0008-0000-0100-000055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98" name="テキスト ボックス 597">
          <a:extLst>
            <a:ext uri="{FF2B5EF4-FFF2-40B4-BE49-F238E27FC236}">
              <a16:creationId xmlns:a16="http://schemas.microsoft.com/office/drawing/2014/main" xmlns="" id="{00000000-0008-0000-0100-000056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99" name="テキスト ボックス 598">
          <a:extLst>
            <a:ext uri="{FF2B5EF4-FFF2-40B4-BE49-F238E27FC236}">
              <a16:creationId xmlns:a16="http://schemas.microsoft.com/office/drawing/2014/main" xmlns="" id="{00000000-0008-0000-0100-000057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103</xdr:row>
      <xdr:rowOff>30299</xdr:rowOff>
    </xdr:from>
    <xdr:to>
      <xdr:col>23</xdr:col>
      <xdr:colOff>568325</xdr:colOff>
      <xdr:row>103</xdr:row>
      <xdr:rowOff>131899</xdr:rowOff>
    </xdr:to>
    <xdr:sp macro="" textlink="">
      <xdr:nvSpPr>
        <xdr:cNvPr id="600" name="円/楕円 599">
          <a:extLst>
            <a:ext uri="{FF2B5EF4-FFF2-40B4-BE49-F238E27FC236}">
              <a16:creationId xmlns:a16="http://schemas.microsoft.com/office/drawing/2014/main" xmlns="" id="{00000000-0008-0000-0100-000058020000}"/>
            </a:ext>
          </a:extLst>
        </xdr:cNvPr>
        <xdr:cNvSpPr/>
      </xdr:nvSpPr>
      <xdr:spPr>
        <a:xfrm>
          <a:off x="16268700" y="1768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102</xdr:row>
      <xdr:rowOff>53176</xdr:rowOff>
    </xdr:from>
    <xdr:ext cx="405111" cy="259045"/>
    <xdr:sp macro="" textlink="">
      <xdr:nvSpPr>
        <xdr:cNvPr id="601" name="【公民館】&#10;有形固定資産減価償却率該当値テキスト">
          <a:extLst>
            <a:ext uri="{FF2B5EF4-FFF2-40B4-BE49-F238E27FC236}">
              <a16:creationId xmlns:a16="http://schemas.microsoft.com/office/drawing/2014/main" xmlns="" id="{00000000-0008-0000-0100-000059020000}"/>
            </a:ext>
          </a:extLst>
        </xdr:cNvPr>
        <xdr:cNvSpPr txBox="1"/>
      </xdr:nvSpPr>
      <xdr:spPr>
        <a:xfrm>
          <a:off x="16408400" y="17541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22</xdr:col>
      <xdr:colOff>314325</xdr:colOff>
      <xdr:row>104</xdr:row>
      <xdr:rowOff>28666</xdr:rowOff>
    </xdr:from>
    <xdr:to>
      <xdr:col>22</xdr:col>
      <xdr:colOff>415925</xdr:colOff>
      <xdr:row>104</xdr:row>
      <xdr:rowOff>130266</xdr:rowOff>
    </xdr:to>
    <xdr:sp macro="" textlink="">
      <xdr:nvSpPr>
        <xdr:cNvPr id="602" name="円/楕円 601">
          <a:extLst>
            <a:ext uri="{FF2B5EF4-FFF2-40B4-BE49-F238E27FC236}">
              <a16:creationId xmlns:a16="http://schemas.microsoft.com/office/drawing/2014/main" xmlns="" id="{00000000-0008-0000-0100-00005A020000}"/>
            </a:ext>
          </a:extLst>
        </xdr:cNvPr>
        <xdr:cNvSpPr/>
      </xdr:nvSpPr>
      <xdr:spPr>
        <a:xfrm>
          <a:off x="15430500" y="178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103</xdr:row>
      <xdr:rowOff>81099</xdr:rowOff>
    </xdr:from>
    <xdr:to>
      <xdr:col>23</xdr:col>
      <xdr:colOff>517525</xdr:colOff>
      <xdr:row>104</xdr:row>
      <xdr:rowOff>79466</xdr:rowOff>
    </xdr:to>
    <xdr:cxnSp macro="">
      <xdr:nvCxnSpPr>
        <xdr:cNvPr id="603" name="直線コネクタ 602">
          <a:extLst>
            <a:ext uri="{FF2B5EF4-FFF2-40B4-BE49-F238E27FC236}">
              <a16:creationId xmlns:a16="http://schemas.microsoft.com/office/drawing/2014/main" xmlns="" id="{00000000-0008-0000-0100-00005B020000}"/>
            </a:ext>
          </a:extLst>
        </xdr:cNvPr>
        <xdr:cNvCxnSpPr/>
      </xdr:nvCxnSpPr>
      <xdr:spPr>
        <a:xfrm flipV="1">
          <a:off x="15481300" y="17740449"/>
          <a:ext cx="838200" cy="16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102</xdr:row>
      <xdr:rowOff>136996</xdr:rowOff>
    </xdr:from>
    <xdr:ext cx="405111" cy="259045"/>
    <xdr:sp macro="" textlink="">
      <xdr:nvSpPr>
        <xdr:cNvPr id="604" name="n_1aveValue【公民館】&#10;有形固定資産減価償却率">
          <a:extLst>
            <a:ext uri="{FF2B5EF4-FFF2-40B4-BE49-F238E27FC236}">
              <a16:creationId xmlns:a16="http://schemas.microsoft.com/office/drawing/2014/main" xmlns="" id="{00000000-0008-0000-0100-00005C020000}"/>
            </a:ext>
          </a:extLst>
        </xdr:cNvPr>
        <xdr:cNvSpPr txBox="1"/>
      </xdr:nvSpPr>
      <xdr:spPr>
        <a:xfrm>
          <a:off x="15266043" y="1762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oneCellAnchor>
    <xdr:from>
      <xdr:col>22</xdr:col>
      <xdr:colOff>149868</xdr:colOff>
      <xdr:row>104</xdr:row>
      <xdr:rowOff>121393</xdr:rowOff>
    </xdr:from>
    <xdr:ext cx="405111" cy="259045"/>
    <xdr:sp macro="" textlink="">
      <xdr:nvSpPr>
        <xdr:cNvPr id="605" name="n_1mainValue【公民館】&#10;有形固定資産減価償却率">
          <a:extLst>
            <a:ext uri="{FF2B5EF4-FFF2-40B4-BE49-F238E27FC236}">
              <a16:creationId xmlns:a16="http://schemas.microsoft.com/office/drawing/2014/main" xmlns="" id="{00000000-0008-0000-0100-00005D020000}"/>
            </a:ext>
          </a:extLst>
        </xdr:cNvPr>
        <xdr:cNvSpPr txBox="1"/>
      </xdr:nvSpPr>
      <xdr:spPr>
        <a:xfrm>
          <a:off x="15266043"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06" name="正方形/長方形 605">
          <a:extLst>
            <a:ext uri="{FF2B5EF4-FFF2-40B4-BE49-F238E27FC236}">
              <a16:creationId xmlns:a16="http://schemas.microsoft.com/office/drawing/2014/main" xmlns="" id="{00000000-0008-0000-0100-00005E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07" name="正方形/長方形 606">
          <a:extLst>
            <a:ext uri="{FF2B5EF4-FFF2-40B4-BE49-F238E27FC236}">
              <a16:creationId xmlns:a16="http://schemas.microsoft.com/office/drawing/2014/main" xmlns="" id="{00000000-0008-0000-0100-00005F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08" name="正方形/長方形 607">
          <a:extLst>
            <a:ext uri="{FF2B5EF4-FFF2-40B4-BE49-F238E27FC236}">
              <a16:creationId xmlns:a16="http://schemas.microsoft.com/office/drawing/2014/main" xmlns="" id="{00000000-0008-0000-0100-000060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09" name="正方形/長方形 608">
          <a:extLst>
            <a:ext uri="{FF2B5EF4-FFF2-40B4-BE49-F238E27FC236}">
              <a16:creationId xmlns:a16="http://schemas.microsoft.com/office/drawing/2014/main" xmlns="" id="{00000000-0008-0000-0100-000061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10" name="正方形/長方形 609">
          <a:extLst>
            <a:ext uri="{FF2B5EF4-FFF2-40B4-BE49-F238E27FC236}">
              <a16:creationId xmlns:a16="http://schemas.microsoft.com/office/drawing/2014/main" xmlns="" id="{00000000-0008-0000-0100-000062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11" name="正方形/長方形 610">
          <a:extLst>
            <a:ext uri="{FF2B5EF4-FFF2-40B4-BE49-F238E27FC236}">
              <a16:creationId xmlns:a16="http://schemas.microsoft.com/office/drawing/2014/main" xmlns="" id="{00000000-0008-0000-0100-000063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12" name="正方形/長方形 611">
          <a:extLst>
            <a:ext uri="{FF2B5EF4-FFF2-40B4-BE49-F238E27FC236}">
              <a16:creationId xmlns:a16="http://schemas.microsoft.com/office/drawing/2014/main" xmlns="" id="{00000000-0008-0000-0100-000064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13" name="正方形/長方形 612">
          <a:extLst>
            <a:ext uri="{FF2B5EF4-FFF2-40B4-BE49-F238E27FC236}">
              <a16:creationId xmlns:a16="http://schemas.microsoft.com/office/drawing/2014/main" xmlns="" id="{00000000-0008-0000-0100-000065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14" name="テキスト ボックス 613">
          <a:extLst>
            <a:ext uri="{FF2B5EF4-FFF2-40B4-BE49-F238E27FC236}">
              <a16:creationId xmlns:a16="http://schemas.microsoft.com/office/drawing/2014/main" xmlns="" id="{00000000-0008-0000-0100-000066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15" name="直線コネクタ 614">
          <a:extLst>
            <a:ext uri="{FF2B5EF4-FFF2-40B4-BE49-F238E27FC236}">
              <a16:creationId xmlns:a16="http://schemas.microsoft.com/office/drawing/2014/main" xmlns="" id="{00000000-0008-0000-0100-000067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616" name="直線コネクタ 615">
          <a:extLst>
            <a:ext uri="{FF2B5EF4-FFF2-40B4-BE49-F238E27FC236}">
              <a16:creationId xmlns:a16="http://schemas.microsoft.com/office/drawing/2014/main" xmlns="" id="{00000000-0008-0000-0100-000068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17" name="テキスト ボックス 616">
          <a:extLst>
            <a:ext uri="{FF2B5EF4-FFF2-40B4-BE49-F238E27FC236}">
              <a16:creationId xmlns:a16="http://schemas.microsoft.com/office/drawing/2014/main" xmlns="" id="{00000000-0008-0000-0100-000069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18" name="直線コネクタ 617">
          <a:extLst>
            <a:ext uri="{FF2B5EF4-FFF2-40B4-BE49-F238E27FC236}">
              <a16:creationId xmlns:a16="http://schemas.microsoft.com/office/drawing/2014/main" xmlns="" id="{00000000-0008-0000-0100-00006A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19" name="テキスト ボックス 618">
          <a:extLst>
            <a:ext uri="{FF2B5EF4-FFF2-40B4-BE49-F238E27FC236}">
              <a16:creationId xmlns:a16="http://schemas.microsoft.com/office/drawing/2014/main" xmlns="" id="{00000000-0008-0000-0100-00006B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20" name="直線コネクタ 619">
          <a:extLst>
            <a:ext uri="{FF2B5EF4-FFF2-40B4-BE49-F238E27FC236}">
              <a16:creationId xmlns:a16="http://schemas.microsoft.com/office/drawing/2014/main" xmlns="" id="{00000000-0008-0000-0100-00006C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21" name="テキスト ボックス 620">
          <a:extLst>
            <a:ext uri="{FF2B5EF4-FFF2-40B4-BE49-F238E27FC236}">
              <a16:creationId xmlns:a16="http://schemas.microsoft.com/office/drawing/2014/main" xmlns="" id="{00000000-0008-0000-0100-00006D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22" name="直線コネクタ 621">
          <a:extLst>
            <a:ext uri="{FF2B5EF4-FFF2-40B4-BE49-F238E27FC236}">
              <a16:creationId xmlns:a16="http://schemas.microsoft.com/office/drawing/2014/main" xmlns="" id="{00000000-0008-0000-0100-00006E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23" name="テキスト ボックス 622">
          <a:extLst>
            <a:ext uri="{FF2B5EF4-FFF2-40B4-BE49-F238E27FC236}">
              <a16:creationId xmlns:a16="http://schemas.microsoft.com/office/drawing/2014/main" xmlns="" id="{00000000-0008-0000-0100-00006F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24" name="直線コネクタ 623">
          <a:extLst>
            <a:ext uri="{FF2B5EF4-FFF2-40B4-BE49-F238E27FC236}">
              <a16:creationId xmlns:a16="http://schemas.microsoft.com/office/drawing/2014/main" xmlns="" id="{00000000-0008-0000-0100-000070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25" name="テキスト ボックス 624">
          <a:extLst>
            <a:ext uri="{FF2B5EF4-FFF2-40B4-BE49-F238E27FC236}">
              <a16:creationId xmlns:a16="http://schemas.microsoft.com/office/drawing/2014/main" xmlns="" id="{00000000-0008-0000-0100-000071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26" name="直線コネクタ 625">
          <a:extLst>
            <a:ext uri="{FF2B5EF4-FFF2-40B4-BE49-F238E27FC236}">
              <a16:creationId xmlns:a16="http://schemas.microsoft.com/office/drawing/2014/main" xmlns="" id="{00000000-0008-0000-0100-000072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27" name="テキスト ボックス 626">
          <a:extLst>
            <a:ext uri="{FF2B5EF4-FFF2-40B4-BE49-F238E27FC236}">
              <a16:creationId xmlns:a16="http://schemas.microsoft.com/office/drawing/2014/main" xmlns="" id="{00000000-0008-0000-0100-000073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28" name="直線コネクタ 627">
          <a:extLst>
            <a:ext uri="{FF2B5EF4-FFF2-40B4-BE49-F238E27FC236}">
              <a16:creationId xmlns:a16="http://schemas.microsoft.com/office/drawing/2014/main" xmlns="" id="{00000000-0008-0000-0100-000074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29" name="テキスト ボックス 628">
          <a:extLst>
            <a:ext uri="{FF2B5EF4-FFF2-40B4-BE49-F238E27FC236}">
              <a16:creationId xmlns:a16="http://schemas.microsoft.com/office/drawing/2014/main" xmlns="" id="{00000000-0008-0000-0100-000075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30" name="【公民館】&#10;一人当たり面積グラフ枠">
          <a:extLst>
            <a:ext uri="{FF2B5EF4-FFF2-40B4-BE49-F238E27FC236}">
              <a16:creationId xmlns:a16="http://schemas.microsoft.com/office/drawing/2014/main" xmlns="" id="{00000000-0008-0000-0100-000076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142058</xdr:rowOff>
    </xdr:from>
    <xdr:to>
      <xdr:col>32</xdr:col>
      <xdr:colOff>186689</xdr:colOff>
      <xdr:row>109</xdr:row>
      <xdr:rowOff>17962</xdr:rowOff>
    </xdr:to>
    <xdr:cxnSp macro="">
      <xdr:nvCxnSpPr>
        <xdr:cNvPr id="631" name="直線コネクタ 630">
          <a:extLst>
            <a:ext uri="{FF2B5EF4-FFF2-40B4-BE49-F238E27FC236}">
              <a16:creationId xmlns:a16="http://schemas.microsoft.com/office/drawing/2014/main" xmlns="" id="{00000000-0008-0000-0100-000077020000}"/>
            </a:ext>
          </a:extLst>
        </xdr:cNvPr>
        <xdr:cNvCxnSpPr/>
      </xdr:nvCxnSpPr>
      <xdr:spPr>
        <a:xfrm flipV="1">
          <a:off x="22160864" y="17115608"/>
          <a:ext cx="0" cy="1590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21789</xdr:rowOff>
    </xdr:from>
    <xdr:ext cx="469744" cy="259045"/>
    <xdr:sp macro="" textlink="">
      <xdr:nvSpPr>
        <xdr:cNvPr id="632" name="【公民館】&#10;一人当たり面積最小値テキスト">
          <a:extLst>
            <a:ext uri="{FF2B5EF4-FFF2-40B4-BE49-F238E27FC236}">
              <a16:creationId xmlns:a16="http://schemas.microsoft.com/office/drawing/2014/main" xmlns="" id="{00000000-0008-0000-0100-000078020000}"/>
            </a:ext>
          </a:extLst>
        </xdr:cNvPr>
        <xdr:cNvSpPr txBox="1"/>
      </xdr:nvSpPr>
      <xdr:spPr>
        <a:xfrm>
          <a:off x="22250400" y="1870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32</xdr:col>
      <xdr:colOff>98425</xdr:colOff>
      <xdr:row>109</xdr:row>
      <xdr:rowOff>17962</xdr:rowOff>
    </xdr:from>
    <xdr:to>
      <xdr:col>32</xdr:col>
      <xdr:colOff>276225</xdr:colOff>
      <xdr:row>109</xdr:row>
      <xdr:rowOff>17962</xdr:rowOff>
    </xdr:to>
    <xdr:cxnSp macro="">
      <xdr:nvCxnSpPr>
        <xdr:cNvPr id="633" name="直線コネクタ 632">
          <a:extLst>
            <a:ext uri="{FF2B5EF4-FFF2-40B4-BE49-F238E27FC236}">
              <a16:creationId xmlns:a16="http://schemas.microsoft.com/office/drawing/2014/main" xmlns="" id="{00000000-0008-0000-0100-000079020000}"/>
            </a:ext>
          </a:extLst>
        </xdr:cNvPr>
        <xdr:cNvCxnSpPr/>
      </xdr:nvCxnSpPr>
      <xdr:spPr>
        <a:xfrm>
          <a:off x="22072600" y="1870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88735</xdr:rowOff>
    </xdr:from>
    <xdr:ext cx="469744" cy="259045"/>
    <xdr:sp macro="" textlink="">
      <xdr:nvSpPr>
        <xdr:cNvPr id="634" name="【公民館】&#10;一人当たり面積最大値テキスト">
          <a:extLst>
            <a:ext uri="{FF2B5EF4-FFF2-40B4-BE49-F238E27FC236}">
              <a16:creationId xmlns:a16="http://schemas.microsoft.com/office/drawing/2014/main" xmlns="" id="{00000000-0008-0000-0100-00007A020000}"/>
            </a:ext>
          </a:extLst>
        </xdr:cNvPr>
        <xdr:cNvSpPr txBox="1"/>
      </xdr:nvSpPr>
      <xdr:spPr>
        <a:xfrm>
          <a:off x="22250400" y="16890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1.477</a:t>
          </a:r>
          <a:endParaRPr kumimoji="1" lang="ja-JP" altLang="en-US" sz="1000" b="1">
            <a:latin typeface="ＭＳ Ｐゴシック"/>
          </a:endParaRPr>
        </a:p>
      </xdr:txBody>
    </xdr:sp>
    <xdr:clientData/>
  </xdr:oneCellAnchor>
  <xdr:twoCellAnchor>
    <xdr:from>
      <xdr:col>32</xdr:col>
      <xdr:colOff>98425</xdr:colOff>
      <xdr:row>99</xdr:row>
      <xdr:rowOff>142058</xdr:rowOff>
    </xdr:from>
    <xdr:to>
      <xdr:col>32</xdr:col>
      <xdr:colOff>276225</xdr:colOff>
      <xdr:row>99</xdr:row>
      <xdr:rowOff>142058</xdr:rowOff>
    </xdr:to>
    <xdr:cxnSp macro="">
      <xdr:nvCxnSpPr>
        <xdr:cNvPr id="635" name="直線コネクタ 634">
          <a:extLst>
            <a:ext uri="{FF2B5EF4-FFF2-40B4-BE49-F238E27FC236}">
              <a16:creationId xmlns:a16="http://schemas.microsoft.com/office/drawing/2014/main" xmlns="" id="{00000000-0008-0000-0100-00007B020000}"/>
            </a:ext>
          </a:extLst>
        </xdr:cNvPr>
        <xdr:cNvCxnSpPr/>
      </xdr:nvCxnSpPr>
      <xdr:spPr>
        <a:xfrm>
          <a:off x="22072600" y="17115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65150</xdr:rowOff>
    </xdr:from>
    <xdr:ext cx="469744" cy="259045"/>
    <xdr:sp macro="" textlink="">
      <xdr:nvSpPr>
        <xdr:cNvPr id="636" name="【公民館】&#10;一人当たり面積平均値テキスト">
          <a:extLst>
            <a:ext uri="{FF2B5EF4-FFF2-40B4-BE49-F238E27FC236}">
              <a16:creationId xmlns:a16="http://schemas.microsoft.com/office/drawing/2014/main" xmlns="" id="{00000000-0008-0000-0100-00007C020000}"/>
            </a:ext>
          </a:extLst>
        </xdr:cNvPr>
        <xdr:cNvSpPr txBox="1"/>
      </xdr:nvSpPr>
      <xdr:spPr>
        <a:xfrm>
          <a:off x="22250400" y="178959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0.577</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42273</xdr:rowOff>
    </xdr:from>
    <xdr:to>
      <xdr:col>32</xdr:col>
      <xdr:colOff>238125</xdr:colOff>
      <xdr:row>105</xdr:row>
      <xdr:rowOff>143873</xdr:rowOff>
    </xdr:to>
    <xdr:sp macro="" textlink="">
      <xdr:nvSpPr>
        <xdr:cNvPr id="637" name="フローチャート : 判断 636">
          <a:extLst>
            <a:ext uri="{FF2B5EF4-FFF2-40B4-BE49-F238E27FC236}">
              <a16:creationId xmlns:a16="http://schemas.microsoft.com/office/drawing/2014/main" xmlns="" id="{00000000-0008-0000-0100-00007D020000}"/>
            </a:ext>
          </a:extLst>
        </xdr:cNvPr>
        <xdr:cNvSpPr/>
      </xdr:nvSpPr>
      <xdr:spPr>
        <a:xfrm>
          <a:off x="22110700" y="180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104866</xdr:rowOff>
    </xdr:from>
    <xdr:to>
      <xdr:col>31</xdr:col>
      <xdr:colOff>85725</xdr:colOff>
      <xdr:row>107</xdr:row>
      <xdr:rowOff>35016</xdr:rowOff>
    </xdr:to>
    <xdr:sp macro="" textlink="">
      <xdr:nvSpPr>
        <xdr:cNvPr id="638" name="フローチャート : 判断 637">
          <a:extLst>
            <a:ext uri="{FF2B5EF4-FFF2-40B4-BE49-F238E27FC236}">
              <a16:creationId xmlns:a16="http://schemas.microsoft.com/office/drawing/2014/main" xmlns="" id="{00000000-0008-0000-0100-00007E020000}"/>
            </a:ext>
          </a:extLst>
        </xdr:cNvPr>
        <xdr:cNvSpPr/>
      </xdr:nvSpPr>
      <xdr:spPr>
        <a:xfrm>
          <a:off x="21272500" y="1827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39" name="テキスト ボックス 638">
          <a:extLst>
            <a:ext uri="{FF2B5EF4-FFF2-40B4-BE49-F238E27FC236}">
              <a16:creationId xmlns:a16="http://schemas.microsoft.com/office/drawing/2014/main" xmlns="" id="{00000000-0008-0000-0100-00007F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40" name="テキスト ボックス 639">
          <a:extLst>
            <a:ext uri="{FF2B5EF4-FFF2-40B4-BE49-F238E27FC236}">
              <a16:creationId xmlns:a16="http://schemas.microsoft.com/office/drawing/2014/main" xmlns="" id="{00000000-0008-0000-0100-000080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41" name="テキスト ボックス 640">
          <a:extLst>
            <a:ext uri="{FF2B5EF4-FFF2-40B4-BE49-F238E27FC236}">
              <a16:creationId xmlns:a16="http://schemas.microsoft.com/office/drawing/2014/main" xmlns="" id="{00000000-0008-0000-0100-000081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42" name="テキスト ボックス 641">
          <a:extLst>
            <a:ext uri="{FF2B5EF4-FFF2-40B4-BE49-F238E27FC236}">
              <a16:creationId xmlns:a16="http://schemas.microsoft.com/office/drawing/2014/main" xmlns="" id="{00000000-0008-0000-0100-000082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43" name="テキスト ボックス 642">
          <a:extLst>
            <a:ext uri="{FF2B5EF4-FFF2-40B4-BE49-F238E27FC236}">
              <a16:creationId xmlns:a16="http://schemas.microsoft.com/office/drawing/2014/main" xmlns="" id="{00000000-0008-0000-0100-000083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108</xdr:row>
      <xdr:rowOff>138612</xdr:rowOff>
    </xdr:from>
    <xdr:to>
      <xdr:col>32</xdr:col>
      <xdr:colOff>238125</xdr:colOff>
      <xdr:row>109</xdr:row>
      <xdr:rowOff>68762</xdr:rowOff>
    </xdr:to>
    <xdr:sp macro="" textlink="">
      <xdr:nvSpPr>
        <xdr:cNvPr id="644" name="円/楕円 643">
          <a:extLst>
            <a:ext uri="{FF2B5EF4-FFF2-40B4-BE49-F238E27FC236}">
              <a16:creationId xmlns:a16="http://schemas.microsoft.com/office/drawing/2014/main" xmlns="" id="{00000000-0008-0000-0100-000084020000}"/>
            </a:ext>
          </a:extLst>
        </xdr:cNvPr>
        <xdr:cNvSpPr/>
      </xdr:nvSpPr>
      <xdr:spPr>
        <a:xfrm>
          <a:off x="22110700" y="1865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108</xdr:row>
      <xdr:rowOff>53539</xdr:rowOff>
    </xdr:from>
    <xdr:ext cx="469744" cy="259045"/>
    <xdr:sp macro="" textlink="">
      <xdr:nvSpPr>
        <xdr:cNvPr id="645" name="【公民館】&#10;一人当たり面積該当値テキスト">
          <a:extLst>
            <a:ext uri="{FF2B5EF4-FFF2-40B4-BE49-F238E27FC236}">
              <a16:creationId xmlns:a16="http://schemas.microsoft.com/office/drawing/2014/main" xmlns="" id="{00000000-0008-0000-0100-000085020000}"/>
            </a:ext>
          </a:extLst>
        </xdr:cNvPr>
        <xdr:cNvSpPr txBox="1"/>
      </xdr:nvSpPr>
      <xdr:spPr>
        <a:xfrm>
          <a:off x="22250400" y="18570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0.016</a:t>
          </a:r>
          <a:endParaRPr kumimoji="1" lang="ja-JP" altLang="en-US" sz="1000" b="1">
            <a:solidFill>
              <a:srgbClr val="FF0000"/>
            </a:solidFill>
            <a:latin typeface="ＭＳ Ｐゴシック"/>
          </a:endParaRPr>
        </a:p>
      </xdr:txBody>
    </xdr:sp>
    <xdr:clientData/>
  </xdr:oneCellAnchor>
  <xdr:twoCellAnchor>
    <xdr:from>
      <xdr:col>30</xdr:col>
      <xdr:colOff>669925</xdr:colOff>
      <xdr:row>108</xdr:row>
      <xdr:rowOff>138612</xdr:rowOff>
    </xdr:from>
    <xdr:to>
      <xdr:col>31</xdr:col>
      <xdr:colOff>85725</xdr:colOff>
      <xdr:row>109</xdr:row>
      <xdr:rowOff>68762</xdr:rowOff>
    </xdr:to>
    <xdr:sp macro="" textlink="">
      <xdr:nvSpPr>
        <xdr:cNvPr id="646" name="円/楕円 645">
          <a:extLst>
            <a:ext uri="{FF2B5EF4-FFF2-40B4-BE49-F238E27FC236}">
              <a16:creationId xmlns:a16="http://schemas.microsoft.com/office/drawing/2014/main" xmlns="" id="{00000000-0008-0000-0100-000086020000}"/>
            </a:ext>
          </a:extLst>
        </xdr:cNvPr>
        <xdr:cNvSpPr/>
      </xdr:nvSpPr>
      <xdr:spPr>
        <a:xfrm>
          <a:off x="21272500" y="1865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109</xdr:row>
      <xdr:rowOff>17962</xdr:rowOff>
    </xdr:from>
    <xdr:to>
      <xdr:col>32</xdr:col>
      <xdr:colOff>187325</xdr:colOff>
      <xdr:row>109</xdr:row>
      <xdr:rowOff>17962</xdr:rowOff>
    </xdr:to>
    <xdr:cxnSp macro="">
      <xdr:nvCxnSpPr>
        <xdr:cNvPr id="647" name="直線コネクタ 646">
          <a:extLst>
            <a:ext uri="{FF2B5EF4-FFF2-40B4-BE49-F238E27FC236}">
              <a16:creationId xmlns:a16="http://schemas.microsoft.com/office/drawing/2014/main" xmlns="" id="{00000000-0008-0000-0100-000087020000}"/>
            </a:ext>
          </a:extLst>
        </xdr:cNvPr>
        <xdr:cNvCxnSpPr/>
      </xdr:nvCxnSpPr>
      <xdr:spPr>
        <a:xfrm>
          <a:off x="21323300" y="187060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105</xdr:row>
      <xdr:rowOff>51543</xdr:rowOff>
    </xdr:from>
    <xdr:ext cx="469744" cy="259045"/>
    <xdr:sp macro="" textlink="">
      <xdr:nvSpPr>
        <xdr:cNvPr id="648" name="n_1aveValue【公民館】&#10;一人当たり面積">
          <a:extLst>
            <a:ext uri="{FF2B5EF4-FFF2-40B4-BE49-F238E27FC236}">
              <a16:creationId xmlns:a16="http://schemas.microsoft.com/office/drawing/2014/main" xmlns="" id="{00000000-0008-0000-0100-000088020000}"/>
            </a:ext>
          </a:extLst>
        </xdr:cNvPr>
        <xdr:cNvSpPr txBox="1"/>
      </xdr:nvSpPr>
      <xdr:spPr>
        <a:xfrm>
          <a:off x="21075727" y="1805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0.362</a:t>
          </a:r>
          <a:endParaRPr kumimoji="1" lang="ja-JP" altLang="en-US" sz="1000" b="1">
            <a:solidFill>
              <a:srgbClr val="000080"/>
            </a:solidFill>
            <a:latin typeface="ＭＳ Ｐゴシック"/>
          </a:endParaRPr>
        </a:p>
      </xdr:txBody>
    </xdr:sp>
    <xdr:clientData/>
  </xdr:oneCellAnchor>
  <xdr:oneCellAnchor>
    <xdr:from>
      <xdr:col>30</xdr:col>
      <xdr:colOff>473152</xdr:colOff>
      <xdr:row>109</xdr:row>
      <xdr:rowOff>59889</xdr:rowOff>
    </xdr:from>
    <xdr:ext cx="469744" cy="259045"/>
    <xdr:sp macro="" textlink="">
      <xdr:nvSpPr>
        <xdr:cNvPr id="649" name="n_1mainValue【公民館】&#10;一人当たり面積">
          <a:extLst>
            <a:ext uri="{FF2B5EF4-FFF2-40B4-BE49-F238E27FC236}">
              <a16:creationId xmlns:a16="http://schemas.microsoft.com/office/drawing/2014/main" xmlns="" id="{00000000-0008-0000-0100-000089020000}"/>
            </a:ext>
          </a:extLst>
        </xdr:cNvPr>
        <xdr:cNvSpPr txBox="1"/>
      </xdr:nvSpPr>
      <xdr:spPr>
        <a:xfrm>
          <a:off x="21075727" y="18747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50" name="正方形/長方形 649">
          <a:extLst>
            <a:ext uri="{FF2B5EF4-FFF2-40B4-BE49-F238E27FC236}">
              <a16:creationId xmlns:a16="http://schemas.microsoft.com/office/drawing/2014/main" xmlns="" id="{00000000-0008-0000-0100-00008A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51" name="正方形/長方形 650">
          <a:extLst>
            <a:ext uri="{FF2B5EF4-FFF2-40B4-BE49-F238E27FC236}">
              <a16:creationId xmlns:a16="http://schemas.microsoft.com/office/drawing/2014/main" xmlns="" id="{00000000-0008-0000-0100-00008B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52" name="テキスト ボックス 651">
          <a:extLst>
            <a:ext uri="{FF2B5EF4-FFF2-40B4-BE49-F238E27FC236}">
              <a16:creationId xmlns:a16="http://schemas.microsoft.com/office/drawing/2014/main" xmlns="" id="{00000000-0008-0000-0100-00008C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mn-lt"/>
              <a:ea typeface="+mn-ea"/>
              <a:cs typeface="+mn-cs"/>
            </a:rPr>
            <a:t>　類似団体と比較して特に有形固定資産減価償却率が高くなっている施設は、認定こども園、幼稚園、保育所であり、特に低くなっている施設は、図書館である。</a:t>
          </a:r>
          <a:endParaRPr lang="ja-JP" altLang="ja-JP" sz="1300">
            <a:effectLst/>
          </a:endParaRPr>
        </a:p>
        <a:p>
          <a:r>
            <a:rPr lang="ja-JP" altLang="ja-JP" sz="1300" b="0" i="0" baseline="0">
              <a:solidFill>
                <a:schemeClr val="dk1"/>
              </a:solidFill>
              <a:effectLst/>
              <a:latin typeface="+mn-lt"/>
              <a:ea typeface="+mn-ea"/>
              <a:cs typeface="+mn-cs"/>
            </a:rPr>
            <a:t>　認定こども園、幼稚園、保育所については、建築後３１年以上経過した施設が３施設のうち２施設あり、有形固定資産減価償却率が高くなっている。図書館においては、平成２８年度に新しい施設を建設したため、有形固定資産減価償却率が低くなっている。</a:t>
          </a:r>
          <a:endParaRPr lang="ja-JP" altLang="ja-JP" sz="1300">
            <a:effectLst/>
          </a:endParaRPr>
        </a:p>
        <a:p>
          <a:r>
            <a:rPr lang="ja-JP" altLang="ja-JP" sz="1300" b="0" i="0" baseline="0">
              <a:solidFill>
                <a:schemeClr val="dk1"/>
              </a:solidFill>
              <a:effectLst/>
              <a:latin typeface="+mn-lt"/>
              <a:ea typeface="+mn-ea"/>
              <a:cs typeface="+mn-cs"/>
            </a:rPr>
            <a:t>また平成３０年度には、個別施設計画の策定を予定しており、同計画に基づき、適正化に取組んでいく。</a:t>
          </a:r>
          <a:endParaRPr lang="ja-JP" altLang="ja-JP" sz="13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xmlns=""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xmlns=""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xmlns=""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高知県日高村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xmlns=""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00000000-0008-0000-02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5,182
5,171
44.85
4,597,309
4,433,698
42,800
2,009,610
3,004,954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a:extLst>
            <a:ext uri="{FF2B5EF4-FFF2-40B4-BE49-F238E27FC236}">
              <a16:creationId xmlns:a16="http://schemas.microsoft.com/office/drawing/2014/main" xmlns=""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a16="http://schemas.microsoft.com/office/drawing/2014/main" xmlns=""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xmlns="" id="{00000000-0008-0000-02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xmlns="" id="{00000000-0008-0000-02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xmlns="" id="{00000000-0008-0000-02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a16="http://schemas.microsoft.com/office/drawing/2014/main" xmlns=""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a16="http://schemas.microsoft.com/office/drawing/2014/main" xmlns=""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a16="http://schemas.microsoft.com/office/drawing/2014/main" xmlns=""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a16="http://schemas.microsoft.com/office/drawing/2014/main" xmlns=""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xmlns=""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a16="http://schemas.microsoft.com/office/drawing/2014/main" xmlns=""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xmlns=""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a16="http://schemas.microsoft.com/office/drawing/2014/main" xmlns="" id="{00000000-0008-0000-0200-00001D000000}"/>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a16="http://schemas.microsoft.com/office/drawing/2014/main" xmlns="" id="{00000000-0008-0000-0200-00001E000000}"/>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a16="http://schemas.microsoft.com/office/drawing/2014/main" xmlns="" id="{00000000-0008-0000-0200-00001F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a16="http://schemas.microsoft.com/office/drawing/2014/main" xmlns="" id="{00000000-0008-0000-0200-000020000000}"/>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a16="http://schemas.microsoft.com/office/drawing/2014/main" xmlns=""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a16="http://schemas.microsoft.com/office/drawing/2014/main" xmlns=""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a16="http://schemas.microsoft.com/office/drawing/2014/main" xmlns=""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a16="http://schemas.microsoft.com/office/drawing/2014/main" xmlns=""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a16="http://schemas.microsoft.com/office/drawing/2014/main" xmlns=""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a16="http://schemas.microsoft.com/office/drawing/2014/main" xmlns=""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a16="http://schemas.microsoft.com/office/drawing/2014/main" xmlns=""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a16="http://schemas.microsoft.com/office/drawing/2014/main" xmlns=""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a:extLst>
            <a:ext uri="{FF2B5EF4-FFF2-40B4-BE49-F238E27FC236}">
              <a16:creationId xmlns:a16="http://schemas.microsoft.com/office/drawing/2014/main" xmlns=""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a:extLst>
            <a:ext uri="{FF2B5EF4-FFF2-40B4-BE49-F238E27FC236}">
              <a16:creationId xmlns:a16="http://schemas.microsoft.com/office/drawing/2014/main" xmlns="" id="{00000000-0008-0000-0200-00002B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a:extLst>
            <a:ext uri="{FF2B5EF4-FFF2-40B4-BE49-F238E27FC236}">
              <a16:creationId xmlns:a16="http://schemas.microsoft.com/office/drawing/2014/main" xmlns="" id="{00000000-0008-0000-0200-00002C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a:extLst>
            <a:ext uri="{FF2B5EF4-FFF2-40B4-BE49-F238E27FC236}">
              <a16:creationId xmlns:a16="http://schemas.microsoft.com/office/drawing/2014/main" xmlns="" id="{00000000-0008-0000-0200-00002D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a:extLst>
            <a:ext uri="{FF2B5EF4-FFF2-40B4-BE49-F238E27FC236}">
              <a16:creationId xmlns:a16="http://schemas.microsoft.com/office/drawing/2014/main" xmlns="" id="{00000000-0008-0000-0200-00002E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a:extLst>
            <a:ext uri="{FF2B5EF4-FFF2-40B4-BE49-F238E27FC236}">
              <a16:creationId xmlns:a16="http://schemas.microsoft.com/office/drawing/2014/main" xmlns="" id="{00000000-0008-0000-0200-00002F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a:extLst>
            <a:ext uri="{FF2B5EF4-FFF2-40B4-BE49-F238E27FC236}">
              <a16:creationId xmlns:a16="http://schemas.microsoft.com/office/drawing/2014/main" xmlns="" id="{00000000-0008-0000-0200-000030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a:extLst>
            <a:ext uri="{FF2B5EF4-FFF2-40B4-BE49-F238E27FC236}">
              <a16:creationId xmlns:a16="http://schemas.microsoft.com/office/drawing/2014/main" xmlns="" id="{00000000-0008-0000-0200-000031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a:extLst>
            <a:ext uri="{FF2B5EF4-FFF2-40B4-BE49-F238E27FC236}">
              <a16:creationId xmlns:a16="http://schemas.microsoft.com/office/drawing/2014/main" xmlns="" id="{00000000-0008-0000-0200-000032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a:extLst>
            <a:ext uri="{FF2B5EF4-FFF2-40B4-BE49-F238E27FC236}">
              <a16:creationId xmlns:a16="http://schemas.microsoft.com/office/drawing/2014/main" xmlns="" id="{00000000-0008-0000-0200-000033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a:extLst>
            <a:ext uri="{FF2B5EF4-FFF2-40B4-BE49-F238E27FC236}">
              <a16:creationId xmlns:a16="http://schemas.microsoft.com/office/drawing/2014/main" xmlns="" id="{00000000-0008-0000-0200-000034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a:extLst>
            <a:ext uri="{FF2B5EF4-FFF2-40B4-BE49-F238E27FC236}">
              <a16:creationId xmlns:a16="http://schemas.microsoft.com/office/drawing/2014/main" xmlns="" id="{00000000-0008-0000-0200-000035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a:extLst>
            <a:ext uri="{FF2B5EF4-FFF2-40B4-BE49-F238E27FC236}">
              <a16:creationId xmlns:a16="http://schemas.microsoft.com/office/drawing/2014/main" xmlns="" id="{00000000-0008-0000-0200-000036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a:extLst>
            <a:ext uri="{FF2B5EF4-FFF2-40B4-BE49-F238E27FC236}">
              <a16:creationId xmlns:a16="http://schemas.microsoft.com/office/drawing/2014/main" xmlns="" id="{00000000-0008-0000-0200-000037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a:extLst>
            <a:ext uri="{FF2B5EF4-FFF2-40B4-BE49-F238E27FC236}">
              <a16:creationId xmlns:a16="http://schemas.microsoft.com/office/drawing/2014/main" xmlns="" id="{00000000-0008-0000-0200-000038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a:extLst>
            <a:ext uri="{FF2B5EF4-FFF2-40B4-BE49-F238E27FC236}">
              <a16:creationId xmlns:a16="http://schemas.microsoft.com/office/drawing/2014/main" xmlns=""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35</xdr:row>
      <xdr:rowOff>143147</xdr:rowOff>
    </xdr:from>
    <xdr:to>
      <xdr:col>6</xdr:col>
      <xdr:colOff>510540</xdr:colOff>
      <xdr:row>42</xdr:row>
      <xdr:rowOff>59872</xdr:rowOff>
    </xdr:to>
    <xdr:cxnSp macro="">
      <xdr:nvCxnSpPr>
        <xdr:cNvPr id="58" name="直線コネクタ 57">
          <a:extLst>
            <a:ext uri="{FF2B5EF4-FFF2-40B4-BE49-F238E27FC236}">
              <a16:creationId xmlns:a16="http://schemas.microsoft.com/office/drawing/2014/main" xmlns="" id="{00000000-0008-0000-0200-00003A000000}"/>
            </a:ext>
          </a:extLst>
        </xdr:cNvPr>
        <xdr:cNvCxnSpPr/>
      </xdr:nvCxnSpPr>
      <xdr:spPr>
        <a:xfrm flipV="1">
          <a:off x="4634865" y="6143897"/>
          <a:ext cx="0" cy="1116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63699</xdr:rowOff>
    </xdr:from>
    <xdr:ext cx="340478" cy="259045"/>
    <xdr:sp macro="" textlink="">
      <xdr:nvSpPr>
        <xdr:cNvPr id="59" name="【図書館】&#10;有形固定資産減価償却率最小値テキスト">
          <a:extLst>
            <a:ext uri="{FF2B5EF4-FFF2-40B4-BE49-F238E27FC236}">
              <a16:creationId xmlns:a16="http://schemas.microsoft.com/office/drawing/2014/main" xmlns="" id="{00000000-0008-0000-0200-00003B000000}"/>
            </a:ext>
          </a:extLst>
        </xdr:cNvPr>
        <xdr:cNvSpPr txBox="1"/>
      </xdr:nvSpPr>
      <xdr:spPr>
        <a:xfrm>
          <a:off x="4724400" y="726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422275</xdr:colOff>
      <xdr:row>42</xdr:row>
      <xdr:rowOff>59872</xdr:rowOff>
    </xdr:from>
    <xdr:to>
      <xdr:col>6</xdr:col>
      <xdr:colOff>600075</xdr:colOff>
      <xdr:row>42</xdr:row>
      <xdr:rowOff>59872</xdr:rowOff>
    </xdr:to>
    <xdr:cxnSp macro="">
      <xdr:nvCxnSpPr>
        <xdr:cNvPr id="60" name="直線コネクタ 59">
          <a:extLst>
            <a:ext uri="{FF2B5EF4-FFF2-40B4-BE49-F238E27FC236}">
              <a16:creationId xmlns:a16="http://schemas.microsoft.com/office/drawing/2014/main" xmlns="" id="{00000000-0008-0000-0200-00003C000000}"/>
            </a:ext>
          </a:extLst>
        </xdr:cNvPr>
        <xdr:cNvCxnSpPr/>
      </xdr:nvCxnSpPr>
      <xdr:spPr>
        <a:xfrm>
          <a:off x="4546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34</xdr:row>
      <xdr:rowOff>89824</xdr:rowOff>
    </xdr:from>
    <xdr:ext cx="405111" cy="259045"/>
    <xdr:sp macro="" textlink="">
      <xdr:nvSpPr>
        <xdr:cNvPr id="61" name="【図書館】&#10;有形固定資産減価償却率最大値テキスト">
          <a:extLst>
            <a:ext uri="{FF2B5EF4-FFF2-40B4-BE49-F238E27FC236}">
              <a16:creationId xmlns:a16="http://schemas.microsoft.com/office/drawing/2014/main" xmlns="" id="{00000000-0008-0000-0200-00003D000000}"/>
            </a:ext>
          </a:extLst>
        </xdr:cNvPr>
        <xdr:cNvSpPr txBox="1"/>
      </xdr:nvSpPr>
      <xdr:spPr>
        <a:xfrm>
          <a:off x="4724400" y="5919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70.4</a:t>
          </a:r>
          <a:endParaRPr kumimoji="1" lang="ja-JP" altLang="en-US" sz="1000" b="1">
            <a:latin typeface="ＭＳ Ｐゴシック"/>
          </a:endParaRPr>
        </a:p>
      </xdr:txBody>
    </xdr:sp>
    <xdr:clientData/>
  </xdr:oneCellAnchor>
  <xdr:twoCellAnchor>
    <xdr:from>
      <xdr:col>6</xdr:col>
      <xdr:colOff>422275</xdr:colOff>
      <xdr:row>35</xdr:row>
      <xdr:rowOff>143147</xdr:rowOff>
    </xdr:from>
    <xdr:to>
      <xdr:col>6</xdr:col>
      <xdr:colOff>600075</xdr:colOff>
      <xdr:row>35</xdr:row>
      <xdr:rowOff>143147</xdr:rowOff>
    </xdr:to>
    <xdr:cxnSp macro="">
      <xdr:nvCxnSpPr>
        <xdr:cNvPr id="62" name="直線コネクタ 61">
          <a:extLst>
            <a:ext uri="{FF2B5EF4-FFF2-40B4-BE49-F238E27FC236}">
              <a16:creationId xmlns:a16="http://schemas.microsoft.com/office/drawing/2014/main" xmlns="" id="{00000000-0008-0000-0200-00003E000000}"/>
            </a:ext>
          </a:extLst>
        </xdr:cNvPr>
        <xdr:cNvCxnSpPr/>
      </xdr:nvCxnSpPr>
      <xdr:spPr>
        <a:xfrm>
          <a:off x="4546600" y="6143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159311</xdr:rowOff>
    </xdr:from>
    <xdr:ext cx="405111" cy="259045"/>
    <xdr:sp macro="" textlink="">
      <xdr:nvSpPr>
        <xdr:cNvPr id="63" name="【図書館】&#10;有形固定資産減価償却率平均値テキスト">
          <a:extLst>
            <a:ext uri="{FF2B5EF4-FFF2-40B4-BE49-F238E27FC236}">
              <a16:creationId xmlns:a16="http://schemas.microsoft.com/office/drawing/2014/main" xmlns="" id="{00000000-0008-0000-0200-00003F000000}"/>
            </a:ext>
          </a:extLst>
        </xdr:cNvPr>
        <xdr:cNvSpPr txBox="1"/>
      </xdr:nvSpPr>
      <xdr:spPr>
        <a:xfrm>
          <a:off x="4724400" y="6502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136434</xdr:rowOff>
    </xdr:from>
    <xdr:to>
      <xdr:col>6</xdr:col>
      <xdr:colOff>561975</xdr:colOff>
      <xdr:row>39</xdr:row>
      <xdr:rowOff>66584</xdr:rowOff>
    </xdr:to>
    <xdr:sp macro="" textlink="">
      <xdr:nvSpPr>
        <xdr:cNvPr id="64" name="フローチャート : 判断 63">
          <a:extLst>
            <a:ext uri="{FF2B5EF4-FFF2-40B4-BE49-F238E27FC236}">
              <a16:creationId xmlns:a16="http://schemas.microsoft.com/office/drawing/2014/main" xmlns="" id="{00000000-0008-0000-0200-000040000000}"/>
            </a:ext>
          </a:extLst>
        </xdr:cNvPr>
        <xdr:cNvSpPr/>
      </xdr:nvSpPr>
      <xdr:spPr>
        <a:xfrm>
          <a:off x="4584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49893</xdr:rowOff>
    </xdr:from>
    <xdr:to>
      <xdr:col>5</xdr:col>
      <xdr:colOff>409575</xdr:colOff>
      <xdr:row>38</xdr:row>
      <xdr:rowOff>151493</xdr:rowOff>
    </xdr:to>
    <xdr:sp macro="" textlink="">
      <xdr:nvSpPr>
        <xdr:cNvPr id="65" name="フローチャート : 判断 64">
          <a:extLst>
            <a:ext uri="{FF2B5EF4-FFF2-40B4-BE49-F238E27FC236}">
              <a16:creationId xmlns:a16="http://schemas.microsoft.com/office/drawing/2014/main" xmlns="" id="{00000000-0008-0000-0200-000041000000}"/>
            </a:ext>
          </a:extLst>
        </xdr:cNvPr>
        <xdr:cNvSpPr/>
      </xdr:nvSpPr>
      <xdr:spPr>
        <a:xfrm>
          <a:off x="37465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6" name="テキスト ボックス 65">
          <a:extLst>
            <a:ext uri="{FF2B5EF4-FFF2-40B4-BE49-F238E27FC236}">
              <a16:creationId xmlns:a16="http://schemas.microsoft.com/office/drawing/2014/main" xmlns="" id="{00000000-0008-0000-02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00000000-0008-0000-02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00000000-0008-0000-02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00000000-0008-0000-02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00000000-0008-0000-02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42</xdr:row>
      <xdr:rowOff>9072</xdr:rowOff>
    </xdr:from>
    <xdr:to>
      <xdr:col>6</xdr:col>
      <xdr:colOff>561975</xdr:colOff>
      <xdr:row>42</xdr:row>
      <xdr:rowOff>110672</xdr:rowOff>
    </xdr:to>
    <xdr:sp macro="" textlink="">
      <xdr:nvSpPr>
        <xdr:cNvPr id="71" name="円/楕円 70">
          <a:extLst>
            <a:ext uri="{FF2B5EF4-FFF2-40B4-BE49-F238E27FC236}">
              <a16:creationId xmlns:a16="http://schemas.microsoft.com/office/drawing/2014/main" xmlns="" id="{00000000-0008-0000-0200-000047000000}"/>
            </a:ext>
          </a:extLst>
        </xdr:cNvPr>
        <xdr:cNvSpPr/>
      </xdr:nvSpPr>
      <xdr:spPr>
        <a:xfrm>
          <a:off x="45847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41</xdr:row>
      <xdr:rowOff>95449</xdr:rowOff>
    </xdr:from>
    <xdr:ext cx="340478" cy="259045"/>
    <xdr:sp macro="" textlink="">
      <xdr:nvSpPr>
        <xdr:cNvPr id="72" name="【図書館】&#10;有形固定資産減価償却率該当値テキスト">
          <a:extLst>
            <a:ext uri="{FF2B5EF4-FFF2-40B4-BE49-F238E27FC236}">
              <a16:creationId xmlns:a16="http://schemas.microsoft.com/office/drawing/2014/main" xmlns="" id="{00000000-0008-0000-0200-000048000000}"/>
            </a:ext>
          </a:extLst>
        </xdr:cNvPr>
        <xdr:cNvSpPr txBox="1"/>
      </xdr:nvSpPr>
      <xdr:spPr>
        <a:xfrm>
          <a:off x="4724400" y="71248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20501</xdr:rowOff>
    </xdr:from>
    <xdr:to>
      <xdr:col>5</xdr:col>
      <xdr:colOff>409575</xdr:colOff>
      <xdr:row>33</xdr:row>
      <xdr:rowOff>122101</xdr:rowOff>
    </xdr:to>
    <xdr:sp macro="" textlink="">
      <xdr:nvSpPr>
        <xdr:cNvPr id="73" name="円/楕円 72">
          <a:extLst>
            <a:ext uri="{FF2B5EF4-FFF2-40B4-BE49-F238E27FC236}">
              <a16:creationId xmlns:a16="http://schemas.microsoft.com/office/drawing/2014/main" xmlns="" id="{00000000-0008-0000-0200-000049000000}"/>
            </a:ext>
          </a:extLst>
        </xdr:cNvPr>
        <xdr:cNvSpPr/>
      </xdr:nvSpPr>
      <xdr:spPr>
        <a:xfrm>
          <a:off x="3746500" y="567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33</xdr:row>
      <xdr:rowOff>71301</xdr:rowOff>
    </xdr:from>
    <xdr:to>
      <xdr:col>6</xdr:col>
      <xdr:colOff>511175</xdr:colOff>
      <xdr:row>42</xdr:row>
      <xdr:rowOff>59872</xdr:rowOff>
    </xdr:to>
    <xdr:cxnSp macro="">
      <xdr:nvCxnSpPr>
        <xdr:cNvPr id="74" name="直線コネクタ 73">
          <a:extLst>
            <a:ext uri="{FF2B5EF4-FFF2-40B4-BE49-F238E27FC236}">
              <a16:creationId xmlns:a16="http://schemas.microsoft.com/office/drawing/2014/main" xmlns="" id="{00000000-0008-0000-0200-00004A000000}"/>
            </a:ext>
          </a:extLst>
        </xdr:cNvPr>
        <xdr:cNvCxnSpPr/>
      </xdr:nvCxnSpPr>
      <xdr:spPr>
        <a:xfrm>
          <a:off x="3797300" y="5729151"/>
          <a:ext cx="838200" cy="153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38</xdr:row>
      <xdr:rowOff>142620</xdr:rowOff>
    </xdr:from>
    <xdr:ext cx="405111" cy="259045"/>
    <xdr:sp macro="" textlink="">
      <xdr:nvSpPr>
        <xdr:cNvPr id="75" name="n_1aveValue【図書館】&#10;有形固定資産減価償却率">
          <a:extLst>
            <a:ext uri="{FF2B5EF4-FFF2-40B4-BE49-F238E27FC236}">
              <a16:creationId xmlns:a16="http://schemas.microsoft.com/office/drawing/2014/main" xmlns="" id="{00000000-0008-0000-0200-00004B000000}"/>
            </a:ext>
          </a:extLst>
        </xdr:cNvPr>
        <xdr:cNvSpPr txBox="1"/>
      </xdr:nvSpPr>
      <xdr:spPr>
        <a:xfrm>
          <a:off x="3582043" y="665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a:t>
          </a:r>
          <a:endParaRPr kumimoji="1" lang="ja-JP" altLang="en-US" sz="1000" b="1">
            <a:solidFill>
              <a:srgbClr val="000080"/>
            </a:solidFill>
            <a:latin typeface="ＭＳ Ｐゴシック"/>
          </a:endParaRPr>
        </a:p>
      </xdr:txBody>
    </xdr:sp>
    <xdr:clientData/>
  </xdr:oneCellAnchor>
  <xdr:oneCellAnchor>
    <xdr:from>
      <xdr:col>5</xdr:col>
      <xdr:colOff>143518</xdr:colOff>
      <xdr:row>31</xdr:row>
      <xdr:rowOff>138628</xdr:rowOff>
    </xdr:from>
    <xdr:ext cx="405111" cy="259045"/>
    <xdr:sp macro="" textlink="">
      <xdr:nvSpPr>
        <xdr:cNvPr id="76" name="n_1mainValue【図書館】&#10;有形固定資産減価償却率">
          <a:extLst>
            <a:ext uri="{FF2B5EF4-FFF2-40B4-BE49-F238E27FC236}">
              <a16:creationId xmlns:a16="http://schemas.microsoft.com/office/drawing/2014/main" xmlns="" id="{00000000-0008-0000-0200-00004C000000}"/>
            </a:ext>
          </a:extLst>
        </xdr:cNvPr>
        <xdr:cNvSpPr txBox="1"/>
      </xdr:nvSpPr>
      <xdr:spPr>
        <a:xfrm>
          <a:off x="3582043" y="5453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7" name="正方形/長方形 76">
          <a:extLst>
            <a:ext uri="{FF2B5EF4-FFF2-40B4-BE49-F238E27FC236}">
              <a16:creationId xmlns:a16="http://schemas.microsoft.com/office/drawing/2014/main" xmlns="" id="{00000000-0008-0000-0200-00004D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8" name="正方形/長方形 77">
          <a:extLst>
            <a:ext uri="{FF2B5EF4-FFF2-40B4-BE49-F238E27FC236}">
              <a16:creationId xmlns:a16="http://schemas.microsoft.com/office/drawing/2014/main" xmlns="" id="{00000000-0008-0000-0200-00004E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9" name="正方形/長方形 78">
          <a:extLst>
            <a:ext uri="{FF2B5EF4-FFF2-40B4-BE49-F238E27FC236}">
              <a16:creationId xmlns:a16="http://schemas.microsoft.com/office/drawing/2014/main" xmlns="" id="{00000000-0008-0000-0200-00004F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0" name="正方形/長方形 79">
          <a:extLst>
            <a:ext uri="{FF2B5EF4-FFF2-40B4-BE49-F238E27FC236}">
              <a16:creationId xmlns:a16="http://schemas.microsoft.com/office/drawing/2014/main" xmlns="" id="{00000000-0008-0000-0200-000050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1" name="正方形/長方形 80">
          <a:extLst>
            <a:ext uri="{FF2B5EF4-FFF2-40B4-BE49-F238E27FC236}">
              <a16:creationId xmlns:a16="http://schemas.microsoft.com/office/drawing/2014/main" xmlns="" id="{00000000-0008-0000-0200-000051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2" name="正方形/長方形 81">
          <a:extLst>
            <a:ext uri="{FF2B5EF4-FFF2-40B4-BE49-F238E27FC236}">
              <a16:creationId xmlns:a16="http://schemas.microsoft.com/office/drawing/2014/main" xmlns="" id="{00000000-0008-0000-0200-000052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3" name="正方形/長方形 82">
          <a:extLst>
            <a:ext uri="{FF2B5EF4-FFF2-40B4-BE49-F238E27FC236}">
              <a16:creationId xmlns:a16="http://schemas.microsoft.com/office/drawing/2014/main" xmlns="" id="{00000000-0008-0000-0200-000053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4" name="正方形/長方形 83">
          <a:extLst>
            <a:ext uri="{FF2B5EF4-FFF2-40B4-BE49-F238E27FC236}">
              <a16:creationId xmlns:a16="http://schemas.microsoft.com/office/drawing/2014/main" xmlns="" id="{00000000-0008-0000-0200-000054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5" name="テキスト ボックス 84">
          <a:extLst>
            <a:ext uri="{FF2B5EF4-FFF2-40B4-BE49-F238E27FC236}">
              <a16:creationId xmlns:a16="http://schemas.microsoft.com/office/drawing/2014/main" xmlns="" id="{00000000-0008-0000-0200-000055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6" name="直線コネクタ 85">
          <a:extLst>
            <a:ext uri="{FF2B5EF4-FFF2-40B4-BE49-F238E27FC236}">
              <a16:creationId xmlns:a16="http://schemas.microsoft.com/office/drawing/2014/main" xmlns="" id="{00000000-0008-0000-0200-000056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7" name="直線コネクタ 86">
          <a:extLst>
            <a:ext uri="{FF2B5EF4-FFF2-40B4-BE49-F238E27FC236}">
              <a16:creationId xmlns:a16="http://schemas.microsoft.com/office/drawing/2014/main" xmlns="" id="{00000000-0008-0000-0200-000057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8" name="テキスト ボックス 87">
          <a:extLst>
            <a:ext uri="{FF2B5EF4-FFF2-40B4-BE49-F238E27FC236}">
              <a16:creationId xmlns:a16="http://schemas.microsoft.com/office/drawing/2014/main" xmlns="" id="{00000000-0008-0000-0200-000058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9" name="直線コネクタ 88">
          <a:extLst>
            <a:ext uri="{FF2B5EF4-FFF2-40B4-BE49-F238E27FC236}">
              <a16:creationId xmlns:a16="http://schemas.microsoft.com/office/drawing/2014/main" xmlns="" id="{00000000-0008-0000-0200-000059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90" name="テキスト ボックス 89">
          <a:extLst>
            <a:ext uri="{FF2B5EF4-FFF2-40B4-BE49-F238E27FC236}">
              <a16:creationId xmlns:a16="http://schemas.microsoft.com/office/drawing/2014/main" xmlns="" id="{00000000-0008-0000-0200-00005A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1" name="直線コネクタ 90">
          <a:extLst>
            <a:ext uri="{FF2B5EF4-FFF2-40B4-BE49-F238E27FC236}">
              <a16:creationId xmlns:a16="http://schemas.microsoft.com/office/drawing/2014/main" xmlns="" id="{00000000-0008-0000-0200-00005B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2" name="テキスト ボックス 91">
          <a:extLst>
            <a:ext uri="{FF2B5EF4-FFF2-40B4-BE49-F238E27FC236}">
              <a16:creationId xmlns:a16="http://schemas.microsoft.com/office/drawing/2014/main" xmlns="" id="{00000000-0008-0000-0200-00005C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3" name="直線コネクタ 92">
          <a:extLst>
            <a:ext uri="{FF2B5EF4-FFF2-40B4-BE49-F238E27FC236}">
              <a16:creationId xmlns:a16="http://schemas.microsoft.com/office/drawing/2014/main" xmlns="" id="{00000000-0008-0000-0200-00005D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4" name="テキスト ボックス 93">
          <a:extLst>
            <a:ext uri="{FF2B5EF4-FFF2-40B4-BE49-F238E27FC236}">
              <a16:creationId xmlns:a16="http://schemas.microsoft.com/office/drawing/2014/main" xmlns="" id="{00000000-0008-0000-0200-00005E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5" name="直線コネクタ 94">
          <a:extLst>
            <a:ext uri="{FF2B5EF4-FFF2-40B4-BE49-F238E27FC236}">
              <a16:creationId xmlns:a16="http://schemas.microsoft.com/office/drawing/2014/main" xmlns="" id="{00000000-0008-0000-0200-00005F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6" name="テキスト ボックス 95">
          <a:extLst>
            <a:ext uri="{FF2B5EF4-FFF2-40B4-BE49-F238E27FC236}">
              <a16:creationId xmlns:a16="http://schemas.microsoft.com/office/drawing/2014/main" xmlns="" id="{00000000-0008-0000-0200-000060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7" name="直線コネクタ 96">
          <a:extLst>
            <a:ext uri="{FF2B5EF4-FFF2-40B4-BE49-F238E27FC236}">
              <a16:creationId xmlns:a16="http://schemas.microsoft.com/office/drawing/2014/main" xmlns="" id="{00000000-0008-0000-0200-000061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8" name="テキスト ボックス 97">
          <a:extLst>
            <a:ext uri="{FF2B5EF4-FFF2-40B4-BE49-F238E27FC236}">
              <a16:creationId xmlns:a16="http://schemas.microsoft.com/office/drawing/2014/main" xmlns="" id="{00000000-0008-0000-0200-000062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9" name="【図書館】&#10;一人当たり面積グラフ枠">
          <a:extLst>
            <a:ext uri="{FF2B5EF4-FFF2-40B4-BE49-F238E27FC236}">
              <a16:creationId xmlns:a16="http://schemas.microsoft.com/office/drawing/2014/main" xmlns="" id="{00000000-0008-0000-0200-000063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38100</xdr:rowOff>
    </xdr:from>
    <xdr:to>
      <xdr:col>15</xdr:col>
      <xdr:colOff>180340</xdr:colOff>
      <xdr:row>41</xdr:row>
      <xdr:rowOff>49530</xdr:rowOff>
    </xdr:to>
    <xdr:cxnSp macro="">
      <xdr:nvCxnSpPr>
        <xdr:cNvPr id="100" name="直線コネクタ 99">
          <a:extLst>
            <a:ext uri="{FF2B5EF4-FFF2-40B4-BE49-F238E27FC236}">
              <a16:creationId xmlns:a16="http://schemas.microsoft.com/office/drawing/2014/main" xmlns="" id="{00000000-0008-0000-0200-000064000000}"/>
            </a:ext>
          </a:extLst>
        </xdr:cNvPr>
        <xdr:cNvCxnSpPr/>
      </xdr:nvCxnSpPr>
      <xdr:spPr>
        <a:xfrm flipV="1">
          <a:off x="10476865" y="58674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53357</xdr:rowOff>
    </xdr:from>
    <xdr:ext cx="469744" cy="259045"/>
    <xdr:sp macro="" textlink="">
      <xdr:nvSpPr>
        <xdr:cNvPr id="101" name="【図書館】&#10;一人当たり面積最小値テキスト">
          <a:extLst>
            <a:ext uri="{FF2B5EF4-FFF2-40B4-BE49-F238E27FC236}">
              <a16:creationId xmlns:a16="http://schemas.microsoft.com/office/drawing/2014/main" xmlns="" id="{00000000-0008-0000-0200-000065000000}"/>
            </a:ext>
          </a:extLst>
        </xdr:cNvPr>
        <xdr:cNvSpPr txBox="1"/>
      </xdr:nvSpPr>
      <xdr:spPr>
        <a:xfrm>
          <a:off x="10566400"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0.042</a:t>
          </a:r>
          <a:endParaRPr kumimoji="1" lang="ja-JP" altLang="en-US" sz="1000" b="1">
            <a:latin typeface="ＭＳ Ｐゴシック"/>
          </a:endParaRPr>
        </a:p>
      </xdr:txBody>
    </xdr:sp>
    <xdr:clientData/>
  </xdr:oneCellAnchor>
  <xdr:twoCellAnchor>
    <xdr:from>
      <xdr:col>15</xdr:col>
      <xdr:colOff>92075</xdr:colOff>
      <xdr:row>41</xdr:row>
      <xdr:rowOff>49530</xdr:rowOff>
    </xdr:from>
    <xdr:to>
      <xdr:col>15</xdr:col>
      <xdr:colOff>269875</xdr:colOff>
      <xdr:row>41</xdr:row>
      <xdr:rowOff>49530</xdr:rowOff>
    </xdr:to>
    <xdr:cxnSp macro="">
      <xdr:nvCxnSpPr>
        <xdr:cNvPr id="102" name="直線コネクタ 101">
          <a:extLst>
            <a:ext uri="{FF2B5EF4-FFF2-40B4-BE49-F238E27FC236}">
              <a16:creationId xmlns:a16="http://schemas.microsoft.com/office/drawing/2014/main" xmlns="" id="{00000000-0008-0000-0200-000066000000}"/>
            </a:ext>
          </a:extLst>
        </xdr:cNvPr>
        <xdr:cNvCxnSpPr/>
      </xdr:nvCxnSpPr>
      <xdr:spPr>
        <a:xfrm>
          <a:off x="10388600" y="707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156227</xdr:rowOff>
    </xdr:from>
    <xdr:ext cx="469744" cy="259045"/>
    <xdr:sp macro="" textlink="">
      <xdr:nvSpPr>
        <xdr:cNvPr id="103" name="【図書館】&#10;一人当たり面積最大値テキスト">
          <a:extLst>
            <a:ext uri="{FF2B5EF4-FFF2-40B4-BE49-F238E27FC236}">
              <a16:creationId xmlns:a16="http://schemas.microsoft.com/office/drawing/2014/main" xmlns="" id="{00000000-0008-0000-0200-000067000000}"/>
            </a:ext>
          </a:extLst>
        </xdr:cNvPr>
        <xdr:cNvSpPr txBox="1"/>
      </xdr:nvSpPr>
      <xdr:spPr>
        <a:xfrm>
          <a:off x="105664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0.360</a:t>
          </a:r>
          <a:endParaRPr kumimoji="1" lang="ja-JP" altLang="en-US" sz="1000" b="1">
            <a:latin typeface="ＭＳ Ｐゴシック"/>
          </a:endParaRPr>
        </a:p>
      </xdr:txBody>
    </xdr:sp>
    <xdr:clientData/>
  </xdr:oneCellAnchor>
  <xdr:twoCellAnchor>
    <xdr:from>
      <xdr:col>15</xdr:col>
      <xdr:colOff>92075</xdr:colOff>
      <xdr:row>34</xdr:row>
      <xdr:rowOff>38100</xdr:rowOff>
    </xdr:from>
    <xdr:to>
      <xdr:col>15</xdr:col>
      <xdr:colOff>269875</xdr:colOff>
      <xdr:row>34</xdr:row>
      <xdr:rowOff>38100</xdr:rowOff>
    </xdr:to>
    <xdr:cxnSp macro="">
      <xdr:nvCxnSpPr>
        <xdr:cNvPr id="104" name="直線コネクタ 103">
          <a:extLst>
            <a:ext uri="{FF2B5EF4-FFF2-40B4-BE49-F238E27FC236}">
              <a16:creationId xmlns:a16="http://schemas.microsoft.com/office/drawing/2014/main" xmlns="" id="{00000000-0008-0000-0200-000068000000}"/>
            </a:ext>
          </a:extLst>
        </xdr:cNvPr>
        <xdr:cNvCxnSpPr/>
      </xdr:nvCxnSpPr>
      <xdr:spPr>
        <a:xfrm>
          <a:off x="10388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11447</xdr:rowOff>
    </xdr:from>
    <xdr:ext cx="469744" cy="259045"/>
    <xdr:sp macro="" textlink="">
      <xdr:nvSpPr>
        <xdr:cNvPr id="105" name="【図書館】&#10;一人当たり面積平均値テキスト">
          <a:extLst>
            <a:ext uri="{FF2B5EF4-FFF2-40B4-BE49-F238E27FC236}">
              <a16:creationId xmlns:a16="http://schemas.microsoft.com/office/drawing/2014/main" xmlns="" id="{00000000-0008-0000-0200-000069000000}"/>
            </a:ext>
          </a:extLst>
        </xdr:cNvPr>
        <xdr:cNvSpPr txBox="1"/>
      </xdr:nvSpPr>
      <xdr:spPr>
        <a:xfrm>
          <a:off x="10566400" y="6526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33020</xdr:rowOff>
    </xdr:from>
    <xdr:to>
      <xdr:col>15</xdr:col>
      <xdr:colOff>231775</xdr:colOff>
      <xdr:row>38</xdr:row>
      <xdr:rowOff>134620</xdr:rowOff>
    </xdr:to>
    <xdr:sp macro="" textlink="">
      <xdr:nvSpPr>
        <xdr:cNvPr id="106" name="フローチャート : 判断 105">
          <a:extLst>
            <a:ext uri="{FF2B5EF4-FFF2-40B4-BE49-F238E27FC236}">
              <a16:creationId xmlns:a16="http://schemas.microsoft.com/office/drawing/2014/main" xmlns="" id="{00000000-0008-0000-0200-00006A000000}"/>
            </a:ext>
          </a:extLst>
        </xdr:cNvPr>
        <xdr:cNvSpPr/>
      </xdr:nvSpPr>
      <xdr:spPr>
        <a:xfrm>
          <a:off x="10426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36830</xdr:rowOff>
    </xdr:from>
    <xdr:to>
      <xdr:col>14</xdr:col>
      <xdr:colOff>79375</xdr:colOff>
      <xdr:row>39</xdr:row>
      <xdr:rowOff>138430</xdr:rowOff>
    </xdr:to>
    <xdr:sp macro="" textlink="">
      <xdr:nvSpPr>
        <xdr:cNvPr id="107" name="フローチャート : 判断 106">
          <a:extLst>
            <a:ext uri="{FF2B5EF4-FFF2-40B4-BE49-F238E27FC236}">
              <a16:creationId xmlns:a16="http://schemas.microsoft.com/office/drawing/2014/main" xmlns="" id="{00000000-0008-0000-0200-00006B000000}"/>
            </a:ext>
          </a:extLst>
        </xdr:cNvPr>
        <xdr:cNvSpPr/>
      </xdr:nvSpPr>
      <xdr:spPr>
        <a:xfrm>
          <a:off x="9588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8" name="テキスト ボックス 107">
          <a:extLst>
            <a:ext uri="{FF2B5EF4-FFF2-40B4-BE49-F238E27FC236}">
              <a16:creationId xmlns:a16="http://schemas.microsoft.com/office/drawing/2014/main" xmlns="" id="{00000000-0008-0000-0200-00006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9" name="テキスト ボックス 108">
          <a:extLst>
            <a:ext uri="{FF2B5EF4-FFF2-40B4-BE49-F238E27FC236}">
              <a16:creationId xmlns:a16="http://schemas.microsoft.com/office/drawing/2014/main" xmlns="" id="{00000000-0008-0000-0200-00006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0" name="テキスト ボックス 109">
          <a:extLst>
            <a:ext uri="{FF2B5EF4-FFF2-40B4-BE49-F238E27FC236}">
              <a16:creationId xmlns:a16="http://schemas.microsoft.com/office/drawing/2014/main" xmlns="" id="{00000000-0008-0000-0200-00006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1" name="テキスト ボックス 110">
          <a:extLst>
            <a:ext uri="{FF2B5EF4-FFF2-40B4-BE49-F238E27FC236}">
              <a16:creationId xmlns:a16="http://schemas.microsoft.com/office/drawing/2014/main" xmlns="" id="{00000000-0008-0000-0200-00006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2" name="テキスト ボックス 111">
          <a:extLst>
            <a:ext uri="{FF2B5EF4-FFF2-40B4-BE49-F238E27FC236}">
              <a16:creationId xmlns:a16="http://schemas.microsoft.com/office/drawing/2014/main" xmlns="" id="{00000000-0008-0000-0200-00007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166370</xdr:rowOff>
    </xdr:from>
    <xdr:to>
      <xdr:col>15</xdr:col>
      <xdr:colOff>231775</xdr:colOff>
      <xdr:row>36</xdr:row>
      <xdr:rowOff>96520</xdr:rowOff>
    </xdr:to>
    <xdr:sp macro="" textlink="">
      <xdr:nvSpPr>
        <xdr:cNvPr id="113" name="円/楕円 112">
          <a:extLst>
            <a:ext uri="{FF2B5EF4-FFF2-40B4-BE49-F238E27FC236}">
              <a16:creationId xmlns:a16="http://schemas.microsoft.com/office/drawing/2014/main" xmlns="" id="{00000000-0008-0000-0200-000071000000}"/>
            </a:ext>
          </a:extLst>
        </xdr:cNvPr>
        <xdr:cNvSpPr/>
      </xdr:nvSpPr>
      <xdr:spPr>
        <a:xfrm>
          <a:off x="10426700" y="616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35</xdr:row>
      <xdr:rowOff>17797</xdr:rowOff>
    </xdr:from>
    <xdr:ext cx="469744" cy="259045"/>
    <xdr:sp macro="" textlink="">
      <xdr:nvSpPr>
        <xdr:cNvPr id="114" name="【図書館】&#10;一人当たり面積該当値テキスト">
          <a:extLst>
            <a:ext uri="{FF2B5EF4-FFF2-40B4-BE49-F238E27FC236}">
              <a16:creationId xmlns:a16="http://schemas.microsoft.com/office/drawing/2014/main" xmlns="" id="{00000000-0008-0000-0200-000072000000}"/>
            </a:ext>
          </a:extLst>
        </xdr:cNvPr>
        <xdr:cNvSpPr txBox="1"/>
      </xdr:nvSpPr>
      <xdr:spPr>
        <a:xfrm>
          <a:off x="10566400" y="60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0.268</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147320</xdr:rowOff>
    </xdr:from>
    <xdr:to>
      <xdr:col>14</xdr:col>
      <xdr:colOff>79375</xdr:colOff>
      <xdr:row>39</xdr:row>
      <xdr:rowOff>77470</xdr:rowOff>
    </xdr:to>
    <xdr:sp macro="" textlink="">
      <xdr:nvSpPr>
        <xdr:cNvPr id="115" name="円/楕円 114">
          <a:extLst>
            <a:ext uri="{FF2B5EF4-FFF2-40B4-BE49-F238E27FC236}">
              <a16:creationId xmlns:a16="http://schemas.microsoft.com/office/drawing/2014/main" xmlns="" id="{00000000-0008-0000-0200-000073000000}"/>
            </a:ext>
          </a:extLst>
        </xdr:cNvPr>
        <xdr:cNvSpPr/>
      </xdr:nvSpPr>
      <xdr:spPr>
        <a:xfrm>
          <a:off x="95885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36</xdr:row>
      <xdr:rowOff>45720</xdr:rowOff>
    </xdr:from>
    <xdr:to>
      <xdr:col>15</xdr:col>
      <xdr:colOff>180975</xdr:colOff>
      <xdr:row>39</xdr:row>
      <xdr:rowOff>26670</xdr:rowOff>
    </xdr:to>
    <xdr:cxnSp macro="">
      <xdr:nvCxnSpPr>
        <xdr:cNvPr id="116" name="直線コネクタ 115">
          <a:extLst>
            <a:ext uri="{FF2B5EF4-FFF2-40B4-BE49-F238E27FC236}">
              <a16:creationId xmlns:a16="http://schemas.microsoft.com/office/drawing/2014/main" xmlns="" id="{00000000-0008-0000-0200-000074000000}"/>
            </a:ext>
          </a:extLst>
        </xdr:cNvPr>
        <xdr:cNvCxnSpPr/>
      </xdr:nvCxnSpPr>
      <xdr:spPr>
        <a:xfrm flipV="1">
          <a:off x="9639300" y="6217920"/>
          <a:ext cx="8382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39</xdr:row>
      <xdr:rowOff>129557</xdr:rowOff>
    </xdr:from>
    <xdr:ext cx="469744" cy="259045"/>
    <xdr:sp macro="" textlink="">
      <xdr:nvSpPr>
        <xdr:cNvPr id="117" name="n_1aveValue【図書館】&#10;一人当たり面積">
          <a:extLst>
            <a:ext uri="{FF2B5EF4-FFF2-40B4-BE49-F238E27FC236}">
              <a16:creationId xmlns:a16="http://schemas.microsoft.com/office/drawing/2014/main" xmlns="" id="{00000000-0008-0000-0200-000075000000}"/>
            </a:ext>
          </a:extLst>
        </xdr:cNvPr>
        <xdr:cNvSpPr txBox="1"/>
      </xdr:nvSpPr>
      <xdr:spPr>
        <a:xfrm>
          <a:off x="93917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0.122</a:t>
          </a:r>
          <a:endParaRPr kumimoji="1" lang="ja-JP" altLang="en-US" sz="1000" b="1">
            <a:solidFill>
              <a:srgbClr val="000080"/>
            </a:solidFill>
            <a:latin typeface="ＭＳ Ｐゴシック"/>
          </a:endParaRPr>
        </a:p>
      </xdr:txBody>
    </xdr:sp>
    <xdr:clientData/>
  </xdr:oneCellAnchor>
  <xdr:oneCellAnchor>
    <xdr:from>
      <xdr:col>13</xdr:col>
      <xdr:colOff>466802</xdr:colOff>
      <xdr:row>37</xdr:row>
      <xdr:rowOff>93997</xdr:rowOff>
    </xdr:from>
    <xdr:ext cx="469744" cy="259045"/>
    <xdr:sp macro="" textlink="">
      <xdr:nvSpPr>
        <xdr:cNvPr id="118" name="n_1mainValue【図書館】&#10;一人当たり面積">
          <a:extLst>
            <a:ext uri="{FF2B5EF4-FFF2-40B4-BE49-F238E27FC236}">
              <a16:creationId xmlns:a16="http://schemas.microsoft.com/office/drawing/2014/main" xmlns="" id="{00000000-0008-0000-0200-000076000000}"/>
            </a:ext>
          </a:extLst>
        </xdr:cNvPr>
        <xdr:cNvSpPr txBox="1"/>
      </xdr:nvSpPr>
      <xdr:spPr>
        <a:xfrm>
          <a:off x="9391727" y="643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9" name="正方形/長方形 118">
          <a:extLst>
            <a:ext uri="{FF2B5EF4-FFF2-40B4-BE49-F238E27FC236}">
              <a16:creationId xmlns:a16="http://schemas.microsoft.com/office/drawing/2014/main" xmlns="" id="{00000000-0008-0000-0200-000077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0" name="正方形/長方形 119">
          <a:extLst>
            <a:ext uri="{FF2B5EF4-FFF2-40B4-BE49-F238E27FC236}">
              <a16:creationId xmlns:a16="http://schemas.microsoft.com/office/drawing/2014/main" xmlns="" id="{00000000-0008-0000-0200-000078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1" name="正方形/長方形 120">
          <a:extLst>
            <a:ext uri="{FF2B5EF4-FFF2-40B4-BE49-F238E27FC236}">
              <a16:creationId xmlns:a16="http://schemas.microsoft.com/office/drawing/2014/main" xmlns="" id="{00000000-0008-0000-0200-000079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2" name="正方形/長方形 121">
          <a:extLst>
            <a:ext uri="{FF2B5EF4-FFF2-40B4-BE49-F238E27FC236}">
              <a16:creationId xmlns:a16="http://schemas.microsoft.com/office/drawing/2014/main" xmlns="" id="{00000000-0008-0000-0200-00007A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3" name="正方形/長方形 122">
          <a:extLst>
            <a:ext uri="{FF2B5EF4-FFF2-40B4-BE49-F238E27FC236}">
              <a16:creationId xmlns:a16="http://schemas.microsoft.com/office/drawing/2014/main" xmlns="" id="{00000000-0008-0000-0200-00007B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4" name="正方形/長方形 123">
          <a:extLst>
            <a:ext uri="{FF2B5EF4-FFF2-40B4-BE49-F238E27FC236}">
              <a16:creationId xmlns:a16="http://schemas.microsoft.com/office/drawing/2014/main" xmlns="" id="{00000000-0008-0000-0200-00007C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5" name="正方形/長方形 124">
          <a:extLst>
            <a:ext uri="{FF2B5EF4-FFF2-40B4-BE49-F238E27FC236}">
              <a16:creationId xmlns:a16="http://schemas.microsoft.com/office/drawing/2014/main" xmlns="" id="{00000000-0008-0000-0200-00007D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6" name="正方形/長方形 125">
          <a:extLst>
            <a:ext uri="{FF2B5EF4-FFF2-40B4-BE49-F238E27FC236}">
              <a16:creationId xmlns:a16="http://schemas.microsoft.com/office/drawing/2014/main" xmlns="" id="{00000000-0008-0000-0200-00007E000000}"/>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46</xdr:row>
      <xdr:rowOff>114300</xdr:rowOff>
    </xdr:from>
    <xdr:to>
      <xdr:col>16</xdr:col>
      <xdr:colOff>346075</xdr:colOff>
      <xdr:row>50</xdr:row>
      <xdr:rowOff>63500</xdr:rowOff>
    </xdr:to>
    <xdr:sp macro="" textlink="">
      <xdr:nvSpPr>
        <xdr:cNvPr id="127" name="正方形/長方形 126">
          <a:extLst>
            <a:ext uri="{FF2B5EF4-FFF2-40B4-BE49-F238E27FC236}">
              <a16:creationId xmlns:a16="http://schemas.microsoft.com/office/drawing/2014/main" xmlns="" id="{00000000-0008-0000-0200-00007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28" name="正方形/長方形 127">
          <a:extLst>
            <a:ext uri="{FF2B5EF4-FFF2-40B4-BE49-F238E27FC236}">
              <a16:creationId xmlns:a16="http://schemas.microsoft.com/office/drawing/2014/main" xmlns="" id="{00000000-0008-0000-0200-00008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29" name="正方形/長方形 128">
          <a:extLst>
            <a:ext uri="{FF2B5EF4-FFF2-40B4-BE49-F238E27FC236}">
              <a16:creationId xmlns:a16="http://schemas.microsoft.com/office/drawing/2014/main" xmlns="" id="{00000000-0008-0000-0200-00008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30" name="正方形/長方形 129">
          <a:extLst>
            <a:ext uri="{FF2B5EF4-FFF2-40B4-BE49-F238E27FC236}">
              <a16:creationId xmlns:a16="http://schemas.microsoft.com/office/drawing/2014/main" xmlns="" id="{00000000-0008-0000-0200-00008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31" name="正方形/長方形 130">
          <a:extLst>
            <a:ext uri="{FF2B5EF4-FFF2-40B4-BE49-F238E27FC236}">
              <a16:creationId xmlns:a16="http://schemas.microsoft.com/office/drawing/2014/main" xmlns="" id="{00000000-0008-0000-0200-00008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32" name="正方形/長方形 131">
          <a:extLst>
            <a:ext uri="{FF2B5EF4-FFF2-40B4-BE49-F238E27FC236}">
              <a16:creationId xmlns:a16="http://schemas.microsoft.com/office/drawing/2014/main" xmlns="" id="{00000000-0008-0000-0200-00008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33" name="正方形/長方形 132">
          <a:extLst>
            <a:ext uri="{FF2B5EF4-FFF2-40B4-BE49-F238E27FC236}">
              <a16:creationId xmlns:a16="http://schemas.microsoft.com/office/drawing/2014/main" xmlns="" id="{00000000-0008-0000-0200-00008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34" name="正方形/長方形 133">
          <a:extLst>
            <a:ext uri="{FF2B5EF4-FFF2-40B4-BE49-F238E27FC236}">
              <a16:creationId xmlns:a16="http://schemas.microsoft.com/office/drawing/2014/main" xmlns="" id="{00000000-0008-0000-0200-000086000000}"/>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68</xdr:row>
      <xdr:rowOff>152400</xdr:rowOff>
    </xdr:from>
    <xdr:to>
      <xdr:col>7</xdr:col>
      <xdr:colOff>676275</xdr:colOff>
      <xdr:row>72</xdr:row>
      <xdr:rowOff>101600</xdr:rowOff>
    </xdr:to>
    <xdr:sp macro="" textlink="">
      <xdr:nvSpPr>
        <xdr:cNvPr id="135" name="正方形/長方形 134">
          <a:extLst>
            <a:ext uri="{FF2B5EF4-FFF2-40B4-BE49-F238E27FC236}">
              <a16:creationId xmlns:a16="http://schemas.microsoft.com/office/drawing/2014/main" xmlns="" id="{00000000-0008-0000-0200-000087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36" name="正方形/長方形 135">
          <a:extLst>
            <a:ext uri="{FF2B5EF4-FFF2-40B4-BE49-F238E27FC236}">
              <a16:creationId xmlns:a16="http://schemas.microsoft.com/office/drawing/2014/main" xmlns="" id="{00000000-0008-0000-0200-000088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7" name="正方形/長方形 136">
          <a:extLst>
            <a:ext uri="{FF2B5EF4-FFF2-40B4-BE49-F238E27FC236}">
              <a16:creationId xmlns:a16="http://schemas.microsoft.com/office/drawing/2014/main" xmlns="" id="{00000000-0008-0000-0200-000089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8" name="正方形/長方形 137">
          <a:extLst>
            <a:ext uri="{FF2B5EF4-FFF2-40B4-BE49-F238E27FC236}">
              <a16:creationId xmlns:a16="http://schemas.microsoft.com/office/drawing/2014/main" xmlns="" id="{00000000-0008-0000-0200-00008A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9" name="正方形/長方形 138">
          <a:extLst>
            <a:ext uri="{FF2B5EF4-FFF2-40B4-BE49-F238E27FC236}">
              <a16:creationId xmlns:a16="http://schemas.microsoft.com/office/drawing/2014/main" xmlns="" id="{00000000-0008-0000-0200-00008B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40" name="正方形/長方形 139">
          <a:extLst>
            <a:ext uri="{FF2B5EF4-FFF2-40B4-BE49-F238E27FC236}">
              <a16:creationId xmlns:a16="http://schemas.microsoft.com/office/drawing/2014/main" xmlns="" id="{00000000-0008-0000-0200-00008C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41" name="正方形/長方形 140">
          <a:extLst>
            <a:ext uri="{FF2B5EF4-FFF2-40B4-BE49-F238E27FC236}">
              <a16:creationId xmlns:a16="http://schemas.microsoft.com/office/drawing/2014/main" xmlns="" id="{00000000-0008-0000-0200-00008D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42" name="正方形/長方形 141">
          <a:extLst>
            <a:ext uri="{FF2B5EF4-FFF2-40B4-BE49-F238E27FC236}">
              <a16:creationId xmlns:a16="http://schemas.microsoft.com/office/drawing/2014/main" xmlns="" id="{00000000-0008-0000-0200-00008E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43" name="テキスト ボックス 142">
          <a:extLst>
            <a:ext uri="{FF2B5EF4-FFF2-40B4-BE49-F238E27FC236}">
              <a16:creationId xmlns:a16="http://schemas.microsoft.com/office/drawing/2014/main" xmlns="" id="{00000000-0008-0000-0200-00008F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44" name="直線コネクタ 143">
          <a:extLst>
            <a:ext uri="{FF2B5EF4-FFF2-40B4-BE49-F238E27FC236}">
              <a16:creationId xmlns:a16="http://schemas.microsoft.com/office/drawing/2014/main" xmlns="" id="{00000000-0008-0000-0200-000090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45" name="テキスト ボックス 144">
          <a:extLst>
            <a:ext uri="{FF2B5EF4-FFF2-40B4-BE49-F238E27FC236}">
              <a16:creationId xmlns:a16="http://schemas.microsoft.com/office/drawing/2014/main" xmlns="" id="{00000000-0008-0000-0200-00009100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46" name="直線コネクタ 145">
          <a:extLst>
            <a:ext uri="{FF2B5EF4-FFF2-40B4-BE49-F238E27FC236}">
              <a16:creationId xmlns:a16="http://schemas.microsoft.com/office/drawing/2014/main" xmlns="" id="{00000000-0008-0000-0200-00009200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47" name="テキスト ボックス 146">
          <a:extLst>
            <a:ext uri="{FF2B5EF4-FFF2-40B4-BE49-F238E27FC236}">
              <a16:creationId xmlns:a16="http://schemas.microsoft.com/office/drawing/2014/main" xmlns="" id="{00000000-0008-0000-0200-000093000000}"/>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48" name="直線コネクタ 147">
          <a:extLst>
            <a:ext uri="{FF2B5EF4-FFF2-40B4-BE49-F238E27FC236}">
              <a16:creationId xmlns:a16="http://schemas.microsoft.com/office/drawing/2014/main" xmlns="" id="{00000000-0008-0000-0200-00009400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49" name="テキスト ボックス 148">
          <a:extLst>
            <a:ext uri="{FF2B5EF4-FFF2-40B4-BE49-F238E27FC236}">
              <a16:creationId xmlns:a16="http://schemas.microsoft.com/office/drawing/2014/main" xmlns="" id="{00000000-0008-0000-0200-00009500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150" name="直線コネクタ 149">
          <a:extLst>
            <a:ext uri="{FF2B5EF4-FFF2-40B4-BE49-F238E27FC236}">
              <a16:creationId xmlns:a16="http://schemas.microsoft.com/office/drawing/2014/main" xmlns="" id="{00000000-0008-0000-0200-00009600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151" name="テキスト ボックス 150">
          <a:extLst>
            <a:ext uri="{FF2B5EF4-FFF2-40B4-BE49-F238E27FC236}">
              <a16:creationId xmlns:a16="http://schemas.microsoft.com/office/drawing/2014/main" xmlns="" id="{00000000-0008-0000-0200-00009700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152" name="直線コネクタ 151">
          <a:extLst>
            <a:ext uri="{FF2B5EF4-FFF2-40B4-BE49-F238E27FC236}">
              <a16:creationId xmlns:a16="http://schemas.microsoft.com/office/drawing/2014/main" xmlns="" id="{00000000-0008-0000-0200-00009800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153" name="テキスト ボックス 152">
          <a:extLst>
            <a:ext uri="{FF2B5EF4-FFF2-40B4-BE49-F238E27FC236}">
              <a16:creationId xmlns:a16="http://schemas.microsoft.com/office/drawing/2014/main" xmlns="" id="{00000000-0008-0000-0200-000099000000}"/>
            </a:ext>
          </a:extLst>
        </xdr:cNvPr>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54" name="直線コネクタ 153">
          <a:extLst>
            <a:ext uri="{FF2B5EF4-FFF2-40B4-BE49-F238E27FC236}">
              <a16:creationId xmlns:a16="http://schemas.microsoft.com/office/drawing/2014/main" xmlns="" id="{00000000-0008-0000-0200-00009A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55" name="テキスト ボックス 154">
          <a:extLst>
            <a:ext uri="{FF2B5EF4-FFF2-40B4-BE49-F238E27FC236}">
              <a16:creationId xmlns:a16="http://schemas.microsoft.com/office/drawing/2014/main" xmlns="" id="{00000000-0008-0000-0200-00009B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6" name="【福祉施設】&#10;有形固定資産減価償却率グラフ枠">
          <a:extLst>
            <a:ext uri="{FF2B5EF4-FFF2-40B4-BE49-F238E27FC236}">
              <a16:creationId xmlns:a16="http://schemas.microsoft.com/office/drawing/2014/main" xmlns="" id="{00000000-0008-0000-0200-00009C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38100</xdr:rowOff>
    </xdr:from>
    <xdr:to>
      <xdr:col>6</xdr:col>
      <xdr:colOff>510540</xdr:colOff>
      <xdr:row>86</xdr:row>
      <xdr:rowOff>6096</xdr:rowOff>
    </xdr:to>
    <xdr:cxnSp macro="">
      <xdr:nvCxnSpPr>
        <xdr:cNvPr id="157" name="直線コネクタ 156">
          <a:extLst>
            <a:ext uri="{FF2B5EF4-FFF2-40B4-BE49-F238E27FC236}">
              <a16:creationId xmlns:a16="http://schemas.microsoft.com/office/drawing/2014/main" xmlns="" id="{00000000-0008-0000-0200-00009D000000}"/>
            </a:ext>
          </a:extLst>
        </xdr:cNvPr>
        <xdr:cNvCxnSpPr/>
      </xdr:nvCxnSpPr>
      <xdr:spPr>
        <a:xfrm flipV="1">
          <a:off x="4634865" y="13411200"/>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9923</xdr:rowOff>
    </xdr:from>
    <xdr:ext cx="405111" cy="259045"/>
    <xdr:sp macro="" textlink="">
      <xdr:nvSpPr>
        <xdr:cNvPr id="158" name="【福祉施設】&#10;有形固定資産減価償却率最小値テキスト">
          <a:extLst>
            <a:ext uri="{FF2B5EF4-FFF2-40B4-BE49-F238E27FC236}">
              <a16:creationId xmlns:a16="http://schemas.microsoft.com/office/drawing/2014/main" xmlns="" id="{00000000-0008-0000-0200-00009E000000}"/>
            </a:ext>
          </a:extLst>
        </xdr:cNvPr>
        <xdr:cNvSpPr txBox="1"/>
      </xdr:nvSpPr>
      <xdr:spPr>
        <a:xfrm>
          <a:off x="4724400" y="14754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6</xdr:col>
      <xdr:colOff>422275</xdr:colOff>
      <xdr:row>86</xdr:row>
      <xdr:rowOff>6096</xdr:rowOff>
    </xdr:from>
    <xdr:to>
      <xdr:col>6</xdr:col>
      <xdr:colOff>600075</xdr:colOff>
      <xdr:row>86</xdr:row>
      <xdr:rowOff>6096</xdr:rowOff>
    </xdr:to>
    <xdr:cxnSp macro="">
      <xdr:nvCxnSpPr>
        <xdr:cNvPr id="159" name="直線コネクタ 158">
          <a:extLst>
            <a:ext uri="{FF2B5EF4-FFF2-40B4-BE49-F238E27FC236}">
              <a16:creationId xmlns:a16="http://schemas.microsoft.com/office/drawing/2014/main" xmlns="" id="{00000000-0008-0000-0200-00009F000000}"/>
            </a:ext>
          </a:extLst>
        </xdr:cNvPr>
        <xdr:cNvCxnSpPr/>
      </xdr:nvCxnSpPr>
      <xdr:spPr>
        <a:xfrm>
          <a:off x="4546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156227</xdr:rowOff>
    </xdr:from>
    <xdr:ext cx="469744" cy="259045"/>
    <xdr:sp macro="" textlink="">
      <xdr:nvSpPr>
        <xdr:cNvPr id="160" name="【福祉施設】&#10;有形固定資産減価償却率最大値テキスト">
          <a:extLst>
            <a:ext uri="{FF2B5EF4-FFF2-40B4-BE49-F238E27FC236}">
              <a16:creationId xmlns:a16="http://schemas.microsoft.com/office/drawing/2014/main" xmlns="" id="{00000000-0008-0000-0200-0000A0000000}"/>
            </a:ext>
          </a:extLst>
        </xdr:cNvPr>
        <xdr:cNvSpPr txBox="1"/>
      </xdr:nvSpPr>
      <xdr:spPr>
        <a:xfrm>
          <a:off x="4724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78</xdr:row>
      <xdr:rowOff>38100</xdr:rowOff>
    </xdr:from>
    <xdr:to>
      <xdr:col>6</xdr:col>
      <xdr:colOff>600075</xdr:colOff>
      <xdr:row>78</xdr:row>
      <xdr:rowOff>38100</xdr:rowOff>
    </xdr:to>
    <xdr:cxnSp macro="">
      <xdr:nvCxnSpPr>
        <xdr:cNvPr id="161" name="直線コネクタ 160">
          <a:extLst>
            <a:ext uri="{FF2B5EF4-FFF2-40B4-BE49-F238E27FC236}">
              <a16:creationId xmlns:a16="http://schemas.microsoft.com/office/drawing/2014/main" xmlns="" id="{00000000-0008-0000-0200-0000A1000000}"/>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39895</xdr:rowOff>
    </xdr:from>
    <xdr:ext cx="405111" cy="259045"/>
    <xdr:sp macro="" textlink="">
      <xdr:nvSpPr>
        <xdr:cNvPr id="162" name="【福祉施設】&#10;有形固定資産減価償却率平均値テキスト">
          <a:extLst>
            <a:ext uri="{FF2B5EF4-FFF2-40B4-BE49-F238E27FC236}">
              <a16:creationId xmlns:a16="http://schemas.microsoft.com/office/drawing/2014/main" xmlns="" id="{00000000-0008-0000-0200-0000A2000000}"/>
            </a:ext>
          </a:extLst>
        </xdr:cNvPr>
        <xdr:cNvSpPr txBox="1"/>
      </xdr:nvSpPr>
      <xdr:spPr>
        <a:xfrm>
          <a:off x="4724400" y="14098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17018</xdr:rowOff>
    </xdr:from>
    <xdr:to>
      <xdr:col>6</xdr:col>
      <xdr:colOff>561975</xdr:colOff>
      <xdr:row>83</xdr:row>
      <xdr:rowOff>118618</xdr:rowOff>
    </xdr:to>
    <xdr:sp macro="" textlink="">
      <xdr:nvSpPr>
        <xdr:cNvPr id="163" name="フローチャート : 判断 162">
          <a:extLst>
            <a:ext uri="{FF2B5EF4-FFF2-40B4-BE49-F238E27FC236}">
              <a16:creationId xmlns:a16="http://schemas.microsoft.com/office/drawing/2014/main" xmlns="" id="{00000000-0008-0000-0200-0000A3000000}"/>
            </a:ext>
          </a:extLst>
        </xdr:cNvPr>
        <xdr:cNvSpPr/>
      </xdr:nvSpPr>
      <xdr:spPr>
        <a:xfrm>
          <a:off x="4584700" y="1424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122174</xdr:rowOff>
    </xdr:from>
    <xdr:to>
      <xdr:col>5</xdr:col>
      <xdr:colOff>409575</xdr:colOff>
      <xdr:row>84</xdr:row>
      <xdr:rowOff>52324</xdr:rowOff>
    </xdr:to>
    <xdr:sp macro="" textlink="">
      <xdr:nvSpPr>
        <xdr:cNvPr id="164" name="フローチャート : 判断 163">
          <a:extLst>
            <a:ext uri="{FF2B5EF4-FFF2-40B4-BE49-F238E27FC236}">
              <a16:creationId xmlns:a16="http://schemas.microsoft.com/office/drawing/2014/main" xmlns="" id="{00000000-0008-0000-0200-0000A4000000}"/>
            </a:ext>
          </a:extLst>
        </xdr:cNvPr>
        <xdr:cNvSpPr/>
      </xdr:nvSpPr>
      <xdr:spPr>
        <a:xfrm>
          <a:off x="37465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165" name="テキスト ボックス 164">
          <a:extLst>
            <a:ext uri="{FF2B5EF4-FFF2-40B4-BE49-F238E27FC236}">
              <a16:creationId xmlns:a16="http://schemas.microsoft.com/office/drawing/2014/main" xmlns="" id="{00000000-0008-0000-0200-0000A5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6" name="テキスト ボックス 165">
          <a:extLst>
            <a:ext uri="{FF2B5EF4-FFF2-40B4-BE49-F238E27FC236}">
              <a16:creationId xmlns:a16="http://schemas.microsoft.com/office/drawing/2014/main" xmlns="" id="{00000000-0008-0000-0200-0000A6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7" name="テキスト ボックス 166">
          <a:extLst>
            <a:ext uri="{FF2B5EF4-FFF2-40B4-BE49-F238E27FC236}">
              <a16:creationId xmlns:a16="http://schemas.microsoft.com/office/drawing/2014/main" xmlns="" id="{00000000-0008-0000-0200-0000A7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8" name="テキスト ボックス 167">
          <a:extLst>
            <a:ext uri="{FF2B5EF4-FFF2-40B4-BE49-F238E27FC236}">
              <a16:creationId xmlns:a16="http://schemas.microsoft.com/office/drawing/2014/main" xmlns="" id="{00000000-0008-0000-0200-0000A8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9" name="テキスト ボックス 168">
          <a:extLst>
            <a:ext uri="{FF2B5EF4-FFF2-40B4-BE49-F238E27FC236}">
              <a16:creationId xmlns:a16="http://schemas.microsoft.com/office/drawing/2014/main" xmlns="" id="{00000000-0008-0000-0200-0000A9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84</xdr:row>
      <xdr:rowOff>106172</xdr:rowOff>
    </xdr:from>
    <xdr:to>
      <xdr:col>6</xdr:col>
      <xdr:colOff>561975</xdr:colOff>
      <xdr:row>85</xdr:row>
      <xdr:rowOff>36322</xdr:rowOff>
    </xdr:to>
    <xdr:sp macro="" textlink="">
      <xdr:nvSpPr>
        <xdr:cNvPr id="170" name="円/楕円 169">
          <a:extLst>
            <a:ext uri="{FF2B5EF4-FFF2-40B4-BE49-F238E27FC236}">
              <a16:creationId xmlns:a16="http://schemas.microsoft.com/office/drawing/2014/main" xmlns="" id="{00000000-0008-0000-0200-0000AA000000}"/>
            </a:ext>
          </a:extLst>
        </xdr:cNvPr>
        <xdr:cNvSpPr/>
      </xdr:nvSpPr>
      <xdr:spPr>
        <a:xfrm>
          <a:off x="45847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84</xdr:row>
      <xdr:rowOff>84599</xdr:rowOff>
    </xdr:from>
    <xdr:ext cx="405111" cy="259045"/>
    <xdr:sp macro="" textlink="">
      <xdr:nvSpPr>
        <xdr:cNvPr id="171" name="【福祉施設】&#10;有形固定資産減価償却率該当値テキスト">
          <a:extLst>
            <a:ext uri="{FF2B5EF4-FFF2-40B4-BE49-F238E27FC236}">
              <a16:creationId xmlns:a16="http://schemas.microsoft.com/office/drawing/2014/main" xmlns="" id="{00000000-0008-0000-0200-0000AB000000}"/>
            </a:ext>
          </a:extLst>
        </xdr:cNvPr>
        <xdr:cNvSpPr txBox="1"/>
      </xdr:nvSpPr>
      <xdr:spPr>
        <a:xfrm>
          <a:off x="4724400" y="1448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49.8</a:t>
          </a:r>
          <a:endParaRPr kumimoji="1" lang="ja-JP" altLang="en-US" sz="1000" b="1">
            <a:solidFill>
              <a:srgbClr val="FF0000"/>
            </a:solidFill>
            <a:latin typeface="ＭＳ Ｐゴシック"/>
          </a:endParaRPr>
        </a:p>
      </xdr:txBody>
    </xdr:sp>
    <xdr:clientData/>
  </xdr:oneCellAnchor>
  <xdr:twoCellAnchor>
    <xdr:from>
      <xdr:col>5</xdr:col>
      <xdr:colOff>307975</xdr:colOff>
      <xdr:row>84</xdr:row>
      <xdr:rowOff>167894</xdr:rowOff>
    </xdr:from>
    <xdr:to>
      <xdr:col>5</xdr:col>
      <xdr:colOff>409575</xdr:colOff>
      <xdr:row>85</xdr:row>
      <xdr:rowOff>98044</xdr:rowOff>
    </xdr:to>
    <xdr:sp macro="" textlink="">
      <xdr:nvSpPr>
        <xdr:cNvPr id="172" name="円/楕円 171">
          <a:extLst>
            <a:ext uri="{FF2B5EF4-FFF2-40B4-BE49-F238E27FC236}">
              <a16:creationId xmlns:a16="http://schemas.microsoft.com/office/drawing/2014/main" xmlns="" id="{00000000-0008-0000-0200-0000AC000000}"/>
            </a:ext>
          </a:extLst>
        </xdr:cNvPr>
        <xdr:cNvSpPr/>
      </xdr:nvSpPr>
      <xdr:spPr>
        <a:xfrm>
          <a:off x="3746500" y="1456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84</xdr:row>
      <xdr:rowOff>156972</xdr:rowOff>
    </xdr:from>
    <xdr:to>
      <xdr:col>6</xdr:col>
      <xdr:colOff>511175</xdr:colOff>
      <xdr:row>85</xdr:row>
      <xdr:rowOff>47244</xdr:rowOff>
    </xdr:to>
    <xdr:cxnSp macro="">
      <xdr:nvCxnSpPr>
        <xdr:cNvPr id="173" name="直線コネクタ 172">
          <a:extLst>
            <a:ext uri="{FF2B5EF4-FFF2-40B4-BE49-F238E27FC236}">
              <a16:creationId xmlns:a16="http://schemas.microsoft.com/office/drawing/2014/main" xmlns="" id="{00000000-0008-0000-0200-0000AD000000}"/>
            </a:ext>
          </a:extLst>
        </xdr:cNvPr>
        <xdr:cNvCxnSpPr/>
      </xdr:nvCxnSpPr>
      <xdr:spPr>
        <a:xfrm flipV="1">
          <a:off x="3797300" y="14558772"/>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82</xdr:row>
      <xdr:rowOff>68851</xdr:rowOff>
    </xdr:from>
    <xdr:ext cx="405111" cy="259045"/>
    <xdr:sp macro="" textlink="">
      <xdr:nvSpPr>
        <xdr:cNvPr id="174" name="n_1aveValue【福祉施設】&#10;有形固定資産減価償却率">
          <a:extLst>
            <a:ext uri="{FF2B5EF4-FFF2-40B4-BE49-F238E27FC236}">
              <a16:creationId xmlns:a16="http://schemas.microsoft.com/office/drawing/2014/main" xmlns="" id="{00000000-0008-0000-0200-0000AE000000}"/>
            </a:ext>
          </a:extLst>
        </xdr:cNvPr>
        <xdr:cNvSpPr txBox="1"/>
      </xdr:nvSpPr>
      <xdr:spPr>
        <a:xfrm>
          <a:off x="3582043" y="14127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oneCellAnchor>
    <xdr:from>
      <xdr:col>5</xdr:col>
      <xdr:colOff>143518</xdr:colOff>
      <xdr:row>85</xdr:row>
      <xdr:rowOff>89171</xdr:rowOff>
    </xdr:from>
    <xdr:ext cx="405111" cy="259045"/>
    <xdr:sp macro="" textlink="">
      <xdr:nvSpPr>
        <xdr:cNvPr id="175" name="n_1mainValue【福祉施設】&#10;有形固定資産減価償却率">
          <a:extLst>
            <a:ext uri="{FF2B5EF4-FFF2-40B4-BE49-F238E27FC236}">
              <a16:creationId xmlns:a16="http://schemas.microsoft.com/office/drawing/2014/main" xmlns="" id="{00000000-0008-0000-0200-0000AF000000}"/>
            </a:ext>
          </a:extLst>
        </xdr:cNvPr>
        <xdr:cNvSpPr txBox="1"/>
      </xdr:nvSpPr>
      <xdr:spPr>
        <a:xfrm>
          <a:off x="3582043" y="1466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76" name="正方形/長方形 175">
          <a:extLst>
            <a:ext uri="{FF2B5EF4-FFF2-40B4-BE49-F238E27FC236}">
              <a16:creationId xmlns:a16="http://schemas.microsoft.com/office/drawing/2014/main" xmlns="" id="{00000000-0008-0000-0200-0000B0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77" name="正方形/長方形 176">
          <a:extLst>
            <a:ext uri="{FF2B5EF4-FFF2-40B4-BE49-F238E27FC236}">
              <a16:creationId xmlns:a16="http://schemas.microsoft.com/office/drawing/2014/main" xmlns="" id="{00000000-0008-0000-0200-0000B1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78" name="正方形/長方形 177">
          <a:extLst>
            <a:ext uri="{FF2B5EF4-FFF2-40B4-BE49-F238E27FC236}">
              <a16:creationId xmlns:a16="http://schemas.microsoft.com/office/drawing/2014/main" xmlns="" id="{00000000-0008-0000-0200-0000B2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79" name="正方形/長方形 178">
          <a:extLst>
            <a:ext uri="{FF2B5EF4-FFF2-40B4-BE49-F238E27FC236}">
              <a16:creationId xmlns:a16="http://schemas.microsoft.com/office/drawing/2014/main" xmlns="" id="{00000000-0008-0000-0200-0000B3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80" name="正方形/長方形 179">
          <a:extLst>
            <a:ext uri="{FF2B5EF4-FFF2-40B4-BE49-F238E27FC236}">
              <a16:creationId xmlns:a16="http://schemas.microsoft.com/office/drawing/2014/main" xmlns="" id="{00000000-0008-0000-0200-0000B4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81" name="正方形/長方形 180">
          <a:extLst>
            <a:ext uri="{FF2B5EF4-FFF2-40B4-BE49-F238E27FC236}">
              <a16:creationId xmlns:a16="http://schemas.microsoft.com/office/drawing/2014/main" xmlns="" id="{00000000-0008-0000-0200-0000B5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82" name="正方形/長方形 181">
          <a:extLst>
            <a:ext uri="{FF2B5EF4-FFF2-40B4-BE49-F238E27FC236}">
              <a16:creationId xmlns:a16="http://schemas.microsoft.com/office/drawing/2014/main" xmlns="" id="{00000000-0008-0000-0200-0000B6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0.211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83" name="正方形/長方形 182">
          <a:extLst>
            <a:ext uri="{FF2B5EF4-FFF2-40B4-BE49-F238E27FC236}">
              <a16:creationId xmlns:a16="http://schemas.microsoft.com/office/drawing/2014/main" xmlns="" id="{00000000-0008-0000-0200-0000B7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84" name="テキスト ボックス 183">
          <a:extLst>
            <a:ext uri="{FF2B5EF4-FFF2-40B4-BE49-F238E27FC236}">
              <a16:creationId xmlns:a16="http://schemas.microsoft.com/office/drawing/2014/main" xmlns="" id="{00000000-0008-0000-0200-0000B8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85" name="直線コネクタ 184">
          <a:extLst>
            <a:ext uri="{FF2B5EF4-FFF2-40B4-BE49-F238E27FC236}">
              <a16:creationId xmlns:a16="http://schemas.microsoft.com/office/drawing/2014/main" xmlns="" id="{00000000-0008-0000-0200-0000B9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186" name="直線コネクタ 185">
          <a:extLst>
            <a:ext uri="{FF2B5EF4-FFF2-40B4-BE49-F238E27FC236}">
              <a16:creationId xmlns:a16="http://schemas.microsoft.com/office/drawing/2014/main" xmlns="" id="{00000000-0008-0000-0200-0000BA00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187" name="テキスト ボックス 186">
          <a:extLst>
            <a:ext uri="{FF2B5EF4-FFF2-40B4-BE49-F238E27FC236}">
              <a16:creationId xmlns:a16="http://schemas.microsoft.com/office/drawing/2014/main" xmlns="" id="{00000000-0008-0000-0200-0000BB00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188" name="直線コネクタ 187">
          <a:extLst>
            <a:ext uri="{FF2B5EF4-FFF2-40B4-BE49-F238E27FC236}">
              <a16:creationId xmlns:a16="http://schemas.microsoft.com/office/drawing/2014/main" xmlns="" id="{00000000-0008-0000-0200-0000BC00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189" name="テキスト ボックス 188">
          <a:extLst>
            <a:ext uri="{FF2B5EF4-FFF2-40B4-BE49-F238E27FC236}">
              <a16:creationId xmlns:a16="http://schemas.microsoft.com/office/drawing/2014/main" xmlns="" id="{00000000-0008-0000-0200-0000BD00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190" name="直線コネクタ 189">
          <a:extLst>
            <a:ext uri="{FF2B5EF4-FFF2-40B4-BE49-F238E27FC236}">
              <a16:creationId xmlns:a16="http://schemas.microsoft.com/office/drawing/2014/main" xmlns="" id="{00000000-0008-0000-0200-0000BE00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191" name="テキスト ボックス 190">
          <a:extLst>
            <a:ext uri="{FF2B5EF4-FFF2-40B4-BE49-F238E27FC236}">
              <a16:creationId xmlns:a16="http://schemas.microsoft.com/office/drawing/2014/main" xmlns="" id="{00000000-0008-0000-0200-0000BF00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192" name="直線コネクタ 191">
          <a:extLst>
            <a:ext uri="{FF2B5EF4-FFF2-40B4-BE49-F238E27FC236}">
              <a16:creationId xmlns:a16="http://schemas.microsoft.com/office/drawing/2014/main" xmlns="" id="{00000000-0008-0000-0200-0000C000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193" name="テキスト ボックス 192">
          <a:extLst>
            <a:ext uri="{FF2B5EF4-FFF2-40B4-BE49-F238E27FC236}">
              <a16:creationId xmlns:a16="http://schemas.microsoft.com/office/drawing/2014/main" xmlns="" id="{00000000-0008-0000-0200-0000C100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94" name="直線コネクタ 193">
          <a:extLst>
            <a:ext uri="{FF2B5EF4-FFF2-40B4-BE49-F238E27FC236}">
              <a16:creationId xmlns:a16="http://schemas.microsoft.com/office/drawing/2014/main" xmlns="" id="{00000000-0008-0000-0200-0000C2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95" name="テキスト ボックス 194">
          <a:extLst>
            <a:ext uri="{FF2B5EF4-FFF2-40B4-BE49-F238E27FC236}">
              <a16:creationId xmlns:a16="http://schemas.microsoft.com/office/drawing/2014/main" xmlns="" id="{00000000-0008-0000-0200-0000C3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96" name="【福祉施設】&#10;一人当たり面積グラフ枠">
          <a:extLst>
            <a:ext uri="{FF2B5EF4-FFF2-40B4-BE49-F238E27FC236}">
              <a16:creationId xmlns:a16="http://schemas.microsoft.com/office/drawing/2014/main" xmlns="" id="{00000000-0008-0000-0200-0000C4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159258</xdr:rowOff>
    </xdr:from>
    <xdr:to>
      <xdr:col>15</xdr:col>
      <xdr:colOff>180340</xdr:colOff>
      <xdr:row>85</xdr:row>
      <xdr:rowOff>120396</xdr:rowOff>
    </xdr:to>
    <xdr:cxnSp macro="">
      <xdr:nvCxnSpPr>
        <xdr:cNvPr id="197" name="直線コネクタ 196">
          <a:extLst>
            <a:ext uri="{FF2B5EF4-FFF2-40B4-BE49-F238E27FC236}">
              <a16:creationId xmlns:a16="http://schemas.microsoft.com/office/drawing/2014/main" xmlns="" id="{00000000-0008-0000-0200-0000C5000000}"/>
            </a:ext>
          </a:extLst>
        </xdr:cNvPr>
        <xdr:cNvCxnSpPr/>
      </xdr:nvCxnSpPr>
      <xdr:spPr>
        <a:xfrm flipV="1">
          <a:off x="10476865" y="1353235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124223</xdr:rowOff>
    </xdr:from>
    <xdr:ext cx="469744" cy="259045"/>
    <xdr:sp macro="" textlink="">
      <xdr:nvSpPr>
        <xdr:cNvPr id="198" name="【福祉施設】&#10;一人当たり面積最小値テキスト">
          <a:extLst>
            <a:ext uri="{FF2B5EF4-FFF2-40B4-BE49-F238E27FC236}">
              <a16:creationId xmlns:a16="http://schemas.microsoft.com/office/drawing/2014/main" xmlns="" id="{00000000-0008-0000-0200-0000C6000000}"/>
            </a:ext>
          </a:extLst>
        </xdr:cNvPr>
        <xdr:cNvSpPr txBox="1"/>
      </xdr:nvSpPr>
      <xdr:spPr>
        <a:xfrm>
          <a:off x="10566400" y="14697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0.039</a:t>
          </a:r>
          <a:endParaRPr kumimoji="1" lang="ja-JP" altLang="en-US" sz="1000" b="1">
            <a:latin typeface="ＭＳ Ｐゴシック"/>
          </a:endParaRPr>
        </a:p>
      </xdr:txBody>
    </xdr:sp>
    <xdr:clientData/>
  </xdr:oneCellAnchor>
  <xdr:twoCellAnchor>
    <xdr:from>
      <xdr:col>15</xdr:col>
      <xdr:colOff>92075</xdr:colOff>
      <xdr:row>85</xdr:row>
      <xdr:rowOff>120396</xdr:rowOff>
    </xdr:from>
    <xdr:to>
      <xdr:col>15</xdr:col>
      <xdr:colOff>269875</xdr:colOff>
      <xdr:row>85</xdr:row>
      <xdr:rowOff>120396</xdr:rowOff>
    </xdr:to>
    <xdr:cxnSp macro="">
      <xdr:nvCxnSpPr>
        <xdr:cNvPr id="199" name="直線コネクタ 198">
          <a:extLst>
            <a:ext uri="{FF2B5EF4-FFF2-40B4-BE49-F238E27FC236}">
              <a16:creationId xmlns:a16="http://schemas.microsoft.com/office/drawing/2014/main" xmlns="" id="{00000000-0008-0000-0200-0000C7000000}"/>
            </a:ext>
          </a:extLst>
        </xdr:cNvPr>
        <xdr:cNvCxnSpPr/>
      </xdr:nvCxnSpPr>
      <xdr:spPr>
        <a:xfrm>
          <a:off x="10388600" y="1469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105935</xdr:rowOff>
    </xdr:from>
    <xdr:ext cx="469744" cy="259045"/>
    <xdr:sp macro="" textlink="">
      <xdr:nvSpPr>
        <xdr:cNvPr id="200" name="【福祉施設】&#10;一人当たり面積最大値テキスト">
          <a:extLst>
            <a:ext uri="{FF2B5EF4-FFF2-40B4-BE49-F238E27FC236}">
              <a16:creationId xmlns:a16="http://schemas.microsoft.com/office/drawing/2014/main" xmlns="" id="{00000000-0008-0000-0200-0000C8000000}"/>
            </a:ext>
          </a:extLst>
        </xdr:cNvPr>
        <xdr:cNvSpPr txBox="1"/>
      </xdr:nvSpPr>
      <xdr:spPr>
        <a:xfrm>
          <a:off x="10566400" y="1330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0.547</a:t>
          </a:r>
          <a:endParaRPr kumimoji="1" lang="ja-JP" altLang="en-US" sz="1000" b="1">
            <a:latin typeface="ＭＳ Ｐゴシック"/>
          </a:endParaRPr>
        </a:p>
      </xdr:txBody>
    </xdr:sp>
    <xdr:clientData/>
  </xdr:oneCellAnchor>
  <xdr:twoCellAnchor>
    <xdr:from>
      <xdr:col>15</xdr:col>
      <xdr:colOff>92075</xdr:colOff>
      <xdr:row>78</xdr:row>
      <xdr:rowOff>159258</xdr:rowOff>
    </xdr:from>
    <xdr:to>
      <xdr:col>15</xdr:col>
      <xdr:colOff>269875</xdr:colOff>
      <xdr:row>78</xdr:row>
      <xdr:rowOff>159258</xdr:rowOff>
    </xdr:to>
    <xdr:cxnSp macro="">
      <xdr:nvCxnSpPr>
        <xdr:cNvPr id="201" name="直線コネクタ 200">
          <a:extLst>
            <a:ext uri="{FF2B5EF4-FFF2-40B4-BE49-F238E27FC236}">
              <a16:creationId xmlns:a16="http://schemas.microsoft.com/office/drawing/2014/main" xmlns="" id="{00000000-0008-0000-0200-0000C9000000}"/>
            </a:ext>
          </a:extLst>
        </xdr:cNvPr>
        <xdr:cNvCxnSpPr/>
      </xdr:nvCxnSpPr>
      <xdr:spPr>
        <a:xfrm>
          <a:off x="10388600" y="1353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2303</xdr:rowOff>
    </xdr:from>
    <xdr:ext cx="469744" cy="259045"/>
    <xdr:sp macro="" textlink="">
      <xdr:nvSpPr>
        <xdr:cNvPr id="202" name="【福祉施設】&#10;一人当たり面積平均値テキスト">
          <a:extLst>
            <a:ext uri="{FF2B5EF4-FFF2-40B4-BE49-F238E27FC236}">
              <a16:creationId xmlns:a16="http://schemas.microsoft.com/office/drawing/2014/main" xmlns="" id="{00000000-0008-0000-0200-0000CA000000}"/>
            </a:ext>
          </a:extLst>
        </xdr:cNvPr>
        <xdr:cNvSpPr txBox="1"/>
      </xdr:nvSpPr>
      <xdr:spPr>
        <a:xfrm>
          <a:off x="10566400" y="14061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0.284</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23876</xdr:rowOff>
    </xdr:from>
    <xdr:to>
      <xdr:col>15</xdr:col>
      <xdr:colOff>231775</xdr:colOff>
      <xdr:row>82</xdr:row>
      <xdr:rowOff>125476</xdr:rowOff>
    </xdr:to>
    <xdr:sp macro="" textlink="">
      <xdr:nvSpPr>
        <xdr:cNvPr id="203" name="フローチャート : 判断 202">
          <a:extLst>
            <a:ext uri="{FF2B5EF4-FFF2-40B4-BE49-F238E27FC236}">
              <a16:creationId xmlns:a16="http://schemas.microsoft.com/office/drawing/2014/main" xmlns="" id="{00000000-0008-0000-0200-0000CB000000}"/>
            </a:ext>
          </a:extLst>
        </xdr:cNvPr>
        <xdr:cNvSpPr/>
      </xdr:nvSpPr>
      <xdr:spPr>
        <a:xfrm>
          <a:off x="10426700" y="1408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140463</xdr:rowOff>
    </xdr:from>
    <xdr:to>
      <xdr:col>14</xdr:col>
      <xdr:colOff>79375</xdr:colOff>
      <xdr:row>83</xdr:row>
      <xdr:rowOff>70613</xdr:rowOff>
    </xdr:to>
    <xdr:sp macro="" textlink="">
      <xdr:nvSpPr>
        <xdr:cNvPr id="204" name="フローチャート : 判断 203">
          <a:extLst>
            <a:ext uri="{FF2B5EF4-FFF2-40B4-BE49-F238E27FC236}">
              <a16:creationId xmlns:a16="http://schemas.microsoft.com/office/drawing/2014/main" xmlns="" id="{00000000-0008-0000-0200-0000CC000000}"/>
            </a:ext>
          </a:extLst>
        </xdr:cNvPr>
        <xdr:cNvSpPr/>
      </xdr:nvSpPr>
      <xdr:spPr>
        <a:xfrm>
          <a:off x="9588500" y="1419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05" name="テキスト ボックス 204">
          <a:extLst>
            <a:ext uri="{FF2B5EF4-FFF2-40B4-BE49-F238E27FC236}">
              <a16:creationId xmlns:a16="http://schemas.microsoft.com/office/drawing/2014/main" xmlns="" id="{00000000-0008-0000-0200-0000CD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06" name="テキスト ボックス 205">
          <a:extLst>
            <a:ext uri="{FF2B5EF4-FFF2-40B4-BE49-F238E27FC236}">
              <a16:creationId xmlns:a16="http://schemas.microsoft.com/office/drawing/2014/main" xmlns="" id="{00000000-0008-0000-0200-0000CE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07" name="テキスト ボックス 206">
          <a:extLst>
            <a:ext uri="{FF2B5EF4-FFF2-40B4-BE49-F238E27FC236}">
              <a16:creationId xmlns:a16="http://schemas.microsoft.com/office/drawing/2014/main" xmlns="" id="{00000000-0008-0000-0200-0000CF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08" name="テキスト ボックス 207">
          <a:extLst>
            <a:ext uri="{FF2B5EF4-FFF2-40B4-BE49-F238E27FC236}">
              <a16:creationId xmlns:a16="http://schemas.microsoft.com/office/drawing/2014/main" xmlns="" id="{00000000-0008-0000-0200-0000D0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9" name="テキスト ボックス 208">
          <a:extLst>
            <a:ext uri="{FF2B5EF4-FFF2-40B4-BE49-F238E27FC236}">
              <a16:creationId xmlns:a16="http://schemas.microsoft.com/office/drawing/2014/main" xmlns="" id="{00000000-0008-0000-0200-0000D1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81</xdr:row>
      <xdr:rowOff>90170</xdr:rowOff>
    </xdr:from>
    <xdr:to>
      <xdr:col>15</xdr:col>
      <xdr:colOff>231775</xdr:colOff>
      <xdr:row>82</xdr:row>
      <xdr:rowOff>20320</xdr:rowOff>
    </xdr:to>
    <xdr:sp macro="" textlink="">
      <xdr:nvSpPr>
        <xdr:cNvPr id="210" name="円/楕円 209">
          <a:extLst>
            <a:ext uri="{FF2B5EF4-FFF2-40B4-BE49-F238E27FC236}">
              <a16:creationId xmlns:a16="http://schemas.microsoft.com/office/drawing/2014/main" xmlns="" id="{00000000-0008-0000-0200-0000D2000000}"/>
            </a:ext>
          </a:extLst>
        </xdr:cNvPr>
        <xdr:cNvSpPr/>
      </xdr:nvSpPr>
      <xdr:spPr>
        <a:xfrm>
          <a:off x="104267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80</xdr:row>
      <xdr:rowOff>113047</xdr:rowOff>
    </xdr:from>
    <xdr:ext cx="469744" cy="259045"/>
    <xdr:sp macro="" textlink="">
      <xdr:nvSpPr>
        <xdr:cNvPr id="211" name="【福祉施設】&#10;一人当たり面積該当値テキスト">
          <a:extLst>
            <a:ext uri="{FF2B5EF4-FFF2-40B4-BE49-F238E27FC236}">
              <a16:creationId xmlns:a16="http://schemas.microsoft.com/office/drawing/2014/main" xmlns="" id="{00000000-0008-0000-0200-0000D3000000}"/>
            </a:ext>
          </a:extLst>
        </xdr:cNvPr>
        <xdr:cNvSpPr txBox="1"/>
      </xdr:nvSpPr>
      <xdr:spPr>
        <a:xfrm>
          <a:off x="10566400" y="1382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0.330</a:t>
          </a:r>
          <a:endParaRPr kumimoji="1" lang="ja-JP" altLang="en-US" sz="1000" b="1">
            <a:solidFill>
              <a:srgbClr val="FF0000"/>
            </a:solidFill>
            <a:latin typeface="ＭＳ Ｐゴシック"/>
          </a:endParaRPr>
        </a:p>
      </xdr:txBody>
    </xdr:sp>
    <xdr:clientData/>
  </xdr:oneCellAnchor>
  <xdr:twoCellAnchor>
    <xdr:from>
      <xdr:col>13</xdr:col>
      <xdr:colOff>663575</xdr:colOff>
      <xdr:row>81</xdr:row>
      <xdr:rowOff>99313</xdr:rowOff>
    </xdr:from>
    <xdr:to>
      <xdr:col>14</xdr:col>
      <xdr:colOff>79375</xdr:colOff>
      <xdr:row>82</xdr:row>
      <xdr:rowOff>29463</xdr:rowOff>
    </xdr:to>
    <xdr:sp macro="" textlink="">
      <xdr:nvSpPr>
        <xdr:cNvPr id="212" name="円/楕円 211">
          <a:extLst>
            <a:ext uri="{FF2B5EF4-FFF2-40B4-BE49-F238E27FC236}">
              <a16:creationId xmlns:a16="http://schemas.microsoft.com/office/drawing/2014/main" xmlns="" id="{00000000-0008-0000-0200-0000D4000000}"/>
            </a:ext>
          </a:extLst>
        </xdr:cNvPr>
        <xdr:cNvSpPr/>
      </xdr:nvSpPr>
      <xdr:spPr>
        <a:xfrm>
          <a:off x="9588500" y="1398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81</xdr:row>
      <xdr:rowOff>140970</xdr:rowOff>
    </xdr:from>
    <xdr:to>
      <xdr:col>15</xdr:col>
      <xdr:colOff>180975</xdr:colOff>
      <xdr:row>81</xdr:row>
      <xdr:rowOff>150113</xdr:rowOff>
    </xdr:to>
    <xdr:cxnSp macro="">
      <xdr:nvCxnSpPr>
        <xdr:cNvPr id="213" name="直線コネクタ 212">
          <a:extLst>
            <a:ext uri="{FF2B5EF4-FFF2-40B4-BE49-F238E27FC236}">
              <a16:creationId xmlns:a16="http://schemas.microsoft.com/office/drawing/2014/main" xmlns="" id="{00000000-0008-0000-0200-0000D5000000}"/>
            </a:ext>
          </a:extLst>
        </xdr:cNvPr>
        <xdr:cNvCxnSpPr/>
      </xdr:nvCxnSpPr>
      <xdr:spPr>
        <a:xfrm flipV="1">
          <a:off x="9639300" y="14028420"/>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83</xdr:row>
      <xdr:rowOff>61740</xdr:rowOff>
    </xdr:from>
    <xdr:ext cx="469744" cy="259045"/>
    <xdr:sp macro="" textlink="">
      <xdr:nvSpPr>
        <xdr:cNvPr id="214" name="n_1aveValue【福祉施設】&#10;一人当たり面積">
          <a:extLst>
            <a:ext uri="{FF2B5EF4-FFF2-40B4-BE49-F238E27FC236}">
              <a16:creationId xmlns:a16="http://schemas.microsoft.com/office/drawing/2014/main" xmlns="" id="{00000000-0008-0000-0200-0000D6000000}"/>
            </a:ext>
          </a:extLst>
        </xdr:cNvPr>
        <xdr:cNvSpPr txBox="1"/>
      </xdr:nvSpPr>
      <xdr:spPr>
        <a:xfrm>
          <a:off x="9391727" y="1429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0.233</a:t>
          </a:r>
          <a:endParaRPr kumimoji="1" lang="ja-JP" altLang="en-US" sz="1000" b="1">
            <a:solidFill>
              <a:srgbClr val="000080"/>
            </a:solidFill>
            <a:latin typeface="ＭＳ Ｐゴシック"/>
          </a:endParaRPr>
        </a:p>
      </xdr:txBody>
    </xdr:sp>
    <xdr:clientData/>
  </xdr:oneCellAnchor>
  <xdr:oneCellAnchor>
    <xdr:from>
      <xdr:col>13</xdr:col>
      <xdr:colOff>466802</xdr:colOff>
      <xdr:row>80</xdr:row>
      <xdr:rowOff>45990</xdr:rowOff>
    </xdr:from>
    <xdr:ext cx="469744" cy="259045"/>
    <xdr:sp macro="" textlink="">
      <xdr:nvSpPr>
        <xdr:cNvPr id="215" name="n_1mainValue【福祉施設】&#10;一人当たり面積">
          <a:extLst>
            <a:ext uri="{FF2B5EF4-FFF2-40B4-BE49-F238E27FC236}">
              <a16:creationId xmlns:a16="http://schemas.microsoft.com/office/drawing/2014/main" xmlns="" id="{00000000-0008-0000-0200-0000D7000000}"/>
            </a:ext>
          </a:extLst>
        </xdr:cNvPr>
        <xdr:cNvSpPr txBox="1"/>
      </xdr:nvSpPr>
      <xdr:spPr>
        <a:xfrm>
          <a:off x="9391727" y="13761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0.326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16" name="正方形/長方形 215">
          <a:extLst>
            <a:ext uri="{FF2B5EF4-FFF2-40B4-BE49-F238E27FC236}">
              <a16:creationId xmlns:a16="http://schemas.microsoft.com/office/drawing/2014/main" xmlns="" id="{00000000-0008-0000-0200-0000D8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17" name="正方形/長方形 216">
          <a:extLst>
            <a:ext uri="{FF2B5EF4-FFF2-40B4-BE49-F238E27FC236}">
              <a16:creationId xmlns:a16="http://schemas.microsoft.com/office/drawing/2014/main" xmlns="" id="{00000000-0008-0000-0200-0000D9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18" name="正方形/長方形 217">
          <a:extLst>
            <a:ext uri="{FF2B5EF4-FFF2-40B4-BE49-F238E27FC236}">
              <a16:creationId xmlns:a16="http://schemas.microsoft.com/office/drawing/2014/main" xmlns="" id="{00000000-0008-0000-0200-0000DA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19" name="正方形/長方形 218">
          <a:extLst>
            <a:ext uri="{FF2B5EF4-FFF2-40B4-BE49-F238E27FC236}">
              <a16:creationId xmlns:a16="http://schemas.microsoft.com/office/drawing/2014/main" xmlns="" id="{00000000-0008-0000-0200-0000DB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20" name="正方形/長方形 219">
          <a:extLst>
            <a:ext uri="{FF2B5EF4-FFF2-40B4-BE49-F238E27FC236}">
              <a16:creationId xmlns:a16="http://schemas.microsoft.com/office/drawing/2014/main" xmlns="" id="{00000000-0008-0000-0200-0000DC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21" name="正方形/長方形 220">
          <a:extLst>
            <a:ext uri="{FF2B5EF4-FFF2-40B4-BE49-F238E27FC236}">
              <a16:creationId xmlns:a16="http://schemas.microsoft.com/office/drawing/2014/main" xmlns="" id="{00000000-0008-0000-0200-0000DD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22" name="正方形/長方形 221">
          <a:extLst>
            <a:ext uri="{FF2B5EF4-FFF2-40B4-BE49-F238E27FC236}">
              <a16:creationId xmlns:a16="http://schemas.microsoft.com/office/drawing/2014/main" xmlns="" id="{00000000-0008-0000-0200-0000DE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23" name="正方形/長方形 222">
          <a:extLst>
            <a:ext uri="{FF2B5EF4-FFF2-40B4-BE49-F238E27FC236}">
              <a16:creationId xmlns:a16="http://schemas.microsoft.com/office/drawing/2014/main" xmlns="" id="{00000000-0008-0000-0200-0000DF00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24" name="正方形/長方形 223">
          <a:extLst>
            <a:ext uri="{FF2B5EF4-FFF2-40B4-BE49-F238E27FC236}">
              <a16:creationId xmlns:a16="http://schemas.microsoft.com/office/drawing/2014/main" xmlns="" id="{00000000-0008-0000-0200-0000E0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25" name="正方形/長方形 224">
          <a:extLst>
            <a:ext uri="{FF2B5EF4-FFF2-40B4-BE49-F238E27FC236}">
              <a16:creationId xmlns:a16="http://schemas.microsoft.com/office/drawing/2014/main" xmlns="" id="{00000000-0008-0000-0200-0000E1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26" name="正方形/長方形 225">
          <a:extLst>
            <a:ext uri="{FF2B5EF4-FFF2-40B4-BE49-F238E27FC236}">
              <a16:creationId xmlns:a16="http://schemas.microsoft.com/office/drawing/2014/main" xmlns="" id="{00000000-0008-0000-0200-0000E2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27" name="正方形/長方形 226">
          <a:extLst>
            <a:ext uri="{FF2B5EF4-FFF2-40B4-BE49-F238E27FC236}">
              <a16:creationId xmlns:a16="http://schemas.microsoft.com/office/drawing/2014/main" xmlns="" id="{00000000-0008-0000-0200-0000E3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28" name="正方形/長方形 227">
          <a:extLst>
            <a:ext uri="{FF2B5EF4-FFF2-40B4-BE49-F238E27FC236}">
              <a16:creationId xmlns:a16="http://schemas.microsoft.com/office/drawing/2014/main" xmlns="" id="{00000000-0008-0000-0200-0000E400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29" name="正方形/長方形 228">
          <a:extLst>
            <a:ext uri="{FF2B5EF4-FFF2-40B4-BE49-F238E27FC236}">
              <a16:creationId xmlns:a16="http://schemas.microsoft.com/office/drawing/2014/main" xmlns="" id="{00000000-0008-0000-0200-0000E500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30" name="正方形/長方形 229">
          <a:extLst>
            <a:ext uri="{FF2B5EF4-FFF2-40B4-BE49-F238E27FC236}">
              <a16:creationId xmlns:a16="http://schemas.microsoft.com/office/drawing/2014/main" xmlns="" id="{00000000-0008-0000-0200-0000E600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31" name="正方形/長方形 230">
          <a:extLst>
            <a:ext uri="{FF2B5EF4-FFF2-40B4-BE49-F238E27FC236}">
              <a16:creationId xmlns:a16="http://schemas.microsoft.com/office/drawing/2014/main" xmlns="" id="{00000000-0008-0000-0200-0000E700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32" name="正方形/長方形 231">
          <a:extLst>
            <a:ext uri="{FF2B5EF4-FFF2-40B4-BE49-F238E27FC236}">
              <a16:creationId xmlns:a16="http://schemas.microsoft.com/office/drawing/2014/main" xmlns="" id="{00000000-0008-0000-0200-0000E800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33" name="正方形/長方形 232">
          <a:extLst>
            <a:ext uri="{FF2B5EF4-FFF2-40B4-BE49-F238E27FC236}">
              <a16:creationId xmlns:a16="http://schemas.microsoft.com/office/drawing/2014/main" xmlns="" id="{00000000-0008-0000-0200-0000E900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34" name="正方形/長方形 233">
          <a:extLst>
            <a:ext uri="{FF2B5EF4-FFF2-40B4-BE49-F238E27FC236}">
              <a16:creationId xmlns:a16="http://schemas.microsoft.com/office/drawing/2014/main" xmlns="" id="{00000000-0008-0000-0200-0000EA00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35" name="正方形/長方形 234">
          <a:extLst>
            <a:ext uri="{FF2B5EF4-FFF2-40B4-BE49-F238E27FC236}">
              <a16:creationId xmlns:a16="http://schemas.microsoft.com/office/drawing/2014/main" xmlns="" id="{00000000-0008-0000-0200-0000EB00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36" name="正方形/長方形 235">
          <a:extLst>
            <a:ext uri="{FF2B5EF4-FFF2-40B4-BE49-F238E27FC236}">
              <a16:creationId xmlns:a16="http://schemas.microsoft.com/office/drawing/2014/main" xmlns="" id="{00000000-0008-0000-0200-0000EC00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37" name="正方形/長方形 236">
          <a:extLst>
            <a:ext uri="{FF2B5EF4-FFF2-40B4-BE49-F238E27FC236}">
              <a16:creationId xmlns:a16="http://schemas.microsoft.com/office/drawing/2014/main" xmlns="" id="{00000000-0008-0000-0200-0000ED00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38" name="正方形/長方形 237">
          <a:extLst>
            <a:ext uri="{FF2B5EF4-FFF2-40B4-BE49-F238E27FC236}">
              <a16:creationId xmlns:a16="http://schemas.microsoft.com/office/drawing/2014/main" xmlns="" id="{00000000-0008-0000-0200-0000EE00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39" name="正方形/長方形 238">
          <a:extLst>
            <a:ext uri="{FF2B5EF4-FFF2-40B4-BE49-F238E27FC236}">
              <a16:creationId xmlns:a16="http://schemas.microsoft.com/office/drawing/2014/main" xmlns="" id="{00000000-0008-0000-0200-0000EF00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40" name="正方形/長方形 239">
          <a:extLst>
            <a:ext uri="{FF2B5EF4-FFF2-40B4-BE49-F238E27FC236}">
              <a16:creationId xmlns:a16="http://schemas.microsoft.com/office/drawing/2014/main" xmlns="" id="{00000000-0008-0000-0200-0000F000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41" name="正方形/長方形 240">
          <a:extLst>
            <a:ext uri="{FF2B5EF4-FFF2-40B4-BE49-F238E27FC236}">
              <a16:creationId xmlns:a16="http://schemas.microsoft.com/office/drawing/2014/main" xmlns="" id="{00000000-0008-0000-0200-0000F100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42" name="正方形/長方形 241">
          <a:extLst>
            <a:ext uri="{FF2B5EF4-FFF2-40B4-BE49-F238E27FC236}">
              <a16:creationId xmlns:a16="http://schemas.microsoft.com/office/drawing/2014/main" xmlns="" id="{00000000-0008-0000-0200-0000F200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43" name="正方形/長方形 242">
          <a:extLst>
            <a:ext uri="{FF2B5EF4-FFF2-40B4-BE49-F238E27FC236}">
              <a16:creationId xmlns:a16="http://schemas.microsoft.com/office/drawing/2014/main" xmlns="" id="{00000000-0008-0000-0200-0000F300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44" name="正方形/長方形 243">
          <a:extLst>
            <a:ext uri="{FF2B5EF4-FFF2-40B4-BE49-F238E27FC236}">
              <a16:creationId xmlns:a16="http://schemas.microsoft.com/office/drawing/2014/main" xmlns="" id="{00000000-0008-0000-0200-0000F400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45" name="正方形/長方形 244">
          <a:extLst>
            <a:ext uri="{FF2B5EF4-FFF2-40B4-BE49-F238E27FC236}">
              <a16:creationId xmlns:a16="http://schemas.microsoft.com/office/drawing/2014/main" xmlns="" id="{00000000-0008-0000-0200-0000F500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46" name="正方形/長方形 245">
          <a:extLst>
            <a:ext uri="{FF2B5EF4-FFF2-40B4-BE49-F238E27FC236}">
              <a16:creationId xmlns:a16="http://schemas.microsoft.com/office/drawing/2014/main" xmlns="" id="{00000000-0008-0000-0200-0000F600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38,768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47" name="正方形/長方形 246">
          <a:extLst>
            <a:ext uri="{FF2B5EF4-FFF2-40B4-BE49-F238E27FC236}">
              <a16:creationId xmlns:a16="http://schemas.microsoft.com/office/drawing/2014/main" xmlns="" id="{00000000-0008-0000-0200-0000F700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48" name="正方形/長方形 247">
          <a:extLst>
            <a:ext uri="{FF2B5EF4-FFF2-40B4-BE49-F238E27FC236}">
              <a16:creationId xmlns:a16="http://schemas.microsoft.com/office/drawing/2014/main" xmlns="" id="{00000000-0008-0000-0200-0000F800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49" name="正方形/長方形 248">
          <a:extLst>
            <a:ext uri="{FF2B5EF4-FFF2-40B4-BE49-F238E27FC236}">
              <a16:creationId xmlns:a16="http://schemas.microsoft.com/office/drawing/2014/main" xmlns="" id="{00000000-0008-0000-0200-0000F900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50" name="正方形/長方形 249">
          <a:extLst>
            <a:ext uri="{FF2B5EF4-FFF2-40B4-BE49-F238E27FC236}">
              <a16:creationId xmlns:a16="http://schemas.microsoft.com/office/drawing/2014/main" xmlns="" id="{00000000-0008-0000-0200-0000FA00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51" name="正方形/長方形 250">
          <a:extLst>
            <a:ext uri="{FF2B5EF4-FFF2-40B4-BE49-F238E27FC236}">
              <a16:creationId xmlns:a16="http://schemas.microsoft.com/office/drawing/2014/main" xmlns="" id="{00000000-0008-0000-0200-0000FB00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52" name="正方形/長方形 251">
          <a:extLst>
            <a:ext uri="{FF2B5EF4-FFF2-40B4-BE49-F238E27FC236}">
              <a16:creationId xmlns:a16="http://schemas.microsoft.com/office/drawing/2014/main" xmlns="" id="{00000000-0008-0000-0200-0000FC00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53" name="正方形/長方形 252">
          <a:extLst>
            <a:ext uri="{FF2B5EF4-FFF2-40B4-BE49-F238E27FC236}">
              <a16:creationId xmlns:a16="http://schemas.microsoft.com/office/drawing/2014/main" xmlns="" id="{00000000-0008-0000-0200-0000FD00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54" name="正方形/長方形 253">
          <a:extLst>
            <a:ext uri="{FF2B5EF4-FFF2-40B4-BE49-F238E27FC236}">
              <a16:creationId xmlns:a16="http://schemas.microsoft.com/office/drawing/2014/main" xmlns="" id="{00000000-0008-0000-0200-0000FE00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55" name="正方形/長方形 254">
          <a:extLst>
            <a:ext uri="{FF2B5EF4-FFF2-40B4-BE49-F238E27FC236}">
              <a16:creationId xmlns:a16="http://schemas.microsoft.com/office/drawing/2014/main" xmlns="" id="{00000000-0008-0000-0200-0000FF00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56" name="テキスト ボックス 255">
          <a:extLst>
            <a:ext uri="{FF2B5EF4-FFF2-40B4-BE49-F238E27FC236}">
              <a16:creationId xmlns:a16="http://schemas.microsoft.com/office/drawing/2014/main" xmlns="" id="{00000000-0008-0000-0200-000000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57" name="直線コネクタ 256">
          <a:extLst>
            <a:ext uri="{FF2B5EF4-FFF2-40B4-BE49-F238E27FC236}">
              <a16:creationId xmlns:a16="http://schemas.microsoft.com/office/drawing/2014/main" xmlns="" id="{00000000-0008-0000-0200-000001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258" name="テキスト ボックス 257">
          <a:extLst>
            <a:ext uri="{FF2B5EF4-FFF2-40B4-BE49-F238E27FC236}">
              <a16:creationId xmlns:a16="http://schemas.microsoft.com/office/drawing/2014/main" xmlns="" id="{00000000-0008-0000-0200-00000201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259" name="直線コネクタ 258">
          <a:extLst>
            <a:ext uri="{FF2B5EF4-FFF2-40B4-BE49-F238E27FC236}">
              <a16:creationId xmlns:a16="http://schemas.microsoft.com/office/drawing/2014/main" xmlns="" id="{00000000-0008-0000-0200-000003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260" name="テキスト ボックス 259">
          <a:extLst>
            <a:ext uri="{FF2B5EF4-FFF2-40B4-BE49-F238E27FC236}">
              <a16:creationId xmlns:a16="http://schemas.microsoft.com/office/drawing/2014/main" xmlns="" id="{00000000-0008-0000-0200-00000401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261" name="直線コネクタ 260">
          <a:extLst>
            <a:ext uri="{FF2B5EF4-FFF2-40B4-BE49-F238E27FC236}">
              <a16:creationId xmlns:a16="http://schemas.microsoft.com/office/drawing/2014/main" xmlns="" id="{00000000-0008-0000-0200-000005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262" name="テキスト ボックス 261">
          <a:extLst>
            <a:ext uri="{FF2B5EF4-FFF2-40B4-BE49-F238E27FC236}">
              <a16:creationId xmlns:a16="http://schemas.microsoft.com/office/drawing/2014/main" xmlns="" id="{00000000-0008-0000-0200-000006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263" name="直線コネクタ 262">
          <a:extLst>
            <a:ext uri="{FF2B5EF4-FFF2-40B4-BE49-F238E27FC236}">
              <a16:creationId xmlns:a16="http://schemas.microsoft.com/office/drawing/2014/main" xmlns="" id="{00000000-0008-0000-0200-000007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264" name="テキスト ボックス 263">
          <a:extLst>
            <a:ext uri="{FF2B5EF4-FFF2-40B4-BE49-F238E27FC236}">
              <a16:creationId xmlns:a16="http://schemas.microsoft.com/office/drawing/2014/main" xmlns="" id="{00000000-0008-0000-0200-000008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265" name="直線コネクタ 264">
          <a:extLst>
            <a:ext uri="{FF2B5EF4-FFF2-40B4-BE49-F238E27FC236}">
              <a16:creationId xmlns:a16="http://schemas.microsoft.com/office/drawing/2014/main" xmlns="" id="{00000000-0008-0000-0200-000009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266" name="テキスト ボックス 265">
          <a:extLst>
            <a:ext uri="{FF2B5EF4-FFF2-40B4-BE49-F238E27FC236}">
              <a16:creationId xmlns:a16="http://schemas.microsoft.com/office/drawing/2014/main" xmlns="" id="{00000000-0008-0000-0200-00000A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267" name="直線コネクタ 266">
          <a:extLst>
            <a:ext uri="{FF2B5EF4-FFF2-40B4-BE49-F238E27FC236}">
              <a16:creationId xmlns:a16="http://schemas.microsoft.com/office/drawing/2014/main" xmlns="" id="{00000000-0008-0000-0200-00000B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268" name="テキスト ボックス 267">
          <a:extLst>
            <a:ext uri="{FF2B5EF4-FFF2-40B4-BE49-F238E27FC236}">
              <a16:creationId xmlns:a16="http://schemas.microsoft.com/office/drawing/2014/main" xmlns="" id="{00000000-0008-0000-0200-00000C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269" name="直線コネクタ 268">
          <a:extLst>
            <a:ext uri="{FF2B5EF4-FFF2-40B4-BE49-F238E27FC236}">
              <a16:creationId xmlns:a16="http://schemas.microsoft.com/office/drawing/2014/main" xmlns="" id="{00000000-0008-0000-0200-00000D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270" name="テキスト ボックス 269">
          <a:extLst>
            <a:ext uri="{FF2B5EF4-FFF2-40B4-BE49-F238E27FC236}">
              <a16:creationId xmlns:a16="http://schemas.microsoft.com/office/drawing/2014/main" xmlns="" id="{00000000-0008-0000-0200-00000E01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271" name="直線コネクタ 270">
          <a:extLst>
            <a:ext uri="{FF2B5EF4-FFF2-40B4-BE49-F238E27FC236}">
              <a16:creationId xmlns:a16="http://schemas.microsoft.com/office/drawing/2014/main" xmlns="" id="{00000000-0008-0000-0200-00000F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272" name="テキスト ボックス 271">
          <a:extLst>
            <a:ext uri="{FF2B5EF4-FFF2-40B4-BE49-F238E27FC236}">
              <a16:creationId xmlns:a16="http://schemas.microsoft.com/office/drawing/2014/main" xmlns="" id="{00000000-0008-0000-0200-00001001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273" name="【保健センター・保健所】&#10;有形固定資産減価償却率グラフ枠">
          <a:extLst>
            <a:ext uri="{FF2B5EF4-FFF2-40B4-BE49-F238E27FC236}">
              <a16:creationId xmlns:a16="http://schemas.microsoft.com/office/drawing/2014/main" xmlns="" id="{00000000-0008-0000-0200-000011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19594</xdr:rowOff>
    </xdr:from>
    <xdr:to>
      <xdr:col>23</xdr:col>
      <xdr:colOff>516889</xdr:colOff>
      <xdr:row>64</xdr:row>
      <xdr:rowOff>156754</xdr:rowOff>
    </xdr:to>
    <xdr:cxnSp macro="">
      <xdr:nvCxnSpPr>
        <xdr:cNvPr id="274" name="直線コネクタ 273">
          <a:extLst>
            <a:ext uri="{FF2B5EF4-FFF2-40B4-BE49-F238E27FC236}">
              <a16:creationId xmlns:a16="http://schemas.microsoft.com/office/drawing/2014/main" xmlns="" id="{00000000-0008-0000-0200-000012010000}"/>
            </a:ext>
          </a:extLst>
        </xdr:cNvPr>
        <xdr:cNvCxnSpPr/>
      </xdr:nvCxnSpPr>
      <xdr:spPr>
        <a:xfrm flipV="1">
          <a:off x="16318864" y="962079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160581</xdr:rowOff>
    </xdr:from>
    <xdr:ext cx="405111" cy="259045"/>
    <xdr:sp macro="" textlink="">
      <xdr:nvSpPr>
        <xdr:cNvPr id="275" name="【保健センター・保健所】&#10;有形固定資産減価償却率最小値テキスト">
          <a:extLst>
            <a:ext uri="{FF2B5EF4-FFF2-40B4-BE49-F238E27FC236}">
              <a16:creationId xmlns:a16="http://schemas.microsoft.com/office/drawing/2014/main" xmlns="" id="{00000000-0008-0000-0200-000013010000}"/>
            </a:ext>
          </a:extLst>
        </xdr:cNvPr>
        <xdr:cNvSpPr txBox="1"/>
      </xdr:nvSpPr>
      <xdr:spPr>
        <a:xfrm>
          <a:off x="16408400" y="1113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a:t>
          </a:r>
          <a:endParaRPr kumimoji="1" lang="ja-JP" altLang="en-US" sz="1000" b="1">
            <a:latin typeface="ＭＳ Ｐゴシック"/>
          </a:endParaRPr>
        </a:p>
      </xdr:txBody>
    </xdr:sp>
    <xdr:clientData/>
  </xdr:oneCellAnchor>
  <xdr:twoCellAnchor>
    <xdr:from>
      <xdr:col>23</xdr:col>
      <xdr:colOff>428625</xdr:colOff>
      <xdr:row>64</xdr:row>
      <xdr:rowOff>156754</xdr:rowOff>
    </xdr:from>
    <xdr:to>
      <xdr:col>23</xdr:col>
      <xdr:colOff>606425</xdr:colOff>
      <xdr:row>64</xdr:row>
      <xdr:rowOff>156754</xdr:rowOff>
    </xdr:to>
    <xdr:cxnSp macro="">
      <xdr:nvCxnSpPr>
        <xdr:cNvPr id="276" name="直線コネクタ 275">
          <a:extLst>
            <a:ext uri="{FF2B5EF4-FFF2-40B4-BE49-F238E27FC236}">
              <a16:creationId xmlns:a16="http://schemas.microsoft.com/office/drawing/2014/main" xmlns="" id="{00000000-0008-0000-0200-000014010000}"/>
            </a:ext>
          </a:extLst>
        </xdr:cNvPr>
        <xdr:cNvCxnSpPr/>
      </xdr:nvCxnSpPr>
      <xdr:spPr>
        <a:xfrm>
          <a:off x="16230600" y="1112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137721</xdr:rowOff>
    </xdr:from>
    <xdr:ext cx="405111" cy="259045"/>
    <xdr:sp macro="" textlink="">
      <xdr:nvSpPr>
        <xdr:cNvPr id="277" name="【保健センター・保健所】&#10;有形固定資産減価償却率最大値テキスト">
          <a:extLst>
            <a:ext uri="{FF2B5EF4-FFF2-40B4-BE49-F238E27FC236}">
              <a16:creationId xmlns:a16="http://schemas.microsoft.com/office/drawing/2014/main" xmlns="" id="{00000000-0008-0000-0200-000015010000}"/>
            </a:ext>
          </a:extLst>
        </xdr:cNvPr>
        <xdr:cNvSpPr txBox="1"/>
      </xdr:nvSpPr>
      <xdr:spPr>
        <a:xfrm>
          <a:off x="16408400" y="9396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a:t>
          </a:r>
          <a:endParaRPr kumimoji="1" lang="ja-JP" altLang="en-US" sz="1000" b="1">
            <a:latin typeface="ＭＳ Ｐゴシック"/>
          </a:endParaRPr>
        </a:p>
      </xdr:txBody>
    </xdr:sp>
    <xdr:clientData/>
  </xdr:oneCellAnchor>
  <xdr:twoCellAnchor>
    <xdr:from>
      <xdr:col>23</xdr:col>
      <xdr:colOff>428625</xdr:colOff>
      <xdr:row>56</xdr:row>
      <xdr:rowOff>19594</xdr:rowOff>
    </xdr:from>
    <xdr:to>
      <xdr:col>23</xdr:col>
      <xdr:colOff>606425</xdr:colOff>
      <xdr:row>56</xdr:row>
      <xdr:rowOff>19594</xdr:rowOff>
    </xdr:to>
    <xdr:cxnSp macro="">
      <xdr:nvCxnSpPr>
        <xdr:cNvPr id="278" name="直線コネクタ 277">
          <a:extLst>
            <a:ext uri="{FF2B5EF4-FFF2-40B4-BE49-F238E27FC236}">
              <a16:creationId xmlns:a16="http://schemas.microsoft.com/office/drawing/2014/main" xmlns="" id="{00000000-0008-0000-0200-000016010000}"/>
            </a:ext>
          </a:extLst>
        </xdr:cNvPr>
        <xdr:cNvCxnSpPr/>
      </xdr:nvCxnSpPr>
      <xdr:spPr>
        <a:xfrm>
          <a:off x="16230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53357</xdr:rowOff>
    </xdr:from>
    <xdr:ext cx="405111" cy="259045"/>
    <xdr:sp macro="" textlink="">
      <xdr:nvSpPr>
        <xdr:cNvPr id="279" name="【保健センター・保健所】&#10;有形固定資産減価償却率平均値テキスト">
          <a:extLst>
            <a:ext uri="{FF2B5EF4-FFF2-40B4-BE49-F238E27FC236}">
              <a16:creationId xmlns:a16="http://schemas.microsoft.com/office/drawing/2014/main" xmlns="" id="{00000000-0008-0000-0200-000017010000}"/>
            </a:ext>
          </a:extLst>
        </xdr:cNvPr>
        <xdr:cNvSpPr txBox="1"/>
      </xdr:nvSpPr>
      <xdr:spPr>
        <a:xfrm>
          <a:off x="16408400" y="10854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35.4</a:t>
          </a:r>
          <a:endParaRPr kumimoji="1" lang="ja-JP" altLang="en-US" sz="1000" b="1">
            <a:solidFill>
              <a:srgbClr val="000080"/>
            </a:solidFill>
            <a:latin typeface="ＭＳ Ｐゴシック"/>
          </a:endParaRPr>
        </a:p>
      </xdr:txBody>
    </xdr:sp>
    <xdr:clientData/>
  </xdr:oneCellAnchor>
  <xdr:twoCellAnchor>
    <xdr:from>
      <xdr:col>23</xdr:col>
      <xdr:colOff>466725</xdr:colOff>
      <xdr:row>63</xdr:row>
      <xdr:rowOff>74930</xdr:rowOff>
    </xdr:from>
    <xdr:to>
      <xdr:col>23</xdr:col>
      <xdr:colOff>568325</xdr:colOff>
      <xdr:row>64</xdr:row>
      <xdr:rowOff>5080</xdr:rowOff>
    </xdr:to>
    <xdr:sp macro="" textlink="">
      <xdr:nvSpPr>
        <xdr:cNvPr id="280" name="フローチャート : 判断 279">
          <a:extLst>
            <a:ext uri="{FF2B5EF4-FFF2-40B4-BE49-F238E27FC236}">
              <a16:creationId xmlns:a16="http://schemas.microsoft.com/office/drawing/2014/main" xmlns="" id="{00000000-0008-0000-0200-000018010000}"/>
            </a:ext>
          </a:extLst>
        </xdr:cNvPr>
        <xdr:cNvSpPr/>
      </xdr:nvSpPr>
      <xdr:spPr>
        <a:xfrm>
          <a:off x="16268700" y="1087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62</xdr:row>
      <xdr:rowOff>70031</xdr:rowOff>
    </xdr:from>
    <xdr:to>
      <xdr:col>22</xdr:col>
      <xdr:colOff>415925</xdr:colOff>
      <xdr:row>63</xdr:row>
      <xdr:rowOff>181</xdr:rowOff>
    </xdr:to>
    <xdr:sp macro="" textlink="">
      <xdr:nvSpPr>
        <xdr:cNvPr id="281" name="フローチャート : 判断 280">
          <a:extLst>
            <a:ext uri="{FF2B5EF4-FFF2-40B4-BE49-F238E27FC236}">
              <a16:creationId xmlns:a16="http://schemas.microsoft.com/office/drawing/2014/main" xmlns="" id="{00000000-0008-0000-0200-000019010000}"/>
            </a:ext>
          </a:extLst>
        </xdr:cNvPr>
        <xdr:cNvSpPr/>
      </xdr:nvSpPr>
      <xdr:spPr>
        <a:xfrm>
          <a:off x="15430500" y="106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282" name="テキスト ボックス 281">
          <a:extLst>
            <a:ext uri="{FF2B5EF4-FFF2-40B4-BE49-F238E27FC236}">
              <a16:creationId xmlns:a16="http://schemas.microsoft.com/office/drawing/2014/main" xmlns="" id="{00000000-0008-0000-0200-00001A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83" name="テキスト ボックス 282">
          <a:extLst>
            <a:ext uri="{FF2B5EF4-FFF2-40B4-BE49-F238E27FC236}">
              <a16:creationId xmlns:a16="http://schemas.microsoft.com/office/drawing/2014/main" xmlns="" id="{00000000-0008-0000-0200-00001B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84" name="テキスト ボックス 283">
          <a:extLst>
            <a:ext uri="{FF2B5EF4-FFF2-40B4-BE49-F238E27FC236}">
              <a16:creationId xmlns:a16="http://schemas.microsoft.com/office/drawing/2014/main" xmlns="" id="{00000000-0008-0000-0200-00001C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85" name="テキスト ボックス 284">
          <a:extLst>
            <a:ext uri="{FF2B5EF4-FFF2-40B4-BE49-F238E27FC236}">
              <a16:creationId xmlns:a16="http://schemas.microsoft.com/office/drawing/2014/main" xmlns="" id="{00000000-0008-0000-0200-00001D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86" name="テキスト ボックス 285">
          <a:extLst>
            <a:ext uri="{FF2B5EF4-FFF2-40B4-BE49-F238E27FC236}">
              <a16:creationId xmlns:a16="http://schemas.microsoft.com/office/drawing/2014/main" xmlns="" id="{00000000-0008-0000-0200-00001E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140244</xdr:rowOff>
    </xdr:from>
    <xdr:to>
      <xdr:col>23</xdr:col>
      <xdr:colOff>568325</xdr:colOff>
      <xdr:row>56</xdr:row>
      <xdr:rowOff>70394</xdr:rowOff>
    </xdr:to>
    <xdr:sp macro="" textlink="">
      <xdr:nvSpPr>
        <xdr:cNvPr id="287" name="円/楕円 286">
          <a:extLst>
            <a:ext uri="{FF2B5EF4-FFF2-40B4-BE49-F238E27FC236}">
              <a16:creationId xmlns:a16="http://schemas.microsoft.com/office/drawing/2014/main" xmlns="" id="{00000000-0008-0000-0200-00001F010000}"/>
            </a:ext>
          </a:extLst>
        </xdr:cNvPr>
        <xdr:cNvSpPr/>
      </xdr:nvSpPr>
      <xdr:spPr>
        <a:xfrm>
          <a:off x="16268700" y="956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55</xdr:row>
      <xdr:rowOff>93271</xdr:rowOff>
    </xdr:from>
    <xdr:ext cx="405111" cy="259045"/>
    <xdr:sp macro="" textlink="">
      <xdr:nvSpPr>
        <xdr:cNvPr id="288" name="【保健センター・保健所】&#10;有形固定資産減価償却率該当値テキスト">
          <a:extLst>
            <a:ext uri="{FF2B5EF4-FFF2-40B4-BE49-F238E27FC236}">
              <a16:creationId xmlns:a16="http://schemas.microsoft.com/office/drawing/2014/main" xmlns="" id="{00000000-0008-0000-0200-000020010000}"/>
            </a:ext>
          </a:extLst>
        </xdr:cNvPr>
        <xdr:cNvSpPr txBox="1"/>
      </xdr:nvSpPr>
      <xdr:spPr>
        <a:xfrm>
          <a:off x="16408400" y="9523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102688</xdr:rowOff>
    </xdr:from>
    <xdr:to>
      <xdr:col>22</xdr:col>
      <xdr:colOff>415925</xdr:colOff>
      <xdr:row>57</xdr:row>
      <xdr:rowOff>32838</xdr:rowOff>
    </xdr:to>
    <xdr:sp macro="" textlink="">
      <xdr:nvSpPr>
        <xdr:cNvPr id="289" name="円/楕円 288">
          <a:extLst>
            <a:ext uri="{FF2B5EF4-FFF2-40B4-BE49-F238E27FC236}">
              <a16:creationId xmlns:a16="http://schemas.microsoft.com/office/drawing/2014/main" xmlns="" id="{00000000-0008-0000-0200-000021010000}"/>
            </a:ext>
          </a:extLst>
        </xdr:cNvPr>
        <xdr:cNvSpPr/>
      </xdr:nvSpPr>
      <xdr:spPr>
        <a:xfrm>
          <a:off x="15430500" y="970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56</xdr:row>
      <xdr:rowOff>19594</xdr:rowOff>
    </xdr:from>
    <xdr:to>
      <xdr:col>23</xdr:col>
      <xdr:colOff>517525</xdr:colOff>
      <xdr:row>56</xdr:row>
      <xdr:rowOff>153488</xdr:rowOff>
    </xdr:to>
    <xdr:cxnSp macro="">
      <xdr:nvCxnSpPr>
        <xdr:cNvPr id="290" name="直線コネクタ 289">
          <a:extLst>
            <a:ext uri="{FF2B5EF4-FFF2-40B4-BE49-F238E27FC236}">
              <a16:creationId xmlns:a16="http://schemas.microsoft.com/office/drawing/2014/main" xmlns="" id="{00000000-0008-0000-0200-000022010000}"/>
            </a:ext>
          </a:extLst>
        </xdr:cNvPr>
        <xdr:cNvCxnSpPr/>
      </xdr:nvCxnSpPr>
      <xdr:spPr>
        <a:xfrm flipV="1">
          <a:off x="15481300" y="9620794"/>
          <a:ext cx="8382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62</xdr:row>
      <xdr:rowOff>162758</xdr:rowOff>
    </xdr:from>
    <xdr:ext cx="405111" cy="259045"/>
    <xdr:sp macro="" textlink="">
      <xdr:nvSpPr>
        <xdr:cNvPr id="291" name="n_1aveValue【保健センター・保健所】&#10;有形固定資産減価償却率">
          <a:extLst>
            <a:ext uri="{FF2B5EF4-FFF2-40B4-BE49-F238E27FC236}">
              <a16:creationId xmlns:a16="http://schemas.microsoft.com/office/drawing/2014/main" xmlns="" id="{00000000-0008-0000-0200-000023010000}"/>
            </a:ext>
          </a:extLst>
        </xdr:cNvPr>
        <xdr:cNvSpPr txBox="1"/>
      </xdr:nvSpPr>
      <xdr:spPr>
        <a:xfrm>
          <a:off x="15266043" y="1079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a:t>
          </a:r>
          <a:endParaRPr kumimoji="1" lang="ja-JP" altLang="en-US" sz="1000" b="1">
            <a:solidFill>
              <a:srgbClr val="000080"/>
            </a:solidFill>
            <a:latin typeface="ＭＳ Ｐゴシック"/>
          </a:endParaRPr>
        </a:p>
      </xdr:txBody>
    </xdr:sp>
    <xdr:clientData/>
  </xdr:oneCellAnchor>
  <xdr:oneCellAnchor>
    <xdr:from>
      <xdr:col>22</xdr:col>
      <xdr:colOff>149868</xdr:colOff>
      <xdr:row>55</xdr:row>
      <xdr:rowOff>49365</xdr:rowOff>
    </xdr:from>
    <xdr:ext cx="405111" cy="259045"/>
    <xdr:sp macro="" textlink="">
      <xdr:nvSpPr>
        <xdr:cNvPr id="292" name="n_1mainValue【保健センター・保健所】&#10;有形固定資産減価償却率">
          <a:extLst>
            <a:ext uri="{FF2B5EF4-FFF2-40B4-BE49-F238E27FC236}">
              <a16:creationId xmlns:a16="http://schemas.microsoft.com/office/drawing/2014/main" xmlns="" id="{00000000-0008-0000-0200-000024010000}"/>
            </a:ext>
          </a:extLst>
        </xdr:cNvPr>
        <xdr:cNvSpPr txBox="1"/>
      </xdr:nvSpPr>
      <xdr:spPr>
        <a:xfrm>
          <a:off x="15266043" y="9479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293" name="正方形/長方形 292">
          <a:extLst>
            <a:ext uri="{FF2B5EF4-FFF2-40B4-BE49-F238E27FC236}">
              <a16:creationId xmlns:a16="http://schemas.microsoft.com/office/drawing/2014/main" xmlns="" id="{00000000-0008-0000-0200-000025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94" name="正方形/長方形 293">
          <a:extLst>
            <a:ext uri="{FF2B5EF4-FFF2-40B4-BE49-F238E27FC236}">
              <a16:creationId xmlns:a16="http://schemas.microsoft.com/office/drawing/2014/main" xmlns="" id="{00000000-0008-0000-0200-000026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95" name="正方形/長方形 294">
          <a:extLst>
            <a:ext uri="{FF2B5EF4-FFF2-40B4-BE49-F238E27FC236}">
              <a16:creationId xmlns:a16="http://schemas.microsoft.com/office/drawing/2014/main" xmlns="" id="{00000000-0008-0000-0200-000027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96" name="正方形/長方形 295">
          <a:extLst>
            <a:ext uri="{FF2B5EF4-FFF2-40B4-BE49-F238E27FC236}">
              <a16:creationId xmlns:a16="http://schemas.microsoft.com/office/drawing/2014/main" xmlns="" id="{00000000-0008-0000-0200-000028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97" name="正方形/長方形 296">
          <a:extLst>
            <a:ext uri="{FF2B5EF4-FFF2-40B4-BE49-F238E27FC236}">
              <a16:creationId xmlns:a16="http://schemas.microsoft.com/office/drawing/2014/main" xmlns="" id="{00000000-0008-0000-0200-000029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98" name="正方形/長方形 297">
          <a:extLst>
            <a:ext uri="{FF2B5EF4-FFF2-40B4-BE49-F238E27FC236}">
              <a16:creationId xmlns:a16="http://schemas.microsoft.com/office/drawing/2014/main" xmlns="" id="{00000000-0008-0000-0200-00002A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99" name="正方形/長方形 298">
          <a:extLst>
            <a:ext uri="{FF2B5EF4-FFF2-40B4-BE49-F238E27FC236}">
              <a16:creationId xmlns:a16="http://schemas.microsoft.com/office/drawing/2014/main" xmlns="" id="{00000000-0008-0000-0200-00002B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00" name="正方形/長方形 299">
          <a:extLst>
            <a:ext uri="{FF2B5EF4-FFF2-40B4-BE49-F238E27FC236}">
              <a16:creationId xmlns:a16="http://schemas.microsoft.com/office/drawing/2014/main" xmlns="" id="{00000000-0008-0000-0200-00002C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01" name="テキスト ボックス 300">
          <a:extLst>
            <a:ext uri="{FF2B5EF4-FFF2-40B4-BE49-F238E27FC236}">
              <a16:creationId xmlns:a16="http://schemas.microsoft.com/office/drawing/2014/main" xmlns="" id="{00000000-0008-0000-0200-00002D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02" name="直線コネクタ 301">
          <a:extLst>
            <a:ext uri="{FF2B5EF4-FFF2-40B4-BE49-F238E27FC236}">
              <a16:creationId xmlns:a16="http://schemas.microsoft.com/office/drawing/2014/main" xmlns="" id="{00000000-0008-0000-0200-00002E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303" name="直線コネクタ 302">
          <a:extLst>
            <a:ext uri="{FF2B5EF4-FFF2-40B4-BE49-F238E27FC236}">
              <a16:creationId xmlns:a16="http://schemas.microsoft.com/office/drawing/2014/main" xmlns="" id="{00000000-0008-0000-0200-00002F01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304" name="テキスト ボックス 303">
          <a:extLst>
            <a:ext uri="{FF2B5EF4-FFF2-40B4-BE49-F238E27FC236}">
              <a16:creationId xmlns:a16="http://schemas.microsoft.com/office/drawing/2014/main" xmlns="" id="{00000000-0008-0000-0200-00003001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305" name="直線コネクタ 304">
          <a:extLst>
            <a:ext uri="{FF2B5EF4-FFF2-40B4-BE49-F238E27FC236}">
              <a16:creationId xmlns:a16="http://schemas.microsoft.com/office/drawing/2014/main" xmlns="" id="{00000000-0008-0000-0200-00003101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306" name="テキスト ボックス 305">
          <a:extLst>
            <a:ext uri="{FF2B5EF4-FFF2-40B4-BE49-F238E27FC236}">
              <a16:creationId xmlns:a16="http://schemas.microsoft.com/office/drawing/2014/main" xmlns="" id="{00000000-0008-0000-0200-00003201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307" name="直線コネクタ 306">
          <a:extLst>
            <a:ext uri="{FF2B5EF4-FFF2-40B4-BE49-F238E27FC236}">
              <a16:creationId xmlns:a16="http://schemas.microsoft.com/office/drawing/2014/main" xmlns="" id="{00000000-0008-0000-0200-00003301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308" name="テキスト ボックス 307">
          <a:extLst>
            <a:ext uri="{FF2B5EF4-FFF2-40B4-BE49-F238E27FC236}">
              <a16:creationId xmlns:a16="http://schemas.microsoft.com/office/drawing/2014/main" xmlns="" id="{00000000-0008-0000-0200-00003401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309" name="直線コネクタ 308">
          <a:extLst>
            <a:ext uri="{FF2B5EF4-FFF2-40B4-BE49-F238E27FC236}">
              <a16:creationId xmlns:a16="http://schemas.microsoft.com/office/drawing/2014/main" xmlns="" id="{00000000-0008-0000-0200-00003501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310" name="テキスト ボックス 309">
          <a:extLst>
            <a:ext uri="{FF2B5EF4-FFF2-40B4-BE49-F238E27FC236}">
              <a16:creationId xmlns:a16="http://schemas.microsoft.com/office/drawing/2014/main" xmlns="" id="{00000000-0008-0000-0200-00003601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311" name="直線コネクタ 310">
          <a:extLst>
            <a:ext uri="{FF2B5EF4-FFF2-40B4-BE49-F238E27FC236}">
              <a16:creationId xmlns:a16="http://schemas.microsoft.com/office/drawing/2014/main" xmlns="" id="{00000000-0008-0000-0200-00003701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312" name="テキスト ボックス 311">
          <a:extLst>
            <a:ext uri="{FF2B5EF4-FFF2-40B4-BE49-F238E27FC236}">
              <a16:creationId xmlns:a16="http://schemas.microsoft.com/office/drawing/2014/main" xmlns="" id="{00000000-0008-0000-0200-00003801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313" name="直線コネクタ 312">
          <a:extLst>
            <a:ext uri="{FF2B5EF4-FFF2-40B4-BE49-F238E27FC236}">
              <a16:creationId xmlns:a16="http://schemas.microsoft.com/office/drawing/2014/main" xmlns="" id="{00000000-0008-0000-0200-00003901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314" name="テキスト ボックス 313">
          <a:extLst>
            <a:ext uri="{FF2B5EF4-FFF2-40B4-BE49-F238E27FC236}">
              <a16:creationId xmlns:a16="http://schemas.microsoft.com/office/drawing/2014/main" xmlns="" id="{00000000-0008-0000-0200-00003A01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15" name="直線コネクタ 314">
          <a:extLst>
            <a:ext uri="{FF2B5EF4-FFF2-40B4-BE49-F238E27FC236}">
              <a16:creationId xmlns:a16="http://schemas.microsoft.com/office/drawing/2014/main" xmlns="" id="{00000000-0008-0000-0200-00003B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16" name="テキスト ボックス 315">
          <a:extLst>
            <a:ext uri="{FF2B5EF4-FFF2-40B4-BE49-F238E27FC236}">
              <a16:creationId xmlns:a16="http://schemas.microsoft.com/office/drawing/2014/main" xmlns="" id="{00000000-0008-0000-0200-00003C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17" name="【保健センター・保健所】&#10;一人当たり面積グラフ枠">
          <a:extLst>
            <a:ext uri="{FF2B5EF4-FFF2-40B4-BE49-F238E27FC236}">
              <a16:creationId xmlns:a16="http://schemas.microsoft.com/office/drawing/2014/main" xmlns="" id="{00000000-0008-0000-0200-00003D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110490</xdr:rowOff>
    </xdr:from>
    <xdr:to>
      <xdr:col>32</xdr:col>
      <xdr:colOff>186689</xdr:colOff>
      <xdr:row>64</xdr:row>
      <xdr:rowOff>62049</xdr:rowOff>
    </xdr:to>
    <xdr:cxnSp macro="">
      <xdr:nvCxnSpPr>
        <xdr:cNvPr id="318" name="直線コネクタ 317">
          <a:extLst>
            <a:ext uri="{FF2B5EF4-FFF2-40B4-BE49-F238E27FC236}">
              <a16:creationId xmlns:a16="http://schemas.microsoft.com/office/drawing/2014/main" xmlns="" id="{00000000-0008-0000-0200-00003E010000}"/>
            </a:ext>
          </a:extLst>
        </xdr:cNvPr>
        <xdr:cNvCxnSpPr/>
      </xdr:nvCxnSpPr>
      <xdr:spPr>
        <a:xfrm flipV="1">
          <a:off x="22160864" y="9540240"/>
          <a:ext cx="0" cy="1494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65876</xdr:rowOff>
    </xdr:from>
    <xdr:ext cx="469744" cy="259045"/>
    <xdr:sp macro="" textlink="">
      <xdr:nvSpPr>
        <xdr:cNvPr id="319" name="【保健センター・保健所】&#10;一人当たり面積最小値テキスト">
          <a:extLst>
            <a:ext uri="{FF2B5EF4-FFF2-40B4-BE49-F238E27FC236}">
              <a16:creationId xmlns:a16="http://schemas.microsoft.com/office/drawing/2014/main" xmlns="" id="{00000000-0008-0000-0200-00003F010000}"/>
            </a:ext>
          </a:extLst>
        </xdr:cNvPr>
        <xdr:cNvSpPr txBox="1"/>
      </xdr:nvSpPr>
      <xdr:spPr>
        <a:xfrm>
          <a:off x="22250400" y="1103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0.063</a:t>
          </a:r>
          <a:endParaRPr kumimoji="1" lang="ja-JP" altLang="en-US" sz="1000" b="1">
            <a:latin typeface="ＭＳ Ｐゴシック"/>
          </a:endParaRPr>
        </a:p>
      </xdr:txBody>
    </xdr:sp>
    <xdr:clientData/>
  </xdr:oneCellAnchor>
  <xdr:twoCellAnchor>
    <xdr:from>
      <xdr:col>32</xdr:col>
      <xdr:colOff>98425</xdr:colOff>
      <xdr:row>64</xdr:row>
      <xdr:rowOff>62049</xdr:rowOff>
    </xdr:from>
    <xdr:to>
      <xdr:col>32</xdr:col>
      <xdr:colOff>276225</xdr:colOff>
      <xdr:row>64</xdr:row>
      <xdr:rowOff>62049</xdr:rowOff>
    </xdr:to>
    <xdr:cxnSp macro="">
      <xdr:nvCxnSpPr>
        <xdr:cNvPr id="320" name="直線コネクタ 319">
          <a:extLst>
            <a:ext uri="{FF2B5EF4-FFF2-40B4-BE49-F238E27FC236}">
              <a16:creationId xmlns:a16="http://schemas.microsoft.com/office/drawing/2014/main" xmlns="" id="{00000000-0008-0000-0200-000040010000}"/>
            </a:ext>
          </a:extLst>
        </xdr:cNvPr>
        <xdr:cNvCxnSpPr/>
      </xdr:nvCxnSpPr>
      <xdr:spPr>
        <a:xfrm>
          <a:off x="22072600" y="1103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57167</xdr:rowOff>
    </xdr:from>
    <xdr:ext cx="469744" cy="259045"/>
    <xdr:sp macro="" textlink="">
      <xdr:nvSpPr>
        <xdr:cNvPr id="321" name="【保健センター・保健所】&#10;一人当たり面積最大値テキスト">
          <a:extLst>
            <a:ext uri="{FF2B5EF4-FFF2-40B4-BE49-F238E27FC236}">
              <a16:creationId xmlns:a16="http://schemas.microsoft.com/office/drawing/2014/main" xmlns="" id="{00000000-0008-0000-0200-000041010000}"/>
            </a:ext>
          </a:extLst>
        </xdr:cNvPr>
        <xdr:cNvSpPr txBox="1"/>
      </xdr:nvSpPr>
      <xdr:spPr>
        <a:xfrm>
          <a:off x="22250400" y="931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1.436</a:t>
          </a:r>
          <a:endParaRPr kumimoji="1" lang="ja-JP" altLang="en-US" sz="1000" b="1">
            <a:latin typeface="ＭＳ Ｐゴシック"/>
          </a:endParaRPr>
        </a:p>
      </xdr:txBody>
    </xdr:sp>
    <xdr:clientData/>
  </xdr:oneCellAnchor>
  <xdr:twoCellAnchor>
    <xdr:from>
      <xdr:col>32</xdr:col>
      <xdr:colOff>98425</xdr:colOff>
      <xdr:row>55</xdr:row>
      <xdr:rowOff>110490</xdr:rowOff>
    </xdr:from>
    <xdr:to>
      <xdr:col>32</xdr:col>
      <xdr:colOff>276225</xdr:colOff>
      <xdr:row>55</xdr:row>
      <xdr:rowOff>110490</xdr:rowOff>
    </xdr:to>
    <xdr:cxnSp macro="">
      <xdr:nvCxnSpPr>
        <xdr:cNvPr id="322" name="直線コネクタ 321">
          <a:extLst>
            <a:ext uri="{FF2B5EF4-FFF2-40B4-BE49-F238E27FC236}">
              <a16:creationId xmlns:a16="http://schemas.microsoft.com/office/drawing/2014/main" xmlns="" id="{00000000-0008-0000-0200-000042010000}"/>
            </a:ext>
          </a:extLst>
        </xdr:cNvPr>
        <xdr:cNvCxnSpPr/>
      </xdr:nvCxnSpPr>
      <xdr:spPr>
        <a:xfrm>
          <a:off x="22072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63517</xdr:rowOff>
    </xdr:from>
    <xdr:ext cx="469744" cy="259045"/>
    <xdr:sp macro="" textlink="">
      <xdr:nvSpPr>
        <xdr:cNvPr id="323" name="【保健センター・保健所】&#10;一人当たり面積平均値テキスト">
          <a:extLst>
            <a:ext uri="{FF2B5EF4-FFF2-40B4-BE49-F238E27FC236}">
              <a16:creationId xmlns:a16="http://schemas.microsoft.com/office/drawing/2014/main" xmlns="" id="{00000000-0008-0000-0200-000043010000}"/>
            </a:ext>
          </a:extLst>
        </xdr:cNvPr>
        <xdr:cNvSpPr txBox="1"/>
      </xdr:nvSpPr>
      <xdr:spPr>
        <a:xfrm>
          <a:off x="22250400" y="10521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0.351</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40640</xdr:rowOff>
    </xdr:from>
    <xdr:to>
      <xdr:col>32</xdr:col>
      <xdr:colOff>238125</xdr:colOff>
      <xdr:row>62</xdr:row>
      <xdr:rowOff>142240</xdr:rowOff>
    </xdr:to>
    <xdr:sp macro="" textlink="">
      <xdr:nvSpPr>
        <xdr:cNvPr id="324" name="フローチャート : 判断 323">
          <a:extLst>
            <a:ext uri="{FF2B5EF4-FFF2-40B4-BE49-F238E27FC236}">
              <a16:creationId xmlns:a16="http://schemas.microsoft.com/office/drawing/2014/main" xmlns="" id="{00000000-0008-0000-0200-000044010000}"/>
            </a:ext>
          </a:extLst>
        </xdr:cNvPr>
        <xdr:cNvSpPr/>
      </xdr:nvSpPr>
      <xdr:spPr>
        <a:xfrm>
          <a:off x="221107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63</xdr:row>
      <xdr:rowOff>53159</xdr:rowOff>
    </xdr:from>
    <xdr:to>
      <xdr:col>31</xdr:col>
      <xdr:colOff>85725</xdr:colOff>
      <xdr:row>63</xdr:row>
      <xdr:rowOff>154759</xdr:rowOff>
    </xdr:to>
    <xdr:sp macro="" textlink="">
      <xdr:nvSpPr>
        <xdr:cNvPr id="325" name="フローチャート : 判断 324">
          <a:extLst>
            <a:ext uri="{FF2B5EF4-FFF2-40B4-BE49-F238E27FC236}">
              <a16:creationId xmlns:a16="http://schemas.microsoft.com/office/drawing/2014/main" xmlns="" id="{00000000-0008-0000-0200-000045010000}"/>
            </a:ext>
          </a:extLst>
        </xdr:cNvPr>
        <xdr:cNvSpPr/>
      </xdr:nvSpPr>
      <xdr:spPr>
        <a:xfrm>
          <a:off x="21272500" y="1085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26" name="テキスト ボックス 325">
          <a:extLst>
            <a:ext uri="{FF2B5EF4-FFF2-40B4-BE49-F238E27FC236}">
              <a16:creationId xmlns:a16="http://schemas.microsoft.com/office/drawing/2014/main" xmlns="" id="{00000000-0008-0000-0200-000046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27" name="テキスト ボックス 326">
          <a:extLst>
            <a:ext uri="{FF2B5EF4-FFF2-40B4-BE49-F238E27FC236}">
              <a16:creationId xmlns:a16="http://schemas.microsoft.com/office/drawing/2014/main" xmlns="" id="{00000000-0008-0000-0200-000047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28" name="テキスト ボックス 327">
          <a:extLst>
            <a:ext uri="{FF2B5EF4-FFF2-40B4-BE49-F238E27FC236}">
              <a16:creationId xmlns:a16="http://schemas.microsoft.com/office/drawing/2014/main" xmlns="" id="{00000000-0008-0000-0200-000048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29" name="テキスト ボックス 328">
          <a:extLst>
            <a:ext uri="{FF2B5EF4-FFF2-40B4-BE49-F238E27FC236}">
              <a16:creationId xmlns:a16="http://schemas.microsoft.com/office/drawing/2014/main" xmlns="" id="{00000000-0008-0000-0200-000049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30" name="テキスト ボックス 329">
          <a:extLst>
            <a:ext uri="{FF2B5EF4-FFF2-40B4-BE49-F238E27FC236}">
              <a16:creationId xmlns:a16="http://schemas.microsoft.com/office/drawing/2014/main" xmlns="" id="{00000000-0008-0000-0200-00004A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63</xdr:row>
      <xdr:rowOff>118473</xdr:rowOff>
    </xdr:from>
    <xdr:to>
      <xdr:col>32</xdr:col>
      <xdr:colOff>238125</xdr:colOff>
      <xdr:row>64</xdr:row>
      <xdr:rowOff>48623</xdr:rowOff>
    </xdr:to>
    <xdr:sp macro="" textlink="">
      <xdr:nvSpPr>
        <xdr:cNvPr id="331" name="円/楕円 330">
          <a:extLst>
            <a:ext uri="{FF2B5EF4-FFF2-40B4-BE49-F238E27FC236}">
              <a16:creationId xmlns:a16="http://schemas.microsoft.com/office/drawing/2014/main" xmlns="" id="{00000000-0008-0000-0200-00004B010000}"/>
            </a:ext>
          </a:extLst>
        </xdr:cNvPr>
        <xdr:cNvSpPr/>
      </xdr:nvSpPr>
      <xdr:spPr>
        <a:xfrm>
          <a:off x="22110700" y="1091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63</xdr:row>
      <xdr:rowOff>33400</xdr:rowOff>
    </xdr:from>
    <xdr:ext cx="469744" cy="259045"/>
    <xdr:sp macro="" textlink="">
      <xdr:nvSpPr>
        <xdr:cNvPr id="332" name="【保健センター・保健所】&#10;一人当たり面積該当値テキスト">
          <a:extLst>
            <a:ext uri="{FF2B5EF4-FFF2-40B4-BE49-F238E27FC236}">
              <a16:creationId xmlns:a16="http://schemas.microsoft.com/office/drawing/2014/main" xmlns="" id="{00000000-0008-0000-0200-00004C010000}"/>
            </a:ext>
          </a:extLst>
        </xdr:cNvPr>
        <xdr:cNvSpPr txBox="1"/>
      </xdr:nvSpPr>
      <xdr:spPr>
        <a:xfrm>
          <a:off x="22250400" y="10834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0.122</a:t>
          </a:r>
          <a:endParaRPr kumimoji="1" lang="ja-JP" altLang="en-US" sz="1000" b="1">
            <a:solidFill>
              <a:srgbClr val="FF0000"/>
            </a:solidFill>
            <a:latin typeface="ＭＳ Ｐゴシック"/>
          </a:endParaRPr>
        </a:p>
      </xdr:txBody>
    </xdr:sp>
    <xdr:clientData/>
  </xdr:oneCellAnchor>
  <xdr:twoCellAnchor>
    <xdr:from>
      <xdr:col>30</xdr:col>
      <xdr:colOff>669925</xdr:colOff>
      <xdr:row>63</xdr:row>
      <xdr:rowOff>119562</xdr:rowOff>
    </xdr:from>
    <xdr:to>
      <xdr:col>31</xdr:col>
      <xdr:colOff>85725</xdr:colOff>
      <xdr:row>64</xdr:row>
      <xdr:rowOff>49712</xdr:rowOff>
    </xdr:to>
    <xdr:sp macro="" textlink="">
      <xdr:nvSpPr>
        <xdr:cNvPr id="333" name="円/楕円 332">
          <a:extLst>
            <a:ext uri="{FF2B5EF4-FFF2-40B4-BE49-F238E27FC236}">
              <a16:creationId xmlns:a16="http://schemas.microsoft.com/office/drawing/2014/main" xmlns="" id="{00000000-0008-0000-0200-00004D010000}"/>
            </a:ext>
          </a:extLst>
        </xdr:cNvPr>
        <xdr:cNvSpPr/>
      </xdr:nvSpPr>
      <xdr:spPr>
        <a:xfrm>
          <a:off x="21272500" y="1092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63</xdr:row>
      <xdr:rowOff>169273</xdr:rowOff>
    </xdr:from>
    <xdr:to>
      <xdr:col>32</xdr:col>
      <xdr:colOff>187325</xdr:colOff>
      <xdr:row>63</xdr:row>
      <xdr:rowOff>170362</xdr:rowOff>
    </xdr:to>
    <xdr:cxnSp macro="">
      <xdr:nvCxnSpPr>
        <xdr:cNvPr id="334" name="直線コネクタ 333">
          <a:extLst>
            <a:ext uri="{FF2B5EF4-FFF2-40B4-BE49-F238E27FC236}">
              <a16:creationId xmlns:a16="http://schemas.microsoft.com/office/drawing/2014/main" xmlns="" id="{00000000-0008-0000-0200-00004E010000}"/>
            </a:ext>
          </a:extLst>
        </xdr:cNvPr>
        <xdr:cNvCxnSpPr/>
      </xdr:nvCxnSpPr>
      <xdr:spPr>
        <a:xfrm flipV="1">
          <a:off x="21323300" y="10970623"/>
          <a:ext cx="8382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61</xdr:row>
      <xdr:rowOff>171286</xdr:rowOff>
    </xdr:from>
    <xdr:ext cx="469744" cy="259045"/>
    <xdr:sp macro="" textlink="">
      <xdr:nvSpPr>
        <xdr:cNvPr id="335" name="n_1aveValue【保健センター・保健所】&#10;一人当たり面積">
          <a:extLst>
            <a:ext uri="{FF2B5EF4-FFF2-40B4-BE49-F238E27FC236}">
              <a16:creationId xmlns:a16="http://schemas.microsoft.com/office/drawing/2014/main" xmlns="" id="{00000000-0008-0000-0200-00004F010000}"/>
            </a:ext>
          </a:extLst>
        </xdr:cNvPr>
        <xdr:cNvSpPr txBox="1"/>
      </xdr:nvSpPr>
      <xdr:spPr>
        <a:xfrm>
          <a:off x="21075727" y="10629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0.182</a:t>
          </a:r>
          <a:endParaRPr kumimoji="1" lang="ja-JP" altLang="en-US" sz="1000" b="1">
            <a:solidFill>
              <a:srgbClr val="000080"/>
            </a:solidFill>
            <a:latin typeface="ＭＳ Ｐゴシック"/>
          </a:endParaRPr>
        </a:p>
      </xdr:txBody>
    </xdr:sp>
    <xdr:clientData/>
  </xdr:oneCellAnchor>
  <xdr:oneCellAnchor>
    <xdr:from>
      <xdr:col>30</xdr:col>
      <xdr:colOff>473152</xdr:colOff>
      <xdr:row>64</xdr:row>
      <xdr:rowOff>40839</xdr:rowOff>
    </xdr:from>
    <xdr:ext cx="469744" cy="259045"/>
    <xdr:sp macro="" textlink="">
      <xdr:nvSpPr>
        <xdr:cNvPr id="336" name="n_1mainValue【保健センター・保健所】&#10;一人当たり面積">
          <a:extLst>
            <a:ext uri="{FF2B5EF4-FFF2-40B4-BE49-F238E27FC236}">
              <a16:creationId xmlns:a16="http://schemas.microsoft.com/office/drawing/2014/main" xmlns="" id="{00000000-0008-0000-0200-000050010000}"/>
            </a:ext>
          </a:extLst>
        </xdr:cNvPr>
        <xdr:cNvSpPr txBox="1"/>
      </xdr:nvSpPr>
      <xdr:spPr>
        <a:xfrm>
          <a:off x="21075727" y="11013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37" name="正方形/長方形 336">
          <a:extLst>
            <a:ext uri="{FF2B5EF4-FFF2-40B4-BE49-F238E27FC236}">
              <a16:creationId xmlns:a16="http://schemas.microsoft.com/office/drawing/2014/main" xmlns="" id="{00000000-0008-0000-0200-000051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38" name="正方形/長方形 337">
          <a:extLst>
            <a:ext uri="{FF2B5EF4-FFF2-40B4-BE49-F238E27FC236}">
              <a16:creationId xmlns:a16="http://schemas.microsoft.com/office/drawing/2014/main" xmlns="" id="{00000000-0008-0000-0200-000052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39" name="正方形/長方形 338">
          <a:extLst>
            <a:ext uri="{FF2B5EF4-FFF2-40B4-BE49-F238E27FC236}">
              <a16:creationId xmlns:a16="http://schemas.microsoft.com/office/drawing/2014/main" xmlns="" id="{00000000-0008-0000-0200-000053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40" name="正方形/長方形 339">
          <a:extLst>
            <a:ext uri="{FF2B5EF4-FFF2-40B4-BE49-F238E27FC236}">
              <a16:creationId xmlns:a16="http://schemas.microsoft.com/office/drawing/2014/main" xmlns="" id="{00000000-0008-0000-0200-000054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41" name="正方形/長方形 340">
          <a:extLst>
            <a:ext uri="{FF2B5EF4-FFF2-40B4-BE49-F238E27FC236}">
              <a16:creationId xmlns:a16="http://schemas.microsoft.com/office/drawing/2014/main" xmlns="" id="{00000000-0008-0000-0200-000055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42" name="正方形/長方形 341">
          <a:extLst>
            <a:ext uri="{FF2B5EF4-FFF2-40B4-BE49-F238E27FC236}">
              <a16:creationId xmlns:a16="http://schemas.microsoft.com/office/drawing/2014/main" xmlns="" id="{00000000-0008-0000-0200-000056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43" name="正方形/長方形 342">
          <a:extLst>
            <a:ext uri="{FF2B5EF4-FFF2-40B4-BE49-F238E27FC236}">
              <a16:creationId xmlns:a16="http://schemas.microsoft.com/office/drawing/2014/main" xmlns="" id="{00000000-0008-0000-0200-000057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44" name="正方形/長方形 343">
          <a:extLst>
            <a:ext uri="{FF2B5EF4-FFF2-40B4-BE49-F238E27FC236}">
              <a16:creationId xmlns:a16="http://schemas.microsoft.com/office/drawing/2014/main" xmlns="" id="{00000000-0008-0000-0200-000058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45" name="テキスト ボックス 344">
          <a:extLst>
            <a:ext uri="{FF2B5EF4-FFF2-40B4-BE49-F238E27FC236}">
              <a16:creationId xmlns:a16="http://schemas.microsoft.com/office/drawing/2014/main" xmlns="" id="{00000000-0008-0000-0200-000059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46" name="直線コネクタ 345">
          <a:extLst>
            <a:ext uri="{FF2B5EF4-FFF2-40B4-BE49-F238E27FC236}">
              <a16:creationId xmlns:a16="http://schemas.microsoft.com/office/drawing/2014/main" xmlns="" id="{00000000-0008-0000-0200-00005A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347" name="テキスト ボックス 346">
          <a:extLst>
            <a:ext uri="{FF2B5EF4-FFF2-40B4-BE49-F238E27FC236}">
              <a16:creationId xmlns:a16="http://schemas.microsoft.com/office/drawing/2014/main" xmlns="" id="{00000000-0008-0000-0200-00005B010000}"/>
            </a:ext>
          </a:extLst>
        </xdr:cNvPr>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348" name="直線コネクタ 347">
          <a:extLst>
            <a:ext uri="{FF2B5EF4-FFF2-40B4-BE49-F238E27FC236}">
              <a16:creationId xmlns:a16="http://schemas.microsoft.com/office/drawing/2014/main" xmlns="" id="{00000000-0008-0000-0200-00005C010000}"/>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349" name="テキスト ボックス 348">
          <a:extLst>
            <a:ext uri="{FF2B5EF4-FFF2-40B4-BE49-F238E27FC236}">
              <a16:creationId xmlns:a16="http://schemas.microsoft.com/office/drawing/2014/main" xmlns="" id="{00000000-0008-0000-0200-00005D010000}"/>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350" name="直線コネクタ 349">
          <a:extLst>
            <a:ext uri="{FF2B5EF4-FFF2-40B4-BE49-F238E27FC236}">
              <a16:creationId xmlns:a16="http://schemas.microsoft.com/office/drawing/2014/main" xmlns="" id="{00000000-0008-0000-0200-00005E010000}"/>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351" name="テキスト ボックス 350">
          <a:extLst>
            <a:ext uri="{FF2B5EF4-FFF2-40B4-BE49-F238E27FC236}">
              <a16:creationId xmlns:a16="http://schemas.microsoft.com/office/drawing/2014/main" xmlns="" id="{00000000-0008-0000-0200-00005F010000}"/>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352" name="直線コネクタ 351">
          <a:extLst>
            <a:ext uri="{FF2B5EF4-FFF2-40B4-BE49-F238E27FC236}">
              <a16:creationId xmlns:a16="http://schemas.microsoft.com/office/drawing/2014/main" xmlns="" id="{00000000-0008-0000-0200-000060010000}"/>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353" name="テキスト ボックス 352">
          <a:extLst>
            <a:ext uri="{FF2B5EF4-FFF2-40B4-BE49-F238E27FC236}">
              <a16:creationId xmlns:a16="http://schemas.microsoft.com/office/drawing/2014/main" xmlns="" id="{00000000-0008-0000-0200-000061010000}"/>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354" name="直線コネクタ 353">
          <a:extLst>
            <a:ext uri="{FF2B5EF4-FFF2-40B4-BE49-F238E27FC236}">
              <a16:creationId xmlns:a16="http://schemas.microsoft.com/office/drawing/2014/main" xmlns="" id="{00000000-0008-0000-0200-000062010000}"/>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77</xdr:row>
      <xdr:rowOff>67327</xdr:rowOff>
    </xdr:from>
    <xdr:ext cx="467179" cy="259045"/>
    <xdr:sp macro="" textlink="">
      <xdr:nvSpPr>
        <xdr:cNvPr id="355" name="テキスト ボックス 354">
          <a:extLst>
            <a:ext uri="{FF2B5EF4-FFF2-40B4-BE49-F238E27FC236}">
              <a16:creationId xmlns:a16="http://schemas.microsoft.com/office/drawing/2014/main" xmlns="" id="{00000000-0008-0000-0200-000063010000}"/>
            </a:ext>
          </a:extLst>
        </xdr:cNvPr>
        <xdr:cNvSpPr txBox="1"/>
      </xdr:nvSpPr>
      <xdr:spPr>
        <a:xfrm>
          <a:off x="11978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56" name="直線コネクタ 355">
          <a:extLst>
            <a:ext uri="{FF2B5EF4-FFF2-40B4-BE49-F238E27FC236}">
              <a16:creationId xmlns:a16="http://schemas.microsoft.com/office/drawing/2014/main" xmlns="" id="{00000000-0008-0000-0200-000064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57" name="テキスト ボックス 356">
          <a:extLst>
            <a:ext uri="{FF2B5EF4-FFF2-40B4-BE49-F238E27FC236}">
              <a16:creationId xmlns:a16="http://schemas.microsoft.com/office/drawing/2014/main" xmlns="" id="{00000000-0008-0000-0200-000065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58" name="【消防施設】&#10;有形固定資産減価償却率グラフ枠">
          <a:extLst>
            <a:ext uri="{FF2B5EF4-FFF2-40B4-BE49-F238E27FC236}">
              <a16:creationId xmlns:a16="http://schemas.microsoft.com/office/drawing/2014/main" xmlns="" id="{00000000-0008-0000-0200-000066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134113</xdr:rowOff>
    </xdr:from>
    <xdr:to>
      <xdr:col>23</xdr:col>
      <xdr:colOff>516889</xdr:colOff>
      <xdr:row>86</xdr:row>
      <xdr:rowOff>140970</xdr:rowOff>
    </xdr:to>
    <xdr:cxnSp macro="">
      <xdr:nvCxnSpPr>
        <xdr:cNvPr id="359" name="直線コネクタ 358">
          <a:extLst>
            <a:ext uri="{FF2B5EF4-FFF2-40B4-BE49-F238E27FC236}">
              <a16:creationId xmlns:a16="http://schemas.microsoft.com/office/drawing/2014/main" xmlns="" id="{00000000-0008-0000-0200-000067010000}"/>
            </a:ext>
          </a:extLst>
        </xdr:cNvPr>
        <xdr:cNvCxnSpPr/>
      </xdr:nvCxnSpPr>
      <xdr:spPr>
        <a:xfrm flipV="1">
          <a:off x="16318864" y="13507213"/>
          <a:ext cx="0" cy="1378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144797</xdr:rowOff>
    </xdr:from>
    <xdr:ext cx="405111" cy="259045"/>
    <xdr:sp macro="" textlink="">
      <xdr:nvSpPr>
        <xdr:cNvPr id="360" name="【消防施設】&#10;有形固定資産減価償却率最小値テキスト">
          <a:extLst>
            <a:ext uri="{FF2B5EF4-FFF2-40B4-BE49-F238E27FC236}">
              <a16:creationId xmlns:a16="http://schemas.microsoft.com/office/drawing/2014/main" xmlns="" id="{00000000-0008-0000-0200-000068010000}"/>
            </a:ext>
          </a:extLst>
        </xdr:cNvPr>
        <xdr:cNvSpPr txBox="1"/>
      </xdr:nvSpPr>
      <xdr:spPr>
        <a:xfrm>
          <a:off x="164084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a:t>
          </a:r>
          <a:endParaRPr kumimoji="1" lang="ja-JP" altLang="en-US" sz="1000" b="1">
            <a:latin typeface="ＭＳ Ｐゴシック"/>
          </a:endParaRPr>
        </a:p>
      </xdr:txBody>
    </xdr:sp>
    <xdr:clientData/>
  </xdr:oneCellAnchor>
  <xdr:twoCellAnchor>
    <xdr:from>
      <xdr:col>23</xdr:col>
      <xdr:colOff>428625</xdr:colOff>
      <xdr:row>86</xdr:row>
      <xdr:rowOff>140970</xdr:rowOff>
    </xdr:from>
    <xdr:to>
      <xdr:col>23</xdr:col>
      <xdr:colOff>606425</xdr:colOff>
      <xdr:row>86</xdr:row>
      <xdr:rowOff>140970</xdr:rowOff>
    </xdr:to>
    <xdr:cxnSp macro="">
      <xdr:nvCxnSpPr>
        <xdr:cNvPr id="361" name="直線コネクタ 360">
          <a:extLst>
            <a:ext uri="{FF2B5EF4-FFF2-40B4-BE49-F238E27FC236}">
              <a16:creationId xmlns:a16="http://schemas.microsoft.com/office/drawing/2014/main" xmlns="" id="{00000000-0008-0000-0200-000069010000}"/>
            </a:ext>
          </a:extLst>
        </xdr:cNvPr>
        <xdr:cNvCxnSpPr/>
      </xdr:nvCxnSpPr>
      <xdr:spPr>
        <a:xfrm>
          <a:off x="16230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80790</xdr:rowOff>
    </xdr:from>
    <xdr:ext cx="405111" cy="259045"/>
    <xdr:sp macro="" textlink="">
      <xdr:nvSpPr>
        <xdr:cNvPr id="362" name="【消防施設】&#10;有形固定資産減価償却率最大値テキスト">
          <a:extLst>
            <a:ext uri="{FF2B5EF4-FFF2-40B4-BE49-F238E27FC236}">
              <a16:creationId xmlns:a16="http://schemas.microsoft.com/office/drawing/2014/main" xmlns="" id="{00000000-0008-0000-0200-00006A010000}"/>
            </a:ext>
          </a:extLst>
        </xdr:cNvPr>
        <xdr:cNvSpPr txBox="1"/>
      </xdr:nvSpPr>
      <xdr:spPr>
        <a:xfrm>
          <a:off x="16408400" y="13282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95.8</a:t>
          </a:r>
          <a:endParaRPr kumimoji="1" lang="ja-JP" altLang="en-US" sz="1000" b="1">
            <a:latin typeface="ＭＳ Ｐゴシック"/>
          </a:endParaRPr>
        </a:p>
      </xdr:txBody>
    </xdr:sp>
    <xdr:clientData/>
  </xdr:oneCellAnchor>
  <xdr:twoCellAnchor>
    <xdr:from>
      <xdr:col>23</xdr:col>
      <xdr:colOff>428625</xdr:colOff>
      <xdr:row>78</xdr:row>
      <xdr:rowOff>134113</xdr:rowOff>
    </xdr:from>
    <xdr:to>
      <xdr:col>23</xdr:col>
      <xdr:colOff>606425</xdr:colOff>
      <xdr:row>78</xdr:row>
      <xdr:rowOff>134113</xdr:rowOff>
    </xdr:to>
    <xdr:cxnSp macro="">
      <xdr:nvCxnSpPr>
        <xdr:cNvPr id="363" name="直線コネクタ 362">
          <a:extLst>
            <a:ext uri="{FF2B5EF4-FFF2-40B4-BE49-F238E27FC236}">
              <a16:creationId xmlns:a16="http://schemas.microsoft.com/office/drawing/2014/main" xmlns="" id="{00000000-0008-0000-0200-00006B010000}"/>
            </a:ext>
          </a:extLst>
        </xdr:cNvPr>
        <xdr:cNvCxnSpPr/>
      </xdr:nvCxnSpPr>
      <xdr:spPr>
        <a:xfrm>
          <a:off x="16230600" y="1350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43451</xdr:rowOff>
    </xdr:from>
    <xdr:ext cx="405111" cy="259045"/>
    <xdr:sp macro="" textlink="">
      <xdr:nvSpPr>
        <xdr:cNvPr id="364" name="【消防施設】&#10;有形固定資産減価償却率平均値テキスト">
          <a:extLst>
            <a:ext uri="{FF2B5EF4-FFF2-40B4-BE49-F238E27FC236}">
              <a16:creationId xmlns:a16="http://schemas.microsoft.com/office/drawing/2014/main" xmlns="" id="{00000000-0008-0000-0200-00006C010000}"/>
            </a:ext>
          </a:extLst>
        </xdr:cNvPr>
        <xdr:cNvSpPr txBox="1"/>
      </xdr:nvSpPr>
      <xdr:spPr>
        <a:xfrm>
          <a:off x="16408400" y="14102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66.6</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65024</xdr:rowOff>
    </xdr:from>
    <xdr:to>
      <xdr:col>23</xdr:col>
      <xdr:colOff>568325</xdr:colOff>
      <xdr:row>82</xdr:row>
      <xdr:rowOff>166624</xdr:rowOff>
    </xdr:to>
    <xdr:sp macro="" textlink="">
      <xdr:nvSpPr>
        <xdr:cNvPr id="365" name="フローチャート : 判断 364">
          <a:extLst>
            <a:ext uri="{FF2B5EF4-FFF2-40B4-BE49-F238E27FC236}">
              <a16:creationId xmlns:a16="http://schemas.microsoft.com/office/drawing/2014/main" xmlns="" id="{00000000-0008-0000-0200-00006D010000}"/>
            </a:ext>
          </a:extLst>
        </xdr:cNvPr>
        <xdr:cNvSpPr/>
      </xdr:nvSpPr>
      <xdr:spPr>
        <a:xfrm>
          <a:off x="16268700" y="1412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55880</xdr:rowOff>
    </xdr:from>
    <xdr:to>
      <xdr:col>22</xdr:col>
      <xdr:colOff>415925</xdr:colOff>
      <xdr:row>83</xdr:row>
      <xdr:rowOff>157480</xdr:rowOff>
    </xdr:to>
    <xdr:sp macro="" textlink="">
      <xdr:nvSpPr>
        <xdr:cNvPr id="366" name="フローチャート : 判断 365">
          <a:extLst>
            <a:ext uri="{FF2B5EF4-FFF2-40B4-BE49-F238E27FC236}">
              <a16:creationId xmlns:a16="http://schemas.microsoft.com/office/drawing/2014/main" xmlns="" id="{00000000-0008-0000-0200-00006E010000}"/>
            </a:ext>
          </a:extLst>
        </xdr:cNvPr>
        <xdr:cNvSpPr/>
      </xdr:nvSpPr>
      <xdr:spPr>
        <a:xfrm>
          <a:off x="15430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367" name="テキスト ボックス 366">
          <a:extLst>
            <a:ext uri="{FF2B5EF4-FFF2-40B4-BE49-F238E27FC236}">
              <a16:creationId xmlns:a16="http://schemas.microsoft.com/office/drawing/2014/main" xmlns="" id="{00000000-0008-0000-0200-00006F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68" name="テキスト ボックス 367">
          <a:extLst>
            <a:ext uri="{FF2B5EF4-FFF2-40B4-BE49-F238E27FC236}">
              <a16:creationId xmlns:a16="http://schemas.microsoft.com/office/drawing/2014/main" xmlns="" id="{00000000-0008-0000-0200-000070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69" name="テキスト ボックス 368">
          <a:extLst>
            <a:ext uri="{FF2B5EF4-FFF2-40B4-BE49-F238E27FC236}">
              <a16:creationId xmlns:a16="http://schemas.microsoft.com/office/drawing/2014/main" xmlns="" id="{00000000-0008-0000-0200-000071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70" name="テキスト ボックス 369">
          <a:extLst>
            <a:ext uri="{FF2B5EF4-FFF2-40B4-BE49-F238E27FC236}">
              <a16:creationId xmlns:a16="http://schemas.microsoft.com/office/drawing/2014/main" xmlns="" id="{00000000-0008-0000-0200-000072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71" name="テキスト ボックス 370">
          <a:extLst>
            <a:ext uri="{FF2B5EF4-FFF2-40B4-BE49-F238E27FC236}">
              <a16:creationId xmlns:a16="http://schemas.microsoft.com/office/drawing/2014/main" xmlns="" id="{00000000-0008-0000-0200-000073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83313</xdr:rowOff>
    </xdr:from>
    <xdr:to>
      <xdr:col>23</xdr:col>
      <xdr:colOff>568325</xdr:colOff>
      <xdr:row>79</xdr:row>
      <xdr:rowOff>13463</xdr:rowOff>
    </xdr:to>
    <xdr:sp macro="" textlink="">
      <xdr:nvSpPr>
        <xdr:cNvPr id="372" name="円/楕円 371">
          <a:extLst>
            <a:ext uri="{FF2B5EF4-FFF2-40B4-BE49-F238E27FC236}">
              <a16:creationId xmlns:a16="http://schemas.microsoft.com/office/drawing/2014/main" xmlns="" id="{00000000-0008-0000-0200-000074010000}"/>
            </a:ext>
          </a:extLst>
        </xdr:cNvPr>
        <xdr:cNvSpPr/>
      </xdr:nvSpPr>
      <xdr:spPr>
        <a:xfrm>
          <a:off x="16268700" y="1345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78</xdr:row>
      <xdr:rowOff>36340</xdr:rowOff>
    </xdr:from>
    <xdr:ext cx="405111" cy="259045"/>
    <xdr:sp macro="" textlink="">
      <xdr:nvSpPr>
        <xdr:cNvPr id="373" name="【消防施設】&#10;有形固定資産減価償却率該当値テキスト">
          <a:extLst>
            <a:ext uri="{FF2B5EF4-FFF2-40B4-BE49-F238E27FC236}">
              <a16:creationId xmlns:a16="http://schemas.microsoft.com/office/drawing/2014/main" xmlns="" id="{00000000-0008-0000-0200-000075010000}"/>
            </a:ext>
          </a:extLst>
        </xdr:cNvPr>
        <xdr:cNvSpPr txBox="1"/>
      </xdr:nvSpPr>
      <xdr:spPr>
        <a:xfrm>
          <a:off x="16408400" y="13409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117602</xdr:rowOff>
    </xdr:from>
    <xdr:to>
      <xdr:col>22</xdr:col>
      <xdr:colOff>415925</xdr:colOff>
      <xdr:row>79</xdr:row>
      <xdr:rowOff>47752</xdr:rowOff>
    </xdr:to>
    <xdr:sp macro="" textlink="">
      <xdr:nvSpPr>
        <xdr:cNvPr id="374" name="円/楕円 373">
          <a:extLst>
            <a:ext uri="{FF2B5EF4-FFF2-40B4-BE49-F238E27FC236}">
              <a16:creationId xmlns:a16="http://schemas.microsoft.com/office/drawing/2014/main" xmlns="" id="{00000000-0008-0000-0200-000076010000}"/>
            </a:ext>
          </a:extLst>
        </xdr:cNvPr>
        <xdr:cNvSpPr/>
      </xdr:nvSpPr>
      <xdr:spPr>
        <a:xfrm>
          <a:off x="15430500" y="1349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78</xdr:row>
      <xdr:rowOff>134113</xdr:rowOff>
    </xdr:from>
    <xdr:to>
      <xdr:col>23</xdr:col>
      <xdr:colOff>517525</xdr:colOff>
      <xdr:row>78</xdr:row>
      <xdr:rowOff>168402</xdr:rowOff>
    </xdr:to>
    <xdr:cxnSp macro="">
      <xdr:nvCxnSpPr>
        <xdr:cNvPr id="375" name="直線コネクタ 374">
          <a:extLst>
            <a:ext uri="{FF2B5EF4-FFF2-40B4-BE49-F238E27FC236}">
              <a16:creationId xmlns:a16="http://schemas.microsoft.com/office/drawing/2014/main" xmlns="" id="{00000000-0008-0000-0200-000077010000}"/>
            </a:ext>
          </a:extLst>
        </xdr:cNvPr>
        <xdr:cNvCxnSpPr/>
      </xdr:nvCxnSpPr>
      <xdr:spPr>
        <a:xfrm flipV="1">
          <a:off x="15481300" y="13507213"/>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83</xdr:row>
      <xdr:rowOff>148607</xdr:rowOff>
    </xdr:from>
    <xdr:ext cx="405111" cy="259045"/>
    <xdr:sp macro="" textlink="">
      <xdr:nvSpPr>
        <xdr:cNvPr id="376" name="n_1aveValue【消防施設】&#10;有形固定資産減価償却率">
          <a:extLst>
            <a:ext uri="{FF2B5EF4-FFF2-40B4-BE49-F238E27FC236}">
              <a16:creationId xmlns:a16="http://schemas.microsoft.com/office/drawing/2014/main" xmlns="" id="{00000000-0008-0000-0200-000078010000}"/>
            </a:ext>
          </a:extLst>
        </xdr:cNvPr>
        <xdr:cNvSpPr txBox="1"/>
      </xdr:nvSpPr>
      <xdr:spPr>
        <a:xfrm>
          <a:off x="15266043"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oneCellAnchor>
    <xdr:from>
      <xdr:col>22</xdr:col>
      <xdr:colOff>149868</xdr:colOff>
      <xdr:row>77</xdr:row>
      <xdr:rowOff>64279</xdr:rowOff>
    </xdr:from>
    <xdr:ext cx="405111" cy="259045"/>
    <xdr:sp macro="" textlink="">
      <xdr:nvSpPr>
        <xdr:cNvPr id="377" name="n_1mainValue【消防施設】&#10;有形固定資産減価償却率">
          <a:extLst>
            <a:ext uri="{FF2B5EF4-FFF2-40B4-BE49-F238E27FC236}">
              <a16:creationId xmlns:a16="http://schemas.microsoft.com/office/drawing/2014/main" xmlns="" id="{00000000-0008-0000-0200-000079010000}"/>
            </a:ext>
          </a:extLst>
        </xdr:cNvPr>
        <xdr:cNvSpPr txBox="1"/>
      </xdr:nvSpPr>
      <xdr:spPr>
        <a:xfrm>
          <a:off x="15266043" y="13265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378" name="正方形/長方形 377">
          <a:extLst>
            <a:ext uri="{FF2B5EF4-FFF2-40B4-BE49-F238E27FC236}">
              <a16:creationId xmlns:a16="http://schemas.microsoft.com/office/drawing/2014/main" xmlns="" id="{00000000-0008-0000-0200-00007A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79" name="正方形/長方形 378">
          <a:extLst>
            <a:ext uri="{FF2B5EF4-FFF2-40B4-BE49-F238E27FC236}">
              <a16:creationId xmlns:a16="http://schemas.microsoft.com/office/drawing/2014/main" xmlns="" id="{00000000-0008-0000-0200-00007B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80" name="正方形/長方形 379">
          <a:extLst>
            <a:ext uri="{FF2B5EF4-FFF2-40B4-BE49-F238E27FC236}">
              <a16:creationId xmlns:a16="http://schemas.microsoft.com/office/drawing/2014/main" xmlns="" id="{00000000-0008-0000-0200-00007C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81" name="正方形/長方形 380">
          <a:extLst>
            <a:ext uri="{FF2B5EF4-FFF2-40B4-BE49-F238E27FC236}">
              <a16:creationId xmlns:a16="http://schemas.microsoft.com/office/drawing/2014/main" xmlns="" id="{00000000-0008-0000-0200-00007D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82" name="正方形/長方形 381">
          <a:extLst>
            <a:ext uri="{FF2B5EF4-FFF2-40B4-BE49-F238E27FC236}">
              <a16:creationId xmlns:a16="http://schemas.microsoft.com/office/drawing/2014/main" xmlns="" id="{00000000-0008-0000-0200-00007E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83" name="正方形/長方形 382">
          <a:extLst>
            <a:ext uri="{FF2B5EF4-FFF2-40B4-BE49-F238E27FC236}">
              <a16:creationId xmlns:a16="http://schemas.microsoft.com/office/drawing/2014/main" xmlns="" id="{00000000-0008-0000-0200-00007F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84" name="正方形/長方形 383">
          <a:extLst>
            <a:ext uri="{FF2B5EF4-FFF2-40B4-BE49-F238E27FC236}">
              <a16:creationId xmlns:a16="http://schemas.microsoft.com/office/drawing/2014/main" xmlns="" id="{00000000-0008-0000-0200-000080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85" name="正方形/長方形 384">
          <a:extLst>
            <a:ext uri="{FF2B5EF4-FFF2-40B4-BE49-F238E27FC236}">
              <a16:creationId xmlns:a16="http://schemas.microsoft.com/office/drawing/2014/main" xmlns="" id="{00000000-0008-0000-0200-000081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86" name="テキスト ボックス 385">
          <a:extLst>
            <a:ext uri="{FF2B5EF4-FFF2-40B4-BE49-F238E27FC236}">
              <a16:creationId xmlns:a16="http://schemas.microsoft.com/office/drawing/2014/main" xmlns="" id="{00000000-0008-0000-0200-000082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87" name="直線コネクタ 386">
          <a:extLst>
            <a:ext uri="{FF2B5EF4-FFF2-40B4-BE49-F238E27FC236}">
              <a16:creationId xmlns:a16="http://schemas.microsoft.com/office/drawing/2014/main" xmlns="" id="{00000000-0008-0000-0200-000083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388" name="直線コネクタ 387">
          <a:extLst>
            <a:ext uri="{FF2B5EF4-FFF2-40B4-BE49-F238E27FC236}">
              <a16:creationId xmlns:a16="http://schemas.microsoft.com/office/drawing/2014/main" xmlns="" id="{00000000-0008-0000-0200-00008401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389" name="テキスト ボックス 388">
          <a:extLst>
            <a:ext uri="{FF2B5EF4-FFF2-40B4-BE49-F238E27FC236}">
              <a16:creationId xmlns:a16="http://schemas.microsoft.com/office/drawing/2014/main" xmlns="" id="{00000000-0008-0000-0200-00008501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390" name="直線コネクタ 389">
          <a:extLst>
            <a:ext uri="{FF2B5EF4-FFF2-40B4-BE49-F238E27FC236}">
              <a16:creationId xmlns:a16="http://schemas.microsoft.com/office/drawing/2014/main" xmlns="" id="{00000000-0008-0000-0200-00008601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391" name="テキスト ボックス 390">
          <a:extLst>
            <a:ext uri="{FF2B5EF4-FFF2-40B4-BE49-F238E27FC236}">
              <a16:creationId xmlns:a16="http://schemas.microsoft.com/office/drawing/2014/main" xmlns="" id="{00000000-0008-0000-0200-00008701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392" name="直線コネクタ 391">
          <a:extLst>
            <a:ext uri="{FF2B5EF4-FFF2-40B4-BE49-F238E27FC236}">
              <a16:creationId xmlns:a16="http://schemas.microsoft.com/office/drawing/2014/main" xmlns="" id="{00000000-0008-0000-0200-00008801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393" name="テキスト ボックス 392">
          <a:extLst>
            <a:ext uri="{FF2B5EF4-FFF2-40B4-BE49-F238E27FC236}">
              <a16:creationId xmlns:a16="http://schemas.microsoft.com/office/drawing/2014/main" xmlns="" id="{00000000-0008-0000-0200-00008901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394" name="直線コネクタ 393">
          <a:extLst>
            <a:ext uri="{FF2B5EF4-FFF2-40B4-BE49-F238E27FC236}">
              <a16:creationId xmlns:a16="http://schemas.microsoft.com/office/drawing/2014/main" xmlns="" id="{00000000-0008-0000-0200-00008A01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395" name="テキスト ボックス 394">
          <a:extLst>
            <a:ext uri="{FF2B5EF4-FFF2-40B4-BE49-F238E27FC236}">
              <a16:creationId xmlns:a16="http://schemas.microsoft.com/office/drawing/2014/main" xmlns="" id="{00000000-0008-0000-0200-00008B01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96" name="直線コネクタ 395">
          <a:extLst>
            <a:ext uri="{FF2B5EF4-FFF2-40B4-BE49-F238E27FC236}">
              <a16:creationId xmlns:a16="http://schemas.microsoft.com/office/drawing/2014/main" xmlns="" id="{00000000-0008-0000-0200-00008C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97" name="テキスト ボックス 396">
          <a:extLst>
            <a:ext uri="{FF2B5EF4-FFF2-40B4-BE49-F238E27FC236}">
              <a16:creationId xmlns:a16="http://schemas.microsoft.com/office/drawing/2014/main" xmlns="" id="{00000000-0008-0000-0200-00008D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398" name="【消防施設】&#10;一人当たり面積グラフ枠">
          <a:extLst>
            <a:ext uri="{FF2B5EF4-FFF2-40B4-BE49-F238E27FC236}">
              <a16:creationId xmlns:a16="http://schemas.microsoft.com/office/drawing/2014/main" xmlns="" id="{00000000-0008-0000-0200-00008E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113537</xdr:rowOff>
    </xdr:from>
    <xdr:to>
      <xdr:col>32</xdr:col>
      <xdr:colOff>186689</xdr:colOff>
      <xdr:row>85</xdr:row>
      <xdr:rowOff>72389</xdr:rowOff>
    </xdr:to>
    <xdr:cxnSp macro="">
      <xdr:nvCxnSpPr>
        <xdr:cNvPr id="399" name="直線コネクタ 398">
          <a:extLst>
            <a:ext uri="{FF2B5EF4-FFF2-40B4-BE49-F238E27FC236}">
              <a16:creationId xmlns:a16="http://schemas.microsoft.com/office/drawing/2014/main" xmlns="" id="{00000000-0008-0000-0200-00008F010000}"/>
            </a:ext>
          </a:extLst>
        </xdr:cNvPr>
        <xdr:cNvCxnSpPr/>
      </xdr:nvCxnSpPr>
      <xdr:spPr>
        <a:xfrm flipV="1">
          <a:off x="22160864" y="13658087"/>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76216</xdr:rowOff>
    </xdr:from>
    <xdr:ext cx="469744" cy="259045"/>
    <xdr:sp macro="" textlink="">
      <xdr:nvSpPr>
        <xdr:cNvPr id="400" name="【消防施設】&#10;一人当たり面積最小値テキスト">
          <a:extLst>
            <a:ext uri="{FF2B5EF4-FFF2-40B4-BE49-F238E27FC236}">
              <a16:creationId xmlns:a16="http://schemas.microsoft.com/office/drawing/2014/main" xmlns="" id="{00000000-0008-0000-0200-000090010000}"/>
            </a:ext>
          </a:extLst>
        </xdr:cNvPr>
        <xdr:cNvSpPr txBox="1"/>
      </xdr:nvSpPr>
      <xdr:spPr>
        <a:xfrm>
          <a:off x="22250400" y="1464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0.030</a:t>
          </a:r>
          <a:endParaRPr kumimoji="1" lang="ja-JP" altLang="en-US" sz="1000" b="1">
            <a:latin typeface="ＭＳ Ｐゴシック"/>
          </a:endParaRPr>
        </a:p>
      </xdr:txBody>
    </xdr:sp>
    <xdr:clientData/>
  </xdr:oneCellAnchor>
  <xdr:twoCellAnchor>
    <xdr:from>
      <xdr:col>32</xdr:col>
      <xdr:colOff>98425</xdr:colOff>
      <xdr:row>85</xdr:row>
      <xdr:rowOff>72389</xdr:rowOff>
    </xdr:from>
    <xdr:to>
      <xdr:col>32</xdr:col>
      <xdr:colOff>276225</xdr:colOff>
      <xdr:row>85</xdr:row>
      <xdr:rowOff>72389</xdr:rowOff>
    </xdr:to>
    <xdr:cxnSp macro="">
      <xdr:nvCxnSpPr>
        <xdr:cNvPr id="401" name="直線コネクタ 400">
          <a:extLst>
            <a:ext uri="{FF2B5EF4-FFF2-40B4-BE49-F238E27FC236}">
              <a16:creationId xmlns:a16="http://schemas.microsoft.com/office/drawing/2014/main" xmlns="" id="{00000000-0008-0000-0200-000091010000}"/>
            </a:ext>
          </a:extLst>
        </xdr:cNvPr>
        <xdr:cNvCxnSpPr/>
      </xdr:nvCxnSpPr>
      <xdr:spPr>
        <a:xfrm>
          <a:off x="22072600" y="1464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78</xdr:row>
      <xdr:rowOff>60214</xdr:rowOff>
    </xdr:from>
    <xdr:ext cx="469744" cy="259045"/>
    <xdr:sp macro="" textlink="">
      <xdr:nvSpPr>
        <xdr:cNvPr id="402" name="【消防施設】&#10;一人当たり面積最大値テキスト">
          <a:extLst>
            <a:ext uri="{FF2B5EF4-FFF2-40B4-BE49-F238E27FC236}">
              <a16:creationId xmlns:a16="http://schemas.microsoft.com/office/drawing/2014/main" xmlns="" id="{00000000-0008-0000-0200-000092010000}"/>
            </a:ext>
          </a:extLst>
        </xdr:cNvPr>
        <xdr:cNvSpPr txBox="1"/>
      </xdr:nvSpPr>
      <xdr:spPr>
        <a:xfrm>
          <a:off x="222504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0.246</a:t>
          </a:r>
          <a:endParaRPr kumimoji="1" lang="ja-JP" altLang="en-US" sz="1000" b="1">
            <a:latin typeface="ＭＳ Ｐゴシック"/>
          </a:endParaRPr>
        </a:p>
      </xdr:txBody>
    </xdr:sp>
    <xdr:clientData/>
  </xdr:oneCellAnchor>
  <xdr:twoCellAnchor>
    <xdr:from>
      <xdr:col>32</xdr:col>
      <xdr:colOff>98425</xdr:colOff>
      <xdr:row>79</xdr:row>
      <xdr:rowOff>113537</xdr:rowOff>
    </xdr:from>
    <xdr:to>
      <xdr:col>32</xdr:col>
      <xdr:colOff>276225</xdr:colOff>
      <xdr:row>79</xdr:row>
      <xdr:rowOff>113537</xdr:rowOff>
    </xdr:to>
    <xdr:cxnSp macro="">
      <xdr:nvCxnSpPr>
        <xdr:cNvPr id="403" name="直線コネクタ 402">
          <a:extLst>
            <a:ext uri="{FF2B5EF4-FFF2-40B4-BE49-F238E27FC236}">
              <a16:creationId xmlns:a16="http://schemas.microsoft.com/office/drawing/2014/main" xmlns="" id="{00000000-0008-0000-0200-000093010000}"/>
            </a:ext>
          </a:extLst>
        </xdr:cNvPr>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23892</xdr:rowOff>
    </xdr:from>
    <xdr:ext cx="469744" cy="259045"/>
    <xdr:sp macro="" textlink="">
      <xdr:nvSpPr>
        <xdr:cNvPr id="404" name="【消防施設】&#10;一人当たり面積平均値テキスト">
          <a:extLst>
            <a:ext uri="{FF2B5EF4-FFF2-40B4-BE49-F238E27FC236}">
              <a16:creationId xmlns:a16="http://schemas.microsoft.com/office/drawing/2014/main" xmlns="" id="{00000000-0008-0000-0200-000094010000}"/>
            </a:ext>
          </a:extLst>
        </xdr:cNvPr>
        <xdr:cNvSpPr txBox="1"/>
      </xdr:nvSpPr>
      <xdr:spPr>
        <a:xfrm>
          <a:off x="22250400" y="13911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0.147</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1015</xdr:rowOff>
    </xdr:from>
    <xdr:to>
      <xdr:col>32</xdr:col>
      <xdr:colOff>238125</xdr:colOff>
      <xdr:row>82</xdr:row>
      <xdr:rowOff>102615</xdr:rowOff>
    </xdr:to>
    <xdr:sp macro="" textlink="">
      <xdr:nvSpPr>
        <xdr:cNvPr id="405" name="フローチャート : 判断 404">
          <a:extLst>
            <a:ext uri="{FF2B5EF4-FFF2-40B4-BE49-F238E27FC236}">
              <a16:creationId xmlns:a16="http://schemas.microsoft.com/office/drawing/2014/main" xmlns="" id="{00000000-0008-0000-0200-000095010000}"/>
            </a:ext>
          </a:extLst>
        </xdr:cNvPr>
        <xdr:cNvSpPr/>
      </xdr:nvSpPr>
      <xdr:spPr>
        <a:xfrm>
          <a:off x="22110700" y="1405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101600</xdr:rowOff>
    </xdr:from>
    <xdr:to>
      <xdr:col>31</xdr:col>
      <xdr:colOff>85725</xdr:colOff>
      <xdr:row>83</xdr:row>
      <xdr:rowOff>31750</xdr:rowOff>
    </xdr:to>
    <xdr:sp macro="" textlink="">
      <xdr:nvSpPr>
        <xdr:cNvPr id="406" name="フローチャート : 判断 405">
          <a:extLst>
            <a:ext uri="{FF2B5EF4-FFF2-40B4-BE49-F238E27FC236}">
              <a16:creationId xmlns:a16="http://schemas.microsoft.com/office/drawing/2014/main" xmlns="" id="{00000000-0008-0000-0200-000096010000}"/>
            </a:ext>
          </a:extLst>
        </xdr:cNvPr>
        <xdr:cNvSpPr/>
      </xdr:nvSpPr>
      <xdr:spPr>
        <a:xfrm>
          <a:off x="21272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07" name="テキスト ボックス 406">
          <a:extLst>
            <a:ext uri="{FF2B5EF4-FFF2-40B4-BE49-F238E27FC236}">
              <a16:creationId xmlns:a16="http://schemas.microsoft.com/office/drawing/2014/main" xmlns="" id="{00000000-0008-0000-0200-000097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08" name="テキスト ボックス 407">
          <a:extLst>
            <a:ext uri="{FF2B5EF4-FFF2-40B4-BE49-F238E27FC236}">
              <a16:creationId xmlns:a16="http://schemas.microsoft.com/office/drawing/2014/main" xmlns="" id="{00000000-0008-0000-0200-000098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09" name="テキスト ボックス 408">
          <a:extLst>
            <a:ext uri="{FF2B5EF4-FFF2-40B4-BE49-F238E27FC236}">
              <a16:creationId xmlns:a16="http://schemas.microsoft.com/office/drawing/2014/main" xmlns="" id="{00000000-0008-0000-0200-000099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10" name="テキスト ボックス 409">
          <a:extLst>
            <a:ext uri="{FF2B5EF4-FFF2-40B4-BE49-F238E27FC236}">
              <a16:creationId xmlns:a16="http://schemas.microsoft.com/office/drawing/2014/main" xmlns="" id="{00000000-0008-0000-0200-00009A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11" name="テキスト ボックス 410">
          <a:extLst>
            <a:ext uri="{FF2B5EF4-FFF2-40B4-BE49-F238E27FC236}">
              <a16:creationId xmlns:a16="http://schemas.microsoft.com/office/drawing/2014/main" xmlns="" id="{00000000-0008-0000-0200-00009B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82</xdr:row>
      <xdr:rowOff>101600</xdr:rowOff>
    </xdr:from>
    <xdr:to>
      <xdr:col>32</xdr:col>
      <xdr:colOff>238125</xdr:colOff>
      <xdr:row>83</xdr:row>
      <xdr:rowOff>31750</xdr:rowOff>
    </xdr:to>
    <xdr:sp macro="" textlink="">
      <xdr:nvSpPr>
        <xdr:cNvPr id="412" name="円/楕円 411">
          <a:extLst>
            <a:ext uri="{FF2B5EF4-FFF2-40B4-BE49-F238E27FC236}">
              <a16:creationId xmlns:a16="http://schemas.microsoft.com/office/drawing/2014/main" xmlns="" id="{00000000-0008-0000-0200-00009C010000}"/>
            </a:ext>
          </a:extLst>
        </xdr:cNvPr>
        <xdr:cNvSpPr/>
      </xdr:nvSpPr>
      <xdr:spPr>
        <a:xfrm>
          <a:off x="221107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82</xdr:row>
      <xdr:rowOff>80027</xdr:rowOff>
    </xdr:from>
    <xdr:ext cx="469744" cy="259045"/>
    <xdr:sp macro="" textlink="">
      <xdr:nvSpPr>
        <xdr:cNvPr id="413" name="【消防施設】&#10;一人当たり面積該当値テキスト">
          <a:extLst>
            <a:ext uri="{FF2B5EF4-FFF2-40B4-BE49-F238E27FC236}">
              <a16:creationId xmlns:a16="http://schemas.microsoft.com/office/drawing/2014/main" xmlns="" id="{00000000-0008-0000-0200-00009D010000}"/>
            </a:ext>
          </a:extLst>
        </xdr:cNvPr>
        <xdr:cNvSpPr txBox="1"/>
      </xdr:nvSpPr>
      <xdr:spPr>
        <a:xfrm>
          <a:off x="22250400"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0.125</a:t>
          </a:r>
          <a:endParaRPr kumimoji="1" lang="ja-JP" altLang="en-US" sz="1000" b="1">
            <a:solidFill>
              <a:srgbClr val="FF0000"/>
            </a:solidFill>
            <a:latin typeface="ＭＳ Ｐゴシック"/>
          </a:endParaRPr>
        </a:p>
      </xdr:txBody>
    </xdr:sp>
    <xdr:clientData/>
  </xdr:oneCellAnchor>
  <xdr:twoCellAnchor>
    <xdr:from>
      <xdr:col>30</xdr:col>
      <xdr:colOff>669925</xdr:colOff>
      <xdr:row>82</xdr:row>
      <xdr:rowOff>106172</xdr:rowOff>
    </xdr:from>
    <xdr:to>
      <xdr:col>31</xdr:col>
      <xdr:colOff>85725</xdr:colOff>
      <xdr:row>83</xdr:row>
      <xdr:rowOff>36322</xdr:rowOff>
    </xdr:to>
    <xdr:sp macro="" textlink="">
      <xdr:nvSpPr>
        <xdr:cNvPr id="414" name="円/楕円 413">
          <a:extLst>
            <a:ext uri="{FF2B5EF4-FFF2-40B4-BE49-F238E27FC236}">
              <a16:creationId xmlns:a16="http://schemas.microsoft.com/office/drawing/2014/main" xmlns="" id="{00000000-0008-0000-0200-00009E010000}"/>
            </a:ext>
          </a:extLst>
        </xdr:cNvPr>
        <xdr:cNvSpPr/>
      </xdr:nvSpPr>
      <xdr:spPr>
        <a:xfrm>
          <a:off x="21272500" y="1416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82</xdr:row>
      <xdr:rowOff>152400</xdr:rowOff>
    </xdr:from>
    <xdr:to>
      <xdr:col>32</xdr:col>
      <xdr:colOff>187325</xdr:colOff>
      <xdr:row>82</xdr:row>
      <xdr:rowOff>156972</xdr:rowOff>
    </xdr:to>
    <xdr:cxnSp macro="">
      <xdr:nvCxnSpPr>
        <xdr:cNvPr id="415" name="直線コネクタ 414">
          <a:extLst>
            <a:ext uri="{FF2B5EF4-FFF2-40B4-BE49-F238E27FC236}">
              <a16:creationId xmlns:a16="http://schemas.microsoft.com/office/drawing/2014/main" xmlns="" id="{00000000-0008-0000-0200-00009F010000}"/>
            </a:ext>
          </a:extLst>
        </xdr:cNvPr>
        <xdr:cNvCxnSpPr/>
      </xdr:nvCxnSpPr>
      <xdr:spPr>
        <a:xfrm flipV="1">
          <a:off x="21323300" y="142113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81</xdr:row>
      <xdr:rowOff>48277</xdr:rowOff>
    </xdr:from>
    <xdr:ext cx="469744" cy="259045"/>
    <xdr:sp macro="" textlink="">
      <xdr:nvSpPr>
        <xdr:cNvPr id="416" name="n_1aveValue【消防施設】&#10;一人当たり面積">
          <a:extLst>
            <a:ext uri="{FF2B5EF4-FFF2-40B4-BE49-F238E27FC236}">
              <a16:creationId xmlns:a16="http://schemas.microsoft.com/office/drawing/2014/main" xmlns="" id="{00000000-0008-0000-0200-0000A0010000}"/>
            </a:ext>
          </a:extLst>
        </xdr:cNvPr>
        <xdr:cNvSpPr txBox="1"/>
      </xdr:nvSpPr>
      <xdr:spPr>
        <a:xfrm>
          <a:off x="210757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0.125</a:t>
          </a:r>
          <a:endParaRPr kumimoji="1" lang="ja-JP" altLang="en-US" sz="1000" b="1">
            <a:solidFill>
              <a:srgbClr val="000080"/>
            </a:solidFill>
            <a:latin typeface="ＭＳ Ｐゴシック"/>
          </a:endParaRPr>
        </a:p>
      </xdr:txBody>
    </xdr:sp>
    <xdr:clientData/>
  </xdr:oneCellAnchor>
  <xdr:oneCellAnchor>
    <xdr:from>
      <xdr:col>30</xdr:col>
      <xdr:colOff>473152</xdr:colOff>
      <xdr:row>83</xdr:row>
      <xdr:rowOff>27449</xdr:rowOff>
    </xdr:from>
    <xdr:ext cx="469744" cy="259045"/>
    <xdr:sp macro="" textlink="">
      <xdr:nvSpPr>
        <xdr:cNvPr id="417" name="n_1mainValue【消防施設】&#10;一人当たり面積">
          <a:extLst>
            <a:ext uri="{FF2B5EF4-FFF2-40B4-BE49-F238E27FC236}">
              <a16:creationId xmlns:a16="http://schemas.microsoft.com/office/drawing/2014/main" xmlns="" id="{00000000-0008-0000-0200-0000A1010000}"/>
            </a:ext>
          </a:extLst>
        </xdr:cNvPr>
        <xdr:cNvSpPr txBox="1"/>
      </xdr:nvSpPr>
      <xdr:spPr>
        <a:xfrm>
          <a:off x="21075727" y="14257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0.124</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18" name="正方形/長方形 417">
          <a:extLst>
            <a:ext uri="{FF2B5EF4-FFF2-40B4-BE49-F238E27FC236}">
              <a16:creationId xmlns:a16="http://schemas.microsoft.com/office/drawing/2014/main" xmlns="" id="{00000000-0008-0000-0200-0000A2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19" name="正方形/長方形 418">
          <a:extLst>
            <a:ext uri="{FF2B5EF4-FFF2-40B4-BE49-F238E27FC236}">
              <a16:creationId xmlns:a16="http://schemas.microsoft.com/office/drawing/2014/main" xmlns="" id="{00000000-0008-0000-0200-0000A3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20" name="正方形/長方形 419">
          <a:extLst>
            <a:ext uri="{FF2B5EF4-FFF2-40B4-BE49-F238E27FC236}">
              <a16:creationId xmlns:a16="http://schemas.microsoft.com/office/drawing/2014/main" xmlns="" id="{00000000-0008-0000-0200-0000A4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21" name="正方形/長方形 420">
          <a:extLst>
            <a:ext uri="{FF2B5EF4-FFF2-40B4-BE49-F238E27FC236}">
              <a16:creationId xmlns:a16="http://schemas.microsoft.com/office/drawing/2014/main" xmlns="" id="{00000000-0008-0000-0200-0000A5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22" name="正方形/長方形 421">
          <a:extLst>
            <a:ext uri="{FF2B5EF4-FFF2-40B4-BE49-F238E27FC236}">
              <a16:creationId xmlns:a16="http://schemas.microsoft.com/office/drawing/2014/main" xmlns="" id="{00000000-0008-0000-0200-0000A6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23" name="正方形/長方形 422">
          <a:extLst>
            <a:ext uri="{FF2B5EF4-FFF2-40B4-BE49-F238E27FC236}">
              <a16:creationId xmlns:a16="http://schemas.microsoft.com/office/drawing/2014/main" xmlns="" id="{00000000-0008-0000-0200-0000A7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24" name="正方形/長方形 423">
          <a:extLst>
            <a:ext uri="{FF2B5EF4-FFF2-40B4-BE49-F238E27FC236}">
              <a16:creationId xmlns:a16="http://schemas.microsoft.com/office/drawing/2014/main" xmlns="" id="{00000000-0008-0000-0200-0000A8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25" name="正方形/長方形 424">
          <a:extLst>
            <a:ext uri="{FF2B5EF4-FFF2-40B4-BE49-F238E27FC236}">
              <a16:creationId xmlns:a16="http://schemas.microsoft.com/office/drawing/2014/main" xmlns="" id="{00000000-0008-0000-0200-0000A9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26" name="テキスト ボックス 425">
          <a:extLst>
            <a:ext uri="{FF2B5EF4-FFF2-40B4-BE49-F238E27FC236}">
              <a16:creationId xmlns:a16="http://schemas.microsoft.com/office/drawing/2014/main" xmlns="" id="{00000000-0008-0000-0200-0000AA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27" name="直線コネクタ 426">
          <a:extLst>
            <a:ext uri="{FF2B5EF4-FFF2-40B4-BE49-F238E27FC236}">
              <a16:creationId xmlns:a16="http://schemas.microsoft.com/office/drawing/2014/main" xmlns="" id="{00000000-0008-0000-0200-0000AB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28" name="テキスト ボックス 427">
          <a:extLst>
            <a:ext uri="{FF2B5EF4-FFF2-40B4-BE49-F238E27FC236}">
              <a16:creationId xmlns:a16="http://schemas.microsoft.com/office/drawing/2014/main" xmlns="" id="{00000000-0008-0000-0200-0000AC010000}"/>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429" name="直線コネクタ 428">
          <a:extLst>
            <a:ext uri="{FF2B5EF4-FFF2-40B4-BE49-F238E27FC236}">
              <a16:creationId xmlns:a16="http://schemas.microsoft.com/office/drawing/2014/main" xmlns="" id="{00000000-0008-0000-0200-0000AD01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430" name="テキスト ボックス 429">
          <a:extLst>
            <a:ext uri="{FF2B5EF4-FFF2-40B4-BE49-F238E27FC236}">
              <a16:creationId xmlns:a16="http://schemas.microsoft.com/office/drawing/2014/main" xmlns="" id="{00000000-0008-0000-0200-0000AE010000}"/>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431" name="直線コネクタ 430">
          <a:extLst>
            <a:ext uri="{FF2B5EF4-FFF2-40B4-BE49-F238E27FC236}">
              <a16:creationId xmlns:a16="http://schemas.microsoft.com/office/drawing/2014/main" xmlns="" id="{00000000-0008-0000-0200-0000AF01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432" name="テキスト ボックス 431">
          <a:extLst>
            <a:ext uri="{FF2B5EF4-FFF2-40B4-BE49-F238E27FC236}">
              <a16:creationId xmlns:a16="http://schemas.microsoft.com/office/drawing/2014/main" xmlns="" id="{00000000-0008-0000-0200-0000B001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433" name="直線コネクタ 432">
          <a:extLst>
            <a:ext uri="{FF2B5EF4-FFF2-40B4-BE49-F238E27FC236}">
              <a16:creationId xmlns:a16="http://schemas.microsoft.com/office/drawing/2014/main" xmlns="" id="{00000000-0008-0000-0200-0000B101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434" name="テキスト ボックス 433">
          <a:extLst>
            <a:ext uri="{FF2B5EF4-FFF2-40B4-BE49-F238E27FC236}">
              <a16:creationId xmlns:a16="http://schemas.microsoft.com/office/drawing/2014/main" xmlns="" id="{00000000-0008-0000-0200-0000B201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435" name="直線コネクタ 434">
          <a:extLst>
            <a:ext uri="{FF2B5EF4-FFF2-40B4-BE49-F238E27FC236}">
              <a16:creationId xmlns:a16="http://schemas.microsoft.com/office/drawing/2014/main" xmlns="" id="{00000000-0008-0000-0200-0000B301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436" name="テキスト ボックス 435">
          <a:extLst>
            <a:ext uri="{FF2B5EF4-FFF2-40B4-BE49-F238E27FC236}">
              <a16:creationId xmlns:a16="http://schemas.microsoft.com/office/drawing/2014/main" xmlns="" id="{00000000-0008-0000-0200-0000B4010000}"/>
            </a:ext>
          </a:extLst>
        </xdr:cNvPr>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37" name="直線コネクタ 436">
          <a:extLst>
            <a:ext uri="{FF2B5EF4-FFF2-40B4-BE49-F238E27FC236}">
              <a16:creationId xmlns:a16="http://schemas.microsoft.com/office/drawing/2014/main" xmlns="" id="{00000000-0008-0000-0200-0000B501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38" name="テキスト ボックス 437">
          <a:extLst>
            <a:ext uri="{FF2B5EF4-FFF2-40B4-BE49-F238E27FC236}">
              <a16:creationId xmlns:a16="http://schemas.microsoft.com/office/drawing/2014/main" xmlns="" id="{00000000-0008-0000-0200-0000B601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39" name="【庁舎】&#10;有形固定資産減価償却率グラフ枠">
          <a:extLst>
            <a:ext uri="{FF2B5EF4-FFF2-40B4-BE49-F238E27FC236}">
              <a16:creationId xmlns:a16="http://schemas.microsoft.com/office/drawing/2014/main" xmlns="" id="{00000000-0008-0000-0200-0000B701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76200</xdr:rowOff>
    </xdr:from>
    <xdr:to>
      <xdr:col>23</xdr:col>
      <xdr:colOff>516889</xdr:colOff>
      <xdr:row>108</xdr:row>
      <xdr:rowOff>156211</xdr:rowOff>
    </xdr:to>
    <xdr:cxnSp macro="">
      <xdr:nvCxnSpPr>
        <xdr:cNvPr id="440" name="直線コネクタ 439">
          <a:extLst>
            <a:ext uri="{FF2B5EF4-FFF2-40B4-BE49-F238E27FC236}">
              <a16:creationId xmlns:a16="http://schemas.microsoft.com/office/drawing/2014/main" xmlns="" id="{00000000-0008-0000-0200-0000B8010000}"/>
            </a:ext>
          </a:extLst>
        </xdr:cNvPr>
        <xdr:cNvCxnSpPr/>
      </xdr:nvCxnSpPr>
      <xdr:spPr>
        <a:xfrm flipV="1">
          <a:off x="16318864" y="17221200"/>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160038</xdr:rowOff>
    </xdr:from>
    <xdr:ext cx="405111" cy="259045"/>
    <xdr:sp macro="" textlink="">
      <xdr:nvSpPr>
        <xdr:cNvPr id="441" name="【庁舎】&#10;有形固定資産減価償却率最小値テキスト">
          <a:extLst>
            <a:ext uri="{FF2B5EF4-FFF2-40B4-BE49-F238E27FC236}">
              <a16:creationId xmlns:a16="http://schemas.microsoft.com/office/drawing/2014/main" xmlns="" id="{00000000-0008-0000-0200-0000B9010000}"/>
            </a:ext>
          </a:extLst>
        </xdr:cNvPr>
        <xdr:cNvSpPr txBox="1"/>
      </xdr:nvSpPr>
      <xdr:spPr>
        <a:xfrm>
          <a:off x="164084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a:t>
          </a:r>
          <a:endParaRPr kumimoji="1" lang="ja-JP" altLang="en-US" sz="1000" b="1">
            <a:latin typeface="ＭＳ Ｐゴシック"/>
          </a:endParaRPr>
        </a:p>
      </xdr:txBody>
    </xdr:sp>
    <xdr:clientData/>
  </xdr:oneCellAnchor>
  <xdr:twoCellAnchor>
    <xdr:from>
      <xdr:col>23</xdr:col>
      <xdr:colOff>428625</xdr:colOff>
      <xdr:row>108</xdr:row>
      <xdr:rowOff>156211</xdr:rowOff>
    </xdr:from>
    <xdr:to>
      <xdr:col>23</xdr:col>
      <xdr:colOff>606425</xdr:colOff>
      <xdr:row>108</xdr:row>
      <xdr:rowOff>156211</xdr:rowOff>
    </xdr:to>
    <xdr:cxnSp macro="">
      <xdr:nvCxnSpPr>
        <xdr:cNvPr id="442" name="直線コネクタ 441">
          <a:extLst>
            <a:ext uri="{FF2B5EF4-FFF2-40B4-BE49-F238E27FC236}">
              <a16:creationId xmlns:a16="http://schemas.microsoft.com/office/drawing/2014/main" xmlns="" id="{00000000-0008-0000-0200-0000BA010000}"/>
            </a:ext>
          </a:extLst>
        </xdr:cNvPr>
        <xdr:cNvCxnSpPr/>
      </xdr:nvCxnSpPr>
      <xdr:spPr>
        <a:xfrm>
          <a:off x="16230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22877</xdr:rowOff>
    </xdr:from>
    <xdr:ext cx="469744" cy="259045"/>
    <xdr:sp macro="" textlink="">
      <xdr:nvSpPr>
        <xdr:cNvPr id="443" name="【庁舎】&#10;有形固定資産減価償却率最大値テキスト">
          <a:extLst>
            <a:ext uri="{FF2B5EF4-FFF2-40B4-BE49-F238E27FC236}">
              <a16:creationId xmlns:a16="http://schemas.microsoft.com/office/drawing/2014/main" xmlns="" id="{00000000-0008-0000-0200-0000BB010000}"/>
            </a:ext>
          </a:extLst>
        </xdr:cNvPr>
        <xdr:cNvSpPr txBox="1"/>
      </xdr:nvSpPr>
      <xdr:spPr>
        <a:xfrm>
          <a:off x="164084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100</xdr:row>
      <xdr:rowOff>76200</xdr:rowOff>
    </xdr:from>
    <xdr:to>
      <xdr:col>23</xdr:col>
      <xdr:colOff>606425</xdr:colOff>
      <xdr:row>100</xdr:row>
      <xdr:rowOff>76200</xdr:rowOff>
    </xdr:to>
    <xdr:cxnSp macro="">
      <xdr:nvCxnSpPr>
        <xdr:cNvPr id="444" name="直線コネクタ 443">
          <a:extLst>
            <a:ext uri="{FF2B5EF4-FFF2-40B4-BE49-F238E27FC236}">
              <a16:creationId xmlns:a16="http://schemas.microsoft.com/office/drawing/2014/main" xmlns="" id="{00000000-0008-0000-0200-0000BC010000}"/>
            </a:ext>
          </a:extLst>
        </xdr:cNvPr>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70121</xdr:rowOff>
    </xdr:from>
    <xdr:ext cx="405111" cy="259045"/>
    <xdr:sp macro="" textlink="">
      <xdr:nvSpPr>
        <xdr:cNvPr id="445" name="【庁舎】&#10;有形固定資産減価償却率平均値テキスト">
          <a:extLst>
            <a:ext uri="{FF2B5EF4-FFF2-40B4-BE49-F238E27FC236}">
              <a16:creationId xmlns:a16="http://schemas.microsoft.com/office/drawing/2014/main" xmlns="" id="{00000000-0008-0000-0200-0000BD010000}"/>
            </a:ext>
          </a:extLst>
        </xdr:cNvPr>
        <xdr:cNvSpPr txBox="1"/>
      </xdr:nvSpPr>
      <xdr:spPr>
        <a:xfrm>
          <a:off x="16408400" y="180723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91694</xdr:rowOff>
    </xdr:from>
    <xdr:to>
      <xdr:col>23</xdr:col>
      <xdr:colOff>568325</xdr:colOff>
      <xdr:row>106</xdr:row>
      <xdr:rowOff>21844</xdr:rowOff>
    </xdr:to>
    <xdr:sp macro="" textlink="">
      <xdr:nvSpPr>
        <xdr:cNvPr id="446" name="フローチャート : 判断 445">
          <a:extLst>
            <a:ext uri="{FF2B5EF4-FFF2-40B4-BE49-F238E27FC236}">
              <a16:creationId xmlns:a16="http://schemas.microsoft.com/office/drawing/2014/main" xmlns="" id="{00000000-0008-0000-0200-0000BE010000}"/>
            </a:ext>
          </a:extLst>
        </xdr:cNvPr>
        <xdr:cNvSpPr/>
      </xdr:nvSpPr>
      <xdr:spPr>
        <a:xfrm>
          <a:off x="16268700" y="1809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29972</xdr:rowOff>
    </xdr:from>
    <xdr:to>
      <xdr:col>22</xdr:col>
      <xdr:colOff>415925</xdr:colOff>
      <xdr:row>106</xdr:row>
      <xdr:rowOff>131572</xdr:rowOff>
    </xdr:to>
    <xdr:sp macro="" textlink="">
      <xdr:nvSpPr>
        <xdr:cNvPr id="447" name="フローチャート : 判断 446">
          <a:extLst>
            <a:ext uri="{FF2B5EF4-FFF2-40B4-BE49-F238E27FC236}">
              <a16:creationId xmlns:a16="http://schemas.microsoft.com/office/drawing/2014/main" xmlns="" id="{00000000-0008-0000-0200-0000BF010000}"/>
            </a:ext>
          </a:extLst>
        </xdr:cNvPr>
        <xdr:cNvSpPr/>
      </xdr:nvSpPr>
      <xdr:spPr>
        <a:xfrm>
          <a:off x="15430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48" name="テキスト ボックス 447">
          <a:extLst>
            <a:ext uri="{FF2B5EF4-FFF2-40B4-BE49-F238E27FC236}">
              <a16:creationId xmlns:a16="http://schemas.microsoft.com/office/drawing/2014/main" xmlns="" id="{00000000-0008-0000-0200-0000C001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49" name="テキスト ボックス 448">
          <a:extLst>
            <a:ext uri="{FF2B5EF4-FFF2-40B4-BE49-F238E27FC236}">
              <a16:creationId xmlns:a16="http://schemas.microsoft.com/office/drawing/2014/main" xmlns="" id="{00000000-0008-0000-0200-0000C101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50" name="テキスト ボックス 449">
          <a:extLst>
            <a:ext uri="{FF2B5EF4-FFF2-40B4-BE49-F238E27FC236}">
              <a16:creationId xmlns:a16="http://schemas.microsoft.com/office/drawing/2014/main" xmlns="" id="{00000000-0008-0000-0200-0000C201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51" name="テキスト ボックス 450">
          <a:extLst>
            <a:ext uri="{FF2B5EF4-FFF2-40B4-BE49-F238E27FC236}">
              <a16:creationId xmlns:a16="http://schemas.microsoft.com/office/drawing/2014/main" xmlns="" id="{00000000-0008-0000-0200-0000C301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52" name="テキスト ボックス 451">
          <a:extLst>
            <a:ext uri="{FF2B5EF4-FFF2-40B4-BE49-F238E27FC236}">
              <a16:creationId xmlns:a16="http://schemas.microsoft.com/office/drawing/2014/main" xmlns="" id="{00000000-0008-0000-0200-0000C401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103</xdr:row>
      <xdr:rowOff>36830</xdr:rowOff>
    </xdr:from>
    <xdr:to>
      <xdr:col>23</xdr:col>
      <xdr:colOff>568325</xdr:colOff>
      <xdr:row>103</xdr:row>
      <xdr:rowOff>138430</xdr:rowOff>
    </xdr:to>
    <xdr:sp macro="" textlink="">
      <xdr:nvSpPr>
        <xdr:cNvPr id="453" name="円/楕円 452">
          <a:extLst>
            <a:ext uri="{FF2B5EF4-FFF2-40B4-BE49-F238E27FC236}">
              <a16:creationId xmlns:a16="http://schemas.microsoft.com/office/drawing/2014/main" xmlns="" id="{00000000-0008-0000-0200-0000C5010000}"/>
            </a:ext>
          </a:extLst>
        </xdr:cNvPr>
        <xdr:cNvSpPr/>
      </xdr:nvSpPr>
      <xdr:spPr>
        <a:xfrm>
          <a:off x="162687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102</xdr:row>
      <xdr:rowOff>59707</xdr:rowOff>
    </xdr:from>
    <xdr:ext cx="405111" cy="259045"/>
    <xdr:sp macro="" textlink="">
      <xdr:nvSpPr>
        <xdr:cNvPr id="454" name="【庁舎】&#10;有形固定資産減価償却率該当値テキスト">
          <a:extLst>
            <a:ext uri="{FF2B5EF4-FFF2-40B4-BE49-F238E27FC236}">
              <a16:creationId xmlns:a16="http://schemas.microsoft.com/office/drawing/2014/main" xmlns="" id="{00000000-0008-0000-0200-0000C6010000}"/>
            </a:ext>
          </a:extLst>
        </xdr:cNvPr>
        <xdr:cNvSpPr txBox="1"/>
      </xdr:nvSpPr>
      <xdr:spPr>
        <a:xfrm>
          <a:off x="16408400" y="1754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22</xdr:col>
      <xdr:colOff>314325</xdr:colOff>
      <xdr:row>103</xdr:row>
      <xdr:rowOff>68835</xdr:rowOff>
    </xdr:from>
    <xdr:to>
      <xdr:col>22</xdr:col>
      <xdr:colOff>415925</xdr:colOff>
      <xdr:row>103</xdr:row>
      <xdr:rowOff>170435</xdr:rowOff>
    </xdr:to>
    <xdr:sp macro="" textlink="">
      <xdr:nvSpPr>
        <xdr:cNvPr id="455" name="円/楕円 454">
          <a:extLst>
            <a:ext uri="{FF2B5EF4-FFF2-40B4-BE49-F238E27FC236}">
              <a16:creationId xmlns:a16="http://schemas.microsoft.com/office/drawing/2014/main" xmlns="" id="{00000000-0008-0000-0200-0000C7010000}"/>
            </a:ext>
          </a:extLst>
        </xdr:cNvPr>
        <xdr:cNvSpPr/>
      </xdr:nvSpPr>
      <xdr:spPr>
        <a:xfrm>
          <a:off x="15430500" y="1772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103</xdr:row>
      <xdr:rowOff>87630</xdr:rowOff>
    </xdr:from>
    <xdr:to>
      <xdr:col>23</xdr:col>
      <xdr:colOff>517525</xdr:colOff>
      <xdr:row>103</xdr:row>
      <xdr:rowOff>119635</xdr:rowOff>
    </xdr:to>
    <xdr:cxnSp macro="">
      <xdr:nvCxnSpPr>
        <xdr:cNvPr id="456" name="直線コネクタ 455">
          <a:extLst>
            <a:ext uri="{FF2B5EF4-FFF2-40B4-BE49-F238E27FC236}">
              <a16:creationId xmlns:a16="http://schemas.microsoft.com/office/drawing/2014/main" xmlns="" id="{00000000-0008-0000-0200-0000C8010000}"/>
            </a:ext>
          </a:extLst>
        </xdr:cNvPr>
        <xdr:cNvCxnSpPr/>
      </xdr:nvCxnSpPr>
      <xdr:spPr>
        <a:xfrm flipV="1">
          <a:off x="15481300" y="17746980"/>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106</xdr:row>
      <xdr:rowOff>122699</xdr:rowOff>
    </xdr:from>
    <xdr:ext cx="405111" cy="259045"/>
    <xdr:sp macro="" textlink="">
      <xdr:nvSpPr>
        <xdr:cNvPr id="457" name="n_1aveValue【庁舎】&#10;有形固定資産減価償却率">
          <a:extLst>
            <a:ext uri="{FF2B5EF4-FFF2-40B4-BE49-F238E27FC236}">
              <a16:creationId xmlns:a16="http://schemas.microsoft.com/office/drawing/2014/main" xmlns="" id="{00000000-0008-0000-0200-0000C9010000}"/>
            </a:ext>
          </a:extLst>
        </xdr:cNvPr>
        <xdr:cNvSpPr txBox="1"/>
      </xdr:nvSpPr>
      <xdr:spPr>
        <a:xfrm>
          <a:off x="15266043" y="1829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oneCellAnchor>
    <xdr:from>
      <xdr:col>22</xdr:col>
      <xdr:colOff>149868</xdr:colOff>
      <xdr:row>102</xdr:row>
      <xdr:rowOff>15512</xdr:rowOff>
    </xdr:from>
    <xdr:ext cx="405111" cy="259045"/>
    <xdr:sp macro="" textlink="">
      <xdr:nvSpPr>
        <xdr:cNvPr id="458" name="n_1mainValue【庁舎】&#10;有形固定資産減価償却率">
          <a:extLst>
            <a:ext uri="{FF2B5EF4-FFF2-40B4-BE49-F238E27FC236}">
              <a16:creationId xmlns:a16="http://schemas.microsoft.com/office/drawing/2014/main" xmlns="" id="{00000000-0008-0000-0200-0000CA010000}"/>
            </a:ext>
          </a:extLst>
        </xdr:cNvPr>
        <xdr:cNvSpPr txBox="1"/>
      </xdr:nvSpPr>
      <xdr:spPr>
        <a:xfrm>
          <a:off x="15266043" y="17503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59" name="正方形/長方形 458">
          <a:extLst>
            <a:ext uri="{FF2B5EF4-FFF2-40B4-BE49-F238E27FC236}">
              <a16:creationId xmlns:a16="http://schemas.microsoft.com/office/drawing/2014/main" xmlns="" id="{00000000-0008-0000-0200-0000CB01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60" name="正方形/長方形 459">
          <a:extLst>
            <a:ext uri="{FF2B5EF4-FFF2-40B4-BE49-F238E27FC236}">
              <a16:creationId xmlns:a16="http://schemas.microsoft.com/office/drawing/2014/main" xmlns="" id="{00000000-0008-0000-0200-0000CC01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61" name="正方形/長方形 460">
          <a:extLst>
            <a:ext uri="{FF2B5EF4-FFF2-40B4-BE49-F238E27FC236}">
              <a16:creationId xmlns:a16="http://schemas.microsoft.com/office/drawing/2014/main" xmlns="" id="{00000000-0008-0000-0200-0000CD01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12/13</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62" name="正方形/長方形 461">
          <a:extLst>
            <a:ext uri="{FF2B5EF4-FFF2-40B4-BE49-F238E27FC236}">
              <a16:creationId xmlns:a16="http://schemas.microsoft.com/office/drawing/2014/main" xmlns="" id="{00000000-0008-0000-0200-0000CE01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63" name="正方形/長方形 462">
          <a:extLst>
            <a:ext uri="{FF2B5EF4-FFF2-40B4-BE49-F238E27FC236}">
              <a16:creationId xmlns:a16="http://schemas.microsoft.com/office/drawing/2014/main" xmlns="" id="{00000000-0008-0000-0200-0000CF01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64" name="正方形/長方形 463">
          <a:extLst>
            <a:ext uri="{FF2B5EF4-FFF2-40B4-BE49-F238E27FC236}">
              <a16:creationId xmlns:a16="http://schemas.microsoft.com/office/drawing/2014/main" xmlns="" id="{00000000-0008-0000-0200-0000D001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65" name="正方形/長方形 464">
          <a:extLst>
            <a:ext uri="{FF2B5EF4-FFF2-40B4-BE49-F238E27FC236}">
              <a16:creationId xmlns:a16="http://schemas.microsoft.com/office/drawing/2014/main" xmlns="" id="{00000000-0008-0000-0200-0000D101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66" name="正方形/長方形 465">
          <a:extLst>
            <a:ext uri="{FF2B5EF4-FFF2-40B4-BE49-F238E27FC236}">
              <a16:creationId xmlns:a16="http://schemas.microsoft.com/office/drawing/2014/main" xmlns="" id="{00000000-0008-0000-0200-0000D201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67" name="テキスト ボックス 466">
          <a:extLst>
            <a:ext uri="{FF2B5EF4-FFF2-40B4-BE49-F238E27FC236}">
              <a16:creationId xmlns:a16="http://schemas.microsoft.com/office/drawing/2014/main" xmlns="" id="{00000000-0008-0000-0200-0000D301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68" name="直線コネクタ 467">
          <a:extLst>
            <a:ext uri="{FF2B5EF4-FFF2-40B4-BE49-F238E27FC236}">
              <a16:creationId xmlns:a16="http://schemas.microsoft.com/office/drawing/2014/main" xmlns="" id="{00000000-0008-0000-0200-0000D401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69" name="テキスト ボックス 468">
          <a:extLst>
            <a:ext uri="{FF2B5EF4-FFF2-40B4-BE49-F238E27FC236}">
              <a16:creationId xmlns:a16="http://schemas.microsoft.com/office/drawing/2014/main" xmlns="" id="{00000000-0008-0000-0200-0000D501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470" name="直線コネクタ 469">
          <a:extLst>
            <a:ext uri="{FF2B5EF4-FFF2-40B4-BE49-F238E27FC236}">
              <a16:creationId xmlns:a16="http://schemas.microsoft.com/office/drawing/2014/main" xmlns="" id="{00000000-0008-0000-0200-0000D601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71" name="テキスト ボックス 470">
          <a:extLst>
            <a:ext uri="{FF2B5EF4-FFF2-40B4-BE49-F238E27FC236}">
              <a16:creationId xmlns:a16="http://schemas.microsoft.com/office/drawing/2014/main" xmlns="" id="{00000000-0008-0000-0200-0000D701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72" name="直線コネクタ 471">
          <a:extLst>
            <a:ext uri="{FF2B5EF4-FFF2-40B4-BE49-F238E27FC236}">
              <a16:creationId xmlns:a16="http://schemas.microsoft.com/office/drawing/2014/main" xmlns="" id="{00000000-0008-0000-0200-0000D801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73" name="テキスト ボックス 472">
          <a:extLst>
            <a:ext uri="{FF2B5EF4-FFF2-40B4-BE49-F238E27FC236}">
              <a16:creationId xmlns:a16="http://schemas.microsoft.com/office/drawing/2014/main" xmlns="" id="{00000000-0008-0000-0200-0000D901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74" name="直線コネクタ 473">
          <a:extLst>
            <a:ext uri="{FF2B5EF4-FFF2-40B4-BE49-F238E27FC236}">
              <a16:creationId xmlns:a16="http://schemas.microsoft.com/office/drawing/2014/main" xmlns="" id="{00000000-0008-0000-0200-0000DA01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75" name="テキスト ボックス 474">
          <a:extLst>
            <a:ext uri="{FF2B5EF4-FFF2-40B4-BE49-F238E27FC236}">
              <a16:creationId xmlns:a16="http://schemas.microsoft.com/office/drawing/2014/main" xmlns="" id="{00000000-0008-0000-0200-0000DB01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476" name="直線コネクタ 475">
          <a:extLst>
            <a:ext uri="{FF2B5EF4-FFF2-40B4-BE49-F238E27FC236}">
              <a16:creationId xmlns:a16="http://schemas.microsoft.com/office/drawing/2014/main" xmlns="" id="{00000000-0008-0000-0200-0000DC01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477" name="テキスト ボックス 476">
          <a:extLst>
            <a:ext uri="{FF2B5EF4-FFF2-40B4-BE49-F238E27FC236}">
              <a16:creationId xmlns:a16="http://schemas.microsoft.com/office/drawing/2014/main" xmlns="" id="{00000000-0008-0000-0200-0000DD01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478" name="直線コネクタ 477">
          <a:extLst>
            <a:ext uri="{FF2B5EF4-FFF2-40B4-BE49-F238E27FC236}">
              <a16:creationId xmlns:a16="http://schemas.microsoft.com/office/drawing/2014/main" xmlns="" id="{00000000-0008-0000-0200-0000DE01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479" name="テキスト ボックス 478">
          <a:extLst>
            <a:ext uri="{FF2B5EF4-FFF2-40B4-BE49-F238E27FC236}">
              <a16:creationId xmlns:a16="http://schemas.microsoft.com/office/drawing/2014/main" xmlns="" id="{00000000-0008-0000-0200-0000DF01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80" name="直線コネクタ 479">
          <a:extLst>
            <a:ext uri="{FF2B5EF4-FFF2-40B4-BE49-F238E27FC236}">
              <a16:creationId xmlns:a16="http://schemas.microsoft.com/office/drawing/2014/main" xmlns="" id="{00000000-0008-0000-0200-0000E001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81" name="テキスト ボックス 480">
          <a:extLst>
            <a:ext uri="{FF2B5EF4-FFF2-40B4-BE49-F238E27FC236}">
              <a16:creationId xmlns:a16="http://schemas.microsoft.com/office/drawing/2014/main" xmlns="" id="{00000000-0008-0000-0200-0000E101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82" name="【庁舎】&#10;一人当たり面積グラフ枠">
          <a:extLst>
            <a:ext uri="{FF2B5EF4-FFF2-40B4-BE49-F238E27FC236}">
              <a16:creationId xmlns:a16="http://schemas.microsoft.com/office/drawing/2014/main" xmlns="" id="{00000000-0008-0000-0200-0000E201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154305</xdr:rowOff>
    </xdr:from>
    <xdr:to>
      <xdr:col>32</xdr:col>
      <xdr:colOff>186689</xdr:colOff>
      <xdr:row>108</xdr:row>
      <xdr:rowOff>41911</xdr:rowOff>
    </xdr:to>
    <xdr:cxnSp macro="">
      <xdr:nvCxnSpPr>
        <xdr:cNvPr id="483" name="直線コネクタ 482">
          <a:extLst>
            <a:ext uri="{FF2B5EF4-FFF2-40B4-BE49-F238E27FC236}">
              <a16:creationId xmlns:a16="http://schemas.microsoft.com/office/drawing/2014/main" xmlns="" id="{00000000-0008-0000-0200-0000E3010000}"/>
            </a:ext>
          </a:extLst>
        </xdr:cNvPr>
        <xdr:cNvCxnSpPr/>
      </xdr:nvCxnSpPr>
      <xdr:spPr>
        <a:xfrm flipV="1">
          <a:off x="22160864" y="17299305"/>
          <a:ext cx="0" cy="1259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45738</xdr:rowOff>
    </xdr:from>
    <xdr:ext cx="469744" cy="259045"/>
    <xdr:sp macro="" textlink="">
      <xdr:nvSpPr>
        <xdr:cNvPr id="484" name="【庁舎】&#10;一人当たり面積最小値テキスト">
          <a:extLst>
            <a:ext uri="{FF2B5EF4-FFF2-40B4-BE49-F238E27FC236}">
              <a16:creationId xmlns:a16="http://schemas.microsoft.com/office/drawing/2014/main" xmlns="" id="{00000000-0008-0000-0200-0000E4010000}"/>
            </a:ext>
          </a:extLst>
        </xdr:cNvPr>
        <xdr:cNvSpPr txBox="1"/>
      </xdr:nvSpPr>
      <xdr:spPr>
        <a:xfrm>
          <a:off x="22250400" y="1856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0.258</a:t>
          </a:r>
          <a:endParaRPr kumimoji="1" lang="ja-JP" altLang="en-US" sz="1000" b="1">
            <a:latin typeface="ＭＳ Ｐゴシック"/>
          </a:endParaRPr>
        </a:p>
      </xdr:txBody>
    </xdr:sp>
    <xdr:clientData/>
  </xdr:oneCellAnchor>
  <xdr:twoCellAnchor>
    <xdr:from>
      <xdr:col>32</xdr:col>
      <xdr:colOff>98425</xdr:colOff>
      <xdr:row>108</xdr:row>
      <xdr:rowOff>41911</xdr:rowOff>
    </xdr:from>
    <xdr:to>
      <xdr:col>32</xdr:col>
      <xdr:colOff>276225</xdr:colOff>
      <xdr:row>108</xdr:row>
      <xdr:rowOff>41911</xdr:rowOff>
    </xdr:to>
    <xdr:cxnSp macro="">
      <xdr:nvCxnSpPr>
        <xdr:cNvPr id="485" name="直線コネクタ 484">
          <a:extLst>
            <a:ext uri="{FF2B5EF4-FFF2-40B4-BE49-F238E27FC236}">
              <a16:creationId xmlns:a16="http://schemas.microsoft.com/office/drawing/2014/main" xmlns="" id="{00000000-0008-0000-0200-0000E5010000}"/>
            </a:ext>
          </a:extLst>
        </xdr:cNvPr>
        <xdr:cNvCxnSpPr/>
      </xdr:nvCxnSpPr>
      <xdr:spPr>
        <a:xfrm>
          <a:off x="22072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100982</xdr:rowOff>
    </xdr:from>
    <xdr:ext cx="469744" cy="259045"/>
    <xdr:sp macro="" textlink="">
      <xdr:nvSpPr>
        <xdr:cNvPr id="486" name="【庁舎】&#10;一人当たり面積最大値テキスト">
          <a:extLst>
            <a:ext uri="{FF2B5EF4-FFF2-40B4-BE49-F238E27FC236}">
              <a16:creationId xmlns:a16="http://schemas.microsoft.com/office/drawing/2014/main" xmlns="" id="{00000000-0008-0000-0200-0000E6010000}"/>
            </a:ext>
          </a:extLst>
        </xdr:cNvPr>
        <xdr:cNvSpPr txBox="1"/>
      </xdr:nvSpPr>
      <xdr:spPr>
        <a:xfrm>
          <a:off x="22250400" y="17074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0.919</a:t>
          </a:r>
          <a:endParaRPr kumimoji="1" lang="ja-JP" altLang="en-US" sz="1000" b="1">
            <a:latin typeface="ＭＳ Ｐゴシック"/>
          </a:endParaRPr>
        </a:p>
      </xdr:txBody>
    </xdr:sp>
    <xdr:clientData/>
  </xdr:oneCellAnchor>
  <xdr:twoCellAnchor>
    <xdr:from>
      <xdr:col>32</xdr:col>
      <xdr:colOff>98425</xdr:colOff>
      <xdr:row>100</xdr:row>
      <xdr:rowOff>154305</xdr:rowOff>
    </xdr:from>
    <xdr:to>
      <xdr:col>32</xdr:col>
      <xdr:colOff>276225</xdr:colOff>
      <xdr:row>100</xdr:row>
      <xdr:rowOff>154305</xdr:rowOff>
    </xdr:to>
    <xdr:cxnSp macro="">
      <xdr:nvCxnSpPr>
        <xdr:cNvPr id="487" name="直線コネクタ 486">
          <a:extLst>
            <a:ext uri="{FF2B5EF4-FFF2-40B4-BE49-F238E27FC236}">
              <a16:creationId xmlns:a16="http://schemas.microsoft.com/office/drawing/2014/main" xmlns="" id="{00000000-0008-0000-0200-0000E7010000}"/>
            </a:ext>
          </a:extLst>
        </xdr:cNvPr>
        <xdr:cNvCxnSpPr/>
      </xdr:nvCxnSpPr>
      <xdr:spPr>
        <a:xfrm>
          <a:off x="22072600" y="1729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118763</xdr:rowOff>
    </xdr:from>
    <xdr:ext cx="469744" cy="259045"/>
    <xdr:sp macro="" textlink="">
      <xdr:nvSpPr>
        <xdr:cNvPr id="488" name="【庁舎】&#10;一人当たり面積平均値テキスト">
          <a:extLst>
            <a:ext uri="{FF2B5EF4-FFF2-40B4-BE49-F238E27FC236}">
              <a16:creationId xmlns:a16="http://schemas.microsoft.com/office/drawing/2014/main" xmlns="" id="{00000000-0008-0000-0200-0000E8010000}"/>
            </a:ext>
          </a:extLst>
        </xdr:cNvPr>
        <xdr:cNvSpPr txBox="1"/>
      </xdr:nvSpPr>
      <xdr:spPr>
        <a:xfrm>
          <a:off x="22250400" y="17778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0.563</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95886</xdr:rowOff>
    </xdr:from>
    <xdr:to>
      <xdr:col>32</xdr:col>
      <xdr:colOff>238125</xdr:colOff>
      <xdr:row>105</xdr:row>
      <xdr:rowOff>26036</xdr:rowOff>
    </xdr:to>
    <xdr:sp macro="" textlink="">
      <xdr:nvSpPr>
        <xdr:cNvPr id="489" name="フローチャート : 判断 488">
          <a:extLst>
            <a:ext uri="{FF2B5EF4-FFF2-40B4-BE49-F238E27FC236}">
              <a16:creationId xmlns:a16="http://schemas.microsoft.com/office/drawing/2014/main" xmlns="" id="{00000000-0008-0000-0200-0000E9010000}"/>
            </a:ext>
          </a:extLst>
        </xdr:cNvPr>
        <xdr:cNvSpPr/>
      </xdr:nvSpPr>
      <xdr:spPr>
        <a:xfrm>
          <a:off x="221107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69214</xdr:rowOff>
    </xdr:from>
    <xdr:to>
      <xdr:col>31</xdr:col>
      <xdr:colOff>85725</xdr:colOff>
      <xdr:row>105</xdr:row>
      <xdr:rowOff>170814</xdr:rowOff>
    </xdr:to>
    <xdr:sp macro="" textlink="">
      <xdr:nvSpPr>
        <xdr:cNvPr id="490" name="フローチャート : 判断 489">
          <a:extLst>
            <a:ext uri="{FF2B5EF4-FFF2-40B4-BE49-F238E27FC236}">
              <a16:creationId xmlns:a16="http://schemas.microsoft.com/office/drawing/2014/main" xmlns="" id="{00000000-0008-0000-0200-0000EA010000}"/>
            </a:ext>
          </a:extLst>
        </xdr:cNvPr>
        <xdr:cNvSpPr/>
      </xdr:nvSpPr>
      <xdr:spPr>
        <a:xfrm>
          <a:off x="21272500" y="1807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91" name="テキスト ボックス 490">
          <a:extLst>
            <a:ext uri="{FF2B5EF4-FFF2-40B4-BE49-F238E27FC236}">
              <a16:creationId xmlns:a16="http://schemas.microsoft.com/office/drawing/2014/main" xmlns="" id="{00000000-0008-0000-0200-0000EB01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92" name="テキスト ボックス 491">
          <a:extLst>
            <a:ext uri="{FF2B5EF4-FFF2-40B4-BE49-F238E27FC236}">
              <a16:creationId xmlns:a16="http://schemas.microsoft.com/office/drawing/2014/main" xmlns="" id="{00000000-0008-0000-0200-0000EC01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93" name="テキスト ボックス 492">
          <a:extLst>
            <a:ext uri="{FF2B5EF4-FFF2-40B4-BE49-F238E27FC236}">
              <a16:creationId xmlns:a16="http://schemas.microsoft.com/office/drawing/2014/main" xmlns="" id="{00000000-0008-0000-0200-0000ED01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94" name="テキスト ボックス 493">
          <a:extLst>
            <a:ext uri="{FF2B5EF4-FFF2-40B4-BE49-F238E27FC236}">
              <a16:creationId xmlns:a16="http://schemas.microsoft.com/office/drawing/2014/main" xmlns="" id="{00000000-0008-0000-0200-0000EE01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95" name="テキスト ボックス 494">
          <a:extLst>
            <a:ext uri="{FF2B5EF4-FFF2-40B4-BE49-F238E27FC236}">
              <a16:creationId xmlns:a16="http://schemas.microsoft.com/office/drawing/2014/main" xmlns="" id="{00000000-0008-0000-0200-0000EF01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107</xdr:row>
      <xdr:rowOff>52070</xdr:rowOff>
    </xdr:from>
    <xdr:to>
      <xdr:col>32</xdr:col>
      <xdr:colOff>238125</xdr:colOff>
      <xdr:row>107</xdr:row>
      <xdr:rowOff>153670</xdr:rowOff>
    </xdr:to>
    <xdr:sp macro="" textlink="">
      <xdr:nvSpPr>
        <xdr:cNvPr id="496" name="円/楕円 495">
          <a:extLst>
            <a:ext uri="{FF2B5EF4-FFF2-40B4-BE49-F238E27FC236}">
              <a16:creationId xmlns:a16="http://schemas.microsoft.com/office/drawing/2014/main" xmlns="" id="{00000000-0008-0000-0200-0000F0010000}"/>
            </a:ext>
          </a:extLst>
        </xdr:cNvPr>
        <xdr:cNvSpPr/>
      </xdr:nvSpPr>
      <xdr:spPr>
        <a:xfrm>
          <a:off x="22110700" y="183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138447</xdr:rowOff>
    </xdr:from>
    <xdr:ext cx="469744" cy="259045"/>
    <xdr:sp macro="" textlink="">
      <xdr:nvSpPr>
        <xdr:cNvPr id="497" name="【庁舎】&#10;一人当たり面積該当値テキスト">
          <a:extLst>
            <a:ext uri="{FF2B5EF4-FFF2-40B4-BE49-F238E27FC236}">
              <a16:creationId xmlns:a16="http://schemas.microsoft.com/office/drawing/2014/main" xmlns="" id="{00000000-0008-0000-0200-0000F1010000}"/>
            </a:ext>
          </a:extLst>
        </xdr:cNvPr>
        <xdr:cNvSpPr txBox="1"/>
      </xdr:nvSpPr>
      <xdr:spPr>
        <a:xfrm>
          <a:off x="22250400" y="183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0.316</a:t>
          </a:r>
          <a:endParaRPr kumimoji="1" lang="ja-JP" altLang="en-US" sz="1000" b="1">
            <a:solidFill>
              <a:srgbClr val="FF0000"/>
            </a:solidFill>
            <a:latin typeface="ＭＳ Ｐゴシック"/>
          </a:endParaRPr>
        </a:p>
      </xdr:txBody>
    </xdr:sp>
    <xdr:clientData/>
  </xdr:oneCellAnchor>
  <xdr:twoCellAnchor>
    <xdr:from>
      <xdr:col>30</xdr:col>
      <xdr:colOff>669925</xdr:colOff>
      <xdr:row>107</xdr:row>
      <xdr:rowOff>59689</xdr:rowOff>
    </xdr:from>
    <xdr:to>
      <xdr:col>31</xdr:col>
      <xdr:colOff>85725</xdr:colOff>
      <xdr:row>107</xdr:row>
      <xdr:rowOff>161289</xdr:rowOff>
    </xdr:to>
    <xdr:sp macro="" textlink="">
      <xdr:nvSpPr>
        <xdr:cNvPr id="498" name="円/楕円 497">
          <a:extLst>
            <a:ext uri="{FF2B5EF4-FFF2-40B4-BE49-F238E27FC236}">
              <a16:creationId xmlns:a16="http://schemas.microsoft.com/office/drawing/2014/main" xmlns="" id="{00000000-0008-0000-0200-0000F2010000}"/>
            </a:ext>
          </a:extLst>
        </xdr:cNvPr>
        <xdr:cNvSpPr/>
      </xdr:nvSpPr>
      <xdr:spPr>
        <a:xfrm>
          <a:off x="21272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107</xdr:row>
      <xdr:rowOff>102870</xdr:rowOff>
    </xdr:from>
    <xdr:to>
      <xdr:col>32</xdr:col>
      <xdr:colOff>187325</xdr:colOff>
      <xdr:row>107</xdr:row>
      <xdr:rowOff>110489</xdr:rowOff>
    </xdr:to>
    <xdr:cxnSp macro="">
      <xdr:nvCxnSpPr>
        <xdr:cNvPr id="499" name="直線コネクタ 498">
          <a:extLst>
            <a:ext uri="{FF2B5EF4-FFF2-40B4-BE49-F238E27FC236}">
              <a16:creationId xmlns:a16="http://schemas.microsoft.com/office/drawing/2014/main" xmlns="" id="{00000000-0008-0000-0200-0000F3010000}"/>
            </a:ext>
          </a:extLst>
        </xdr:cNvPr>
        <xdr:cNvCxnSpPr/>
      </xdr:nvCxnSpPr>
      <xdr:spPr>
        <a:xfrm flipV="1">
          <a:off x="21323300" y="184480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104</xdr:row>
      <xdr:rowOff>15891</xdr:rowOff>
    </xdr:from>
    <xdr:ext cx="469744" cy="259045"/>
    <xdr:sp macro="" textlink="">
      <xdr:nvSpPr>
        <xdr:cNvPr id="500" name="n_1aveValue【庁舎】&#10;一人当たり面積">
          <a:extLst>
            <a:ext uri="{FF2B5EF4-FFF2-40B4-BE49-F238E27FC236}">
              <a16:creationId xmlns:a16="http://schemas.microsoft.com/office/drawing/2014/main" xmlns="" id="{00000000-0008-0000-0200-0000F4010000}"/>
            </a:ext>
          </a:extLst>
        </xdr:cNvPr>
        <xdr:cNvSpPr txBox="1"/>
      </xdr:nvSpPr>
      <xdr:spPr>
        <a:xfrm>
          <a:off x="21075727" y="1784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0.487</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152416</xdr:rowOff>
    </xdr:from>
    <xdr:ext cx="469744" cy="259045"/>
    <xdr:sp macro="" textlink="">
      <xdr:nvSpPr>
        <xdr:cNvPr id="501" name="n_1mainValue【庁舎】&#10;一人当たり面積">
          <a:extLst>
            <a:ext uri="{FF2B5EF4-FFF2-40B4-BE49-F238E27FC236}">
              <a16:creationId xmlns:a16="http://schemas.microsoft.com/office/drawing/2014/main" xmlns="" id="{00000000-0008-0000-0200-0000F5010000}"/>
            </a:ext>
          </a:extLst>
        </xdr:cNvPr>
        <xdr:cNvSpPr txBox="1"/>
      </xdr:nvSpPr>
      <xdr:spPr>
        <a:xfrm>
          <a:off x="210757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0.312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02" name="正方形/長方形 501">
          <a:extLst>
            <a:ext uri="{FF2B5EF4-FFF2-40B4-BE49-F238E27FC236}">
              <a16:creationId xmlns:a16="http://schemas.microsoft.com/office/drawing/2014/main" xmlns="" id="{00000000-0008-0000-0200-0000F601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03" name="正方形/長方形 502">
          <a:extLst>
            <a:ext uri="{FF2B5EF4-FFF2-40B4-BE49-F238E27FC236}">
              <a16:creationId xmlns:a16="http://schemas.microsoft.com/office/drawing/2014/main" xmlns="" id="{00000000-0008-0000-0200-0000F701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04" name="テキスト ボックス 503">
          <a:extLst>
            <a:ext uri="{FF2B5EF4-FFF2-40B4-BE49-F238E27FC236}">
              <a16:creationId xmlns:a16="http://schemas.microsoft.com/office/drawing/2014/main" xmlns="" id="{00000000-0008-0000-0200-0000F801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mn-lt"/>
              <a:ea typeface="+mn-ea"/>
              <a:cs typeface="+mn-cs"/>
            </a:rPr>
            <a:t>　類似団体と比較して特に有形固定資産減価償却率が高くなっている施設は、認定こども園、幼稚園、保育所であり、特に低くなっている施設は、図書館である。</a:t>
          </a:r>
          <a:endParaRPr lang="ja-JP" altLang="ja-JP" sz="1300">
            <a:effectLst/>
          </a:endParaRPr>
        </a:p>
        <a:p>
          <a:r>
            <a:rPr lang="ja-JP" altLang="ja-JP" sz="1300" b="0" i="0" baseline="0">
              <a:solidFill>
                <a:schemeClr val="dk1"/>
              </a:solidFill>
              <a:effectLst/>
              <a:latin typeface="+mn-lt"/>
              <a:ea typeface="+mn-ea"/>
              <a:cs typeface="+mn-cs"/>
            </a:rPr>
            <a:t>　認定こども園、幼稚園、保育所については、建築後３１年以上経過した施設が３施設のうち２施設あり、有形固定資産減価償却率が高くなっている。図書館においては、平成２８年度に新しい施設を建設したため、有形固定資産減価償却率が低くなっている。</a:t>
          </a:r>
          <a:endParaRPr lang="ja-JP" altLang="ja-JP" sz="1300">
            <a:effectLst/>
          </a:endParaRPr>
        </a:p>
        <a:p>
          <a:r>
            <a:rPr lang="ja-JP" altLang="ja-JP" sz="1300" b="0" i="0" baseline="0">
              <a:solidFill>
                <a:schemeClr val="dk1"/>
              </a:solidFill>
              <a:effectLst/>
              <a:latin typeface="+mn-lt"/>
              <a:ea typeface="+mn-ea"/>
              <a:cs typeface="+mn-cs"/>
            </a:rPr>
            <a:t>また平成３０年度には、個別施設また計画の策定を予定しており、同計画に基づき、適正化に取組んでいく。</a:t>
          </a:r>
          <a:endParaRPr lang="ja-JP" altLang="ja-JP" sz="13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高知県日高村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5,182
5,171
44.85
4,597,309
4,433,698
42,800
2,009,610
3,004,954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　近年横ばい状態が続いており、高知県平均を上回っているものの村内に中心となる産業が少ないこと等により</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全国平均には遠く及ばず、大変厳しい財政状況である。</a:t>
          </a:r>
          <a:endParaRPr lang="ja-JP" altLang="ja-JP" sz="1400">
            <a:effectLst/>
          </a:endParaRPr>
        </a:p>
        <a:p>
          <a:pPr eaLnBrk="1" fontAlgn="auto" latinLnBrk="0" hangingPunct="1"/>
          <a:r>
            <a:rPr lang="ja-JP" altLang="ja-JP" sz="1100">
              <a:solidFill>
                <a:schemeClr val="dk1"/>
              </a:solidFill>
              <a:effectLst/>
              <a:latin typeface="+mn-lt"/>
              <a:ea typeface="+mn-ea"/>
              <a:cs typeface="+mn-cs"/>
            </a:rPr>
            <a:t>　今後</a:t>
          </a:r>
          <a:r>
            <a:rPr lang="ja-JP" altLang="en-US" sz="1100">
              <a:solidFill>
                <a:schemeClr val="dk1"/>
              </a:solidFill>
              <a:effectLst/>
              <a:latin typeface="+mn-lt"/>
              <a:ea typeface="+mn-ea"/>
              <a:cs typeface="+mn-cs"/>
            </a:rPr>
            <a:t>と</a:t>
          </a:r>
          <a:r>
            <a:rPr lang="ja-JP" altLang="ja-JP" sz="1100">
              <a:solidFill>
                <a:schemeClr val="dk1"/>
              </a:solidFill>
              <a:effectLst/>
              <a:latin typeface="+mn-lt"/>
              <a:ea typeface="+mn-ea"/>
              <a:cs typeface="+mn-cs"/>
            </a:rPr>
            <a:t>も税収等の自主財源の確保に努め、行</a:t>
          </a:r>
          <a:r>
            <a:rPr lang="ja-JP" altLang="en-US" sz="1100">
              <a:solidFill>
                <a:schemeClr val="dk1"/>
              </a:solidFill>
              <a:effectLst/>
              <a:latin typeface="+mn-lt"/>
              <a:ea typeface="+mn-ea"/>
              <a:cs typeface="+mn-cs"/>
            </a:rPr>
            <a:t>財</a:t>
          </a:r>
          <a:r>
            <a:rPr lang="ja-JP" altLang="ja-JP" sz="1100">
              <a:solidFill>
                <a:schemeClr val="dk1"/>
              </a:solidFill>
              <a:effectLst/>
              <a:latin typeface="+mn-lt"/>
              <a:ea typeface="+mn-ea"/>
              <a:cs typeface="+mn-cs"/>
            </a:rPr>
            <a:t>政の効率化を図ることによ</a:t>
          </a:r>
          <a:r>
            <a:rPr lang="ja-JP" altLang="en-US" sz="1100">
              <a:solidFill>
                <a:schemeClr val="dk1"/>
              </a:solidFill>
              <a:effectLst/>
              <a:latin typeface="+mn-lt"/>
              <a:ea typeface="+mn-ea"/>
              <a:cs typeface="+mn-cs"/>
            </a:rPr>
            <a:t>る</a:t>
          </a:r>
          <a:r>
            <a:rPr lang="ja-JP" altLang="ja-JP" sz="1100">
              <a:solidFill>
                <a:schemeClr val="dk1"/>
              </a:solidFill>
              <a:effectLst/>
              <a:latin typeface="+mn-lt"/>
              <a:ea typeface="+mn-ea"/>
              <a:cs typeface="+mn-cs"/>
            </a:rPr>
            <a:t>財政基盤の強化</a:t>
          </a:r>
          <a:r>
            <a:rPr lang="ja-JP" altLang="en-US" sz="1100">
              <a:solidFill>
                <a:schemeClr val="dk1"/>
              </a:solidFill>
              <a:effectLst/>
              <a:latin typeface="+mn-lt"/>
              <a:ea typeface="+mn-ea"/>
              <a:cs typeface="+mn-cs"/>
            </a:rPr>
            <a:t>に引き続き取組んでいく必要がある。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145445</xdr:rowOff>
    </xdr:from>
    <xdr:to>
      <xdr:col>7</xdr:col>
      <xdr:colOff>152400</xdr:colOff>
      <xdr:row>44</xdr:row>
      <xdr:rowOff>119138</xdr:rowOff>
    </xdr:to>
    <xdr:cxnSp macro="">
      <xdr:nvCxnSpPr>
        <xdr:cNvPr id="64" name="直線コネクタ 63"/>
        <xdr:cNvCxnSpPr/>
      </xdr:nvCxnSpPr>
      <xdr:spPr>
        <a:xfrm flipV="1">
          <a:off x="4953000" y="6146195"/>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91215</xdr:rowOff>
    </xdr:from>
    <xdr:ext cx="762000" cy="259045"/>
    <xdr:sp macro="" textlink="">
      <xdr:nvSpPr>
        <xdr:cNvPr id="65"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0.16</a:t>
          </a:r>
          <a:endParaRPr kumimoji="1" lang="ja-JP" altLang="en-US" sz="1000" b="1">
            <a:latin typeface="ＭＳ Ｐゴシック"/>
          </a:endParaRPr>
        </a:p>
      </xdr:txBody>
    </xdr:sp>
    <xdr:clientData/>
  </xdr:oneCellAnchor>
  <xdr:twoCellAnchor>
    <xdr:from>
      <xdr:col>7</xdr:col>
      <xdr:colOff>63500</xdr:colOff>
      <xdr:row>44</xdr:row>
      <xdr:rowOff>119138</xdr:rowOff>
    </xdr:from>
    <xdr:to>
      <xdr:col>7</xdr:col>
      <xdr:colOff>241300</xdr:colOff>
      <xdr:row>44</xdr:row>
      <xdr:rowOff>119138</xdr:rowOff>
    </xdr:to>
    <xdr:cxnSp macro="">
      <xdr:nvCxnSpPr>
        <xdr:cNvPr id="66" name="直線コネクタ 65"/>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60372</xdr:rowOff>
    </xdr:from>
    <xdr:ext cx="762000" cy="259045"/>
    <xdr:sp macro="" textlink="">
      <xdr:nvSpPr>
        <xdr:cNvPr id="67" name="財政力最大値テキスト"/>
        <xdr:cNvSpPr txBox="1"/>
      </xdr:nvSpPr>
      <xdr:spPr>
        <a:xfrm>
          <a:off x="5041900" y="58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7</xdr:col>
      <xdr:colOff>63500</xdr:colOff>
      <xdr:row>35</xdr:row>
      <xdr:rowOff>145445</xdr:rowOff>
    </xdr:from>
    <xdr:to>
      <xdr:col>7</xdr:col>
      <xdr:colOff>241300</xdr:colOff>
      <xdr:row>35</xdr:row>
      <xdr:rowOff>145445</xdr:rowOff>
    </xdr:to>
    <xdr:cxnSp macro="">
      <xdr:nvCxnSpPr>
        <xdr:cNvPr id="68" name="直線コネクタ 67"/>
        <xdr:cNvCxnSpPr/>
      </xdr:nvCxnSpPr>
      <xdr:spPr>
        <a:xfrm>
          <a:off x="4864100" y="614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152702</xdr:rowOff>
    </xdr:from>
    <xdr:to>
      <xdr:col>7</xdr:col>
      <xdr:colOff>152400</xdr:colOff>
      <xdr:row>43</xdr:row>
      <xdr:rowOff>152702</xdr:rowOff>
    </xdr:to>
    <xdr:cxnSp macro="">
      <xdr:nvCxnSpPr>
        <xdr:cNvPr id="69" name="直線コネクタ 68"/>
        <xdr:cNvCxnSpPr/>
      </xdr:nvCxnSpPr>
      <xdr:spPr>
        <a:xfrm>
          <a:off x="4114800" y="75250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163484</xdr:rowOff>
    </xdr:from>
    <xdr:ext cx="762000" cy="259045"/>
    <xdr:sp macro="" textlink="">
      <xdr:nvSpPr>
        <xdr:cNvPr id="70"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1" name="フローチャート : 判断 70"/>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152702</xdr:rowOff>
    </xdr:from>
    <xdr:to>
      <xdr:col>6</xdr:col>
      <xdr:colOff>0</xdr:colOff>
      <xdr:row>43</xdr:row>
      <xdr:rowOff>164193</xdr:rowOff>
    </xdr:to>
    <xdr:cxnSp macro="">
      <xdr:nvCxnSpPr>
        <xdr:cNvPr id="72" name="直線コネクタ 71"/>
        <xdr:cNvCxnSpPr/>
      </xdr:nvCxnSpPr>
      <xdr:spPr>
        <a:xfrm flipV="1">
          <a:off x="3225800" y="75250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135467</xdr:rowOff>
    </xdr:from>
    <xdr:to>
      <xdr:col>6</xdr:col>
      <xdr:colOff>50800</xdr:colOff>
      <xdr:row>43</xdr:row>
      <xdr:rowOff>65617</xdr:rowOff>
    </xdr:to>
    <xdr:sp macro="" textlink="">
      <xdr:nvSpPr>
        <xdr:cNvPr id="73" name="フローチャート : 判断 72"/>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75794</xdr:rowOff>
    </xdr:from>
    <xdr:ext cx="736600" cy="259045"/>
    <xdr:sp macro="" textlink="">
      <xdr:nvSpPr>
        <xdr:cNvPr id="74" name="テキスト ボックス 73"/>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164193</xdr:rowOff>
    </xdr:from>
    <xdr:to>
      <xdr:col>4</xdr:col>
      <xdr:colOff>482600</xdr:colOff>
      <xdr:row>43</xdr:row>
      <xdr:rowOff>164193</xdr:rowOff>
    </xdr:to>
    <xdr:cxnSp macro="">
      <xdr:nvCxnSpPr>
        <xdr:cNvPr id="75" name="直線コネクタ 74"/>
        <xdr:cNvCxnSpPr/>
      </xdr:nvCxnSpPr>
      <xdr:spPr>
        <a:xfrm>
          <a:off x="2336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146957</xdr:rowOff>
    </xdr:from>
    <xdr:to>
      <xdr:col>4</xdr:col>
      <xdr:colOff>533400</xdr:colOff>
      <xdr:row>43</xdr:row>
      <xdr:rowOff>77107</xdr:rowOff>
    </xdr:to>
    <xdr:sp macro="" textlink="">
      <xdr:nvSpPr>
        <xdr:cNvPr id="76" name="フローチャート : 判断 75"/>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87284</xdr:rowOff>
    </xdr:from>
    <xdr:ext cx="762000" cy="259045"/>
    <xdr:sp macro="" textlink="">
      <xdr:nvSpPr>
        <xdr:cNvPr id="77" name="テキスト ボックス 76"/>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164193</xdr:rowOff>
    </xdr:from>
    <xdr:to>
      <xdr:col>3</xdr:col>
      <xdr:colOff>279400</xdr:colOff>
      <xdr:row>44</xdr:row>
      <xdr:rowOff>4233</xdr:rowOff>
    </xdr:to>
    <xdr:cxnSp macro="">
      <xdr:nvCxnSpPr>
        <xdr:cNvPr id="78" name="直線コネクタ 77"/>
        <xdr:cNvCxnSpPr/>
      </xdr:nvCxnSpPr>
      <xdr:spPr>
        <a:xfrm flipV="1">
          <a:off x="1447800" y="753654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135467</xdr:rowOff>
    </xdr:from>
    <xdr:to>
      <xdr:col>3</xdr:col>
      <xdr:colOff>330200</xdr:colOff>
      <xdr:row>43</xdr:row>
      <xdr:rowOff>65617</xdr:rowOff>
    </xdr:to>
    <xdr:sp macro="" textlink="">
      <xdr:nvSpPr>
        <xdr:cNvPr id="79" name="フローチャート : 判断 78"/>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75794</xdr:rowOff>
    </xdr:from>
    <xdr:ext cx="762000" cy="259045"/>
    <xdr:sp macro="" textlink="">
      <xdr:nvSpPr>
        <xdr:cNvPr id="80" name="テキスト ボックス 79"/>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123976</xdr:rowOff>
    </xdr:from>
    <xdr:to>
      <xdr:col>2</xdr:col>
      <xdr:colOff>127000</xdr:colOff>
      <xdr:row>43</xdr:row>
      <xdr:rowOff>54126</xdr:rowOff>
    </xdr:to>
    <xdr:sp macro="" textlink="">
      <xdr:nvSpPr>
        <xdr:cNvPr id="81" name="フローチャート : 判断 80"/>
        <xdr:cNvSpPr/>
      </xdr:nvSpPr>
      <xdr:spPr>
        <a:xfrm>
          <a:off x="1397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64303</xdr:rowOff>
    </xdr:from>
    <xdr:ext cx="762000" cy="259045"/>
    <xdr:sp macro="" textlink="">
      <xdr:nvSpPr>
        <xdr:cNvPr id="82" name="テキスト ボックス 81"/>
        <xdr:cNvSpPr txBox="1"/>
      </xdr:nvSpPr>
      <xdr:spPr>
        <a:xfrm>
          <a:off x="1066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101902</xdr:rowOff>
    </xdr:from>
    <xdr:to>
      <xdr:col>7</xdr:col>
      <xdr:colOff>203200</xdr:colOff>
      <xdr:row>44</xdr:row>
      <xdr:rowOff>32052</xdr:rowOff>
    </xdr:to>
    <xdr:sp macro="" textlink="">
      <xdr:nvSpPr>
        <xdr:cNvPr id="88" name="円/楕円 87"/>
        <xdr:cNvSpPr/>
      </xdr:nvSpPr>
      <xdr:spPr>
        <a:xfrm>
          <a:off x="49022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73979</xdr:rowOff>
    </xdr:from>
    <xdr:ext cx="762000" cy="259045"/>
    <xdr:sp macro="" textlink="">
      <xdr:nvSpPr>
        <xdr:cNvPr id="89" name="財政力該当値テキスト"/>
        <xdr:cNvSpPr txBox="1"/>
      </xdr:nvSpPr>
      <xdr:spPr>
        <a:xfrm>
          <a:off x="5041900" y="744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101902</xdr:rowOff>
    </xdr:from>
    <xdr:to>
      <xdr:col>6</xdr:col>
      <xdr:colOff>50800</xdr:colOff>
      <xdr:row>44</xdr:row>
      <xdr:rowOff>32052</xdr:rowOff>
    </xdr:to>
    <xdr:sp macro="" textlink="">
      <xdr:nvSpPr>
        <xdr:cNvPr id="90" name="円/楕円 89"/>
        <xdr:cNvSpPr/>
      </xdr:nvSpPr>
      <xdr:spPr>
        <a:xfrm>
          <a:off x="4064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16829</xdr:rowOff>
    </xdr:from>
    <xdr:ext cx="736600" cy="259045"/>
    <xdr:sp macro="" textlink="">
      <xdr:nvSpPr>
        <xdr:cNvPr id="91" name="テキスト ボックス 90"/>
        <xdr:cNvSpPr txBox="1"/>
      </xdr:nvSpPr>
      <xdr:spPr>
        <a:xfrm>
          <a:off x="3733800" y="7560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113393</xdr:rowOff>
    </xdr:from>
    <xdr:to>
      <xdr:col>4</xdr:col>
      <xdr:colOff>533400</xdr:colOff>
      <xdr:row>44</xdr:row>
      <xdr:rowOff>43543</xdr:rowOff>
    </xdr:to>
    <xdr:sp macro="" textlink="">
      <xdr:nvSpPr>
        <xdr:cNvPr id="92" name="円/楕円 91"/>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28320</xdr:rowOff>
    </xdr:from>
    <xdr:ext cx="762000" cy="259045"/>
    <xdr:sp macro="" textlink="">
      <xdr:nvSpPr>
        <xdr:cNvPr id="93" name="テキスト ボックス 92"/>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113393</xdr:rowOff>
    </xdr:from>
    <xdr:to>
      <xdr:col>3</xdr:col>
      <xdr:colOff>330200</xdr:colOff>
      <xdr:row>44</xdr:row>
      <xdr:rowOff>43543</xdr:rowOff>
    </xdr:to>
    <xdr:sp macro="" textlink="">
      <xdr:nvSpPr>
        <xdr:cNvPr id="94" name="円/楕円 93"/>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28320</xdr:rowOff>
    </xdr:from>
    <xdr:ext cx="762000" cy="259045"/>
    <xdr:sp macro="" textlink="">
      <xdr:nvSpPr>
        <xdr:cNvPr id="95" name="テキスト ボックス 94"/>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124883</xdr:rowOff>
    </xdr:from>
    <xdr:to>
      <xdr:col>2</xdr:col>
      <xdr:colOff>127000</xdr:colOff>
      <xdr:row>44</xdr:row>
      <xdr:rowOff>55033</xdr:rowOff>
    </xdr:to>
    <xdr:sp macro="" textlink="">
      <xdr:nvSpPr>
        <xdr:cNvPr id="96" name="円/楕円 95"/>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39810</xdr:rowOff>
    </xdr:from>
    <xdr:ext cx="762000" cy="259045"/>
    <xdr:sp macro="" textlink="">
      <xdr:nvSpPr>
        <xdr:cNvPr id="97" name="テキスト ボックス 96"/>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a:solidFill>
                <a:schemeClr val="dk1"/>
              </a:solidFill>
              <a:effectLst/>
              <a:latin typeface="+mn-lt"/>
              <a:ea typeface="+mn-ea"/>
              <a:cs typeface="+mn-cs"/>
            </a:rPr>
            <a:t>　経常収支比率については、普通交付税</a:t>
          </a:r>
          <a:r>
            <a:rPr lang="en-US" altLang="ja-JP" sz="1100">
              <a:solidFill>
                <a:schemeClr val="dk1"/>
              </a:solidFill>
              <a:effectLst/>
              <a:latin typeface="+mn-lt"/>
              <a:ea typeface="+mn-ea"/>
              <a:cs typeface="+mn-cs"/>
            </a:rPr>
            <a:t>37</a:t>
          </a:r>
          <a:r>
            <a:rPr lang="ja-JP" altLang="en-US" sz="1100">
              <a:solidFill>
                <a:schemeClr val="dk1"/>
              </a:solidFill>
              <a:effectLst/>
              <a:latin typeface="+mn-lt"/>
              <a:ea typeface="+mn-ea"/>
              <a:cs typeface="+mn-cs"/>
            </a:rPr>
            <a:t>百万円の減、各種交付金</a:t>
          </a:r>
          <a:r>
            <a:rPr lang="en-US" altLang="ja-JP" sz="1100">
              <a:solidFill>
                <a:schemeClr val="dk1"/>
              </a:solidFill>
              <a:effectLst/>
              <a:latin typeface="+mn-lt"/>
              <a:ea typeface="+mn-ea"/>
              <a:cs typeface="+mn-cs"/>
            </a:rPr>
            <a:t>15</a:t>
          </a:r>
          <a:r>
            <a:rPr lang="ja-JP" altLang="en-US" sz="1100">
              <a:solidFill>
                <a:schemeClr val="dk1"/>
              </a:solidFill>
              <a:effectLst/>
              <a:latin typeface="+mn-lt"/>
              <a:ea typeface="+mn-ea"/>
              <a:cs typeface="+mn-cs"/>
            </a:rPr>
            <a:t>百万円の減に起因し、分母が減少となった。その一方、分子となる経常経費充当一般財源額の人件費において、数年先の大量退職に備えた早期職員補充にて、職員数が増となったことにより職員給と時間外手当が増加。また物件費において、各種システム保守に係る経費が増加要因となった。結果、分子トータルでは、対前年度比</a:t>
          </a:r>
          <a:r>
            <a:rPr lang="en-US" altLang="ja-JP" sz="1100">
              <a:solidFill>
                <a:schemeClr val="dk1"/>
              </a:solidFill>
              <a:effectLst/>
              <a:latin typeface="+mn-lt"/>
              <a:ea typeface="+mn-ea"/>
              <a:cs typeface="+mn-cs"/>
            </a:rPr>
            <a:t>0.9</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16</a:t>
          </a:r>
          <a:r>
            <a:rPr lang="ja-JP" altLang="en-US" sz="1100">
              <a:solidFill>
                <a:schemeClr val="dk1"/>
              </a:solidFill>
              <a:effectLst/>
              <a:latin typeface="+mn-lt"/>
              <a:ea typeface="+mn-ea"/>
              <a:cs typeface="+mn-cs"/>
            </a:rPr>
            <a:t>百万円の増加となり、経常収支比率</a:t>
          </a:r>
          <a:r>
            <a:rPr lang="en-US" altLang="ja-JP" sz="1100">
              <a:solidFill>
                <a:schemeClr val="dk1"/>
              </a:solidFill>
              <a:effectLst/>
              <a:latin typeface="+mn-lt"/>
              <a:ea typeface="+mn-ea"/>
              <a:cs typeface="+mn-cs"/>
            </a:rPr>
            <a:t>3.6</a:t>
          </a:r>
          <a:r>
            <a:rPr lang="ja-JP" altLang="en-US" sz="1100">
              <a:solidFill>
                <a:schemeClr val="dk1"/>
              </a:solidFill>
              <a:effectLst/>
              <a:latin typeface="+mn-lt"/>
              <a:ea typeface="+mn-ea"/>
              <a:cs typeface="+mn-cs"/>
            </a:rPr>
            <a:t>％悪化となった。</a:t>
          </a:r>
          <a:r>
            <a:rPr lang="ja-JP" altLang="ja-JP" sz="1100">
              <a:solidFill>
                <a:schemeClr val="dk1"/>
              </a:solidFill>
              <a:effectLst/>
              <a:latin typeface="+mn-lt"/>
              <a:ea typeface="+mn-ea"/>
              <a:cs typeface="+mn-cs"/>
            </a:rPr>
            <a:t> 今後とも各指標に大きな影響を及ぼす地方交付税の動向を注視しつつ、今後の大型事業である「治水対策事業」・「庁舎建設事業」</a:t>
          </a:r>
          <a:r>
            <a:rPr lang="ja-JP" altLang="en-US" sz="1100">
              <a:solidFill>
                <a:schemeClr val="dk1"/>
              </a:solidFill>
              <a:effectLst/>
              <a:latin typeface="+mn-lt"/>
              <a:ea typeface="+mn-ea"/>
              <a:cs typeface="+mn-cs"/>
            </a:rPr>
            <a:t>実施による公債費増を鑑みた上での</a:t>
          </a:r>
          <a:r>
            <a:rPr lang="ja-JP" altLang="ja-JP" sz="1100">
              <a:solidFill>
                <a:schemeClr val="dk1"/>
              </a:solidFill>
              <a:effectLst/>
              <a:latin typeface="+mn-lt"/>
              <a:ea typeface="+mn-ea"/>
              <a:cs typeface="+mn-cs"/>
            </a:rPr>
            <a:t>、堅実な財政運営に努めなければならない。</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113454</xdr:rowOff>
    </xdr:from>
    <xdr:to>
      <xdr:col>7</xdr:col>
      <xdr:colOff>152400</xdr:colOff>
      <xdr:row>67</xdr:row>
      <xdr:rowOff>108162</xdr:rowOff>
    </xdr:to>
    <xdr:cxnSp macro="">
      <xdr:nvCxnSpPr>
        <xdr:cNvPr id="127" name="直線コネクタ 126"/>
        <xdr:cNvCxnSpPr/>
      </xdr:nvCxnSpPr>
      <xdr:spPr>
        <a:xfrm flipV="1">
          <a:off x="4953000" y="9886104"/>
          <a:ext cx="0" cy="17092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80239</xdr:rowOff>
    </xdr:from>
    <xdr:ext cx="762000" cy="259045"/>
    <xdr:sp macro="" textlink="">
      <xdr:nvSpPr>
        <xdr:cNvPr id="128"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108162</xdr:rowOff>
    </xdr:from>
    <xdr:to>
      <xdr:col>7</xdr:col>
      <xdr:colOff>241300</xdr:colOff>
      <xdr:row>67</xdr:row>
      <xdr:rowOff>108162</xdr:rowOff>
    </xdr:to>
    <xdr:cxnSp macro="">
      <xdr:nvCxnSpPr>
        <xdr:cNvPr id="129" name="直線コネクタ 128"/>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28381</xdr:rowOff>
    </xdr:from>
    <xdr:ext cx="762000" cy="259045"/>
    <xdr:sp macro="" textlink="">
      <xdr:nvSpPr>
        <xdr:cNvPr id="130" name="財政構造の弾力性最大値テキスト"/>
        <xdr:cNvSpPr txBox="1"/>
      </xdr:nvSpPr>
      <xdr:spPr>
        <a:xfrm>
          <a:off x="5041900" y="9629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57.4</a:t>
          </a:r>
          <a:endParaRPr kumimoji="1" lang="ja-JP" altLang="en-US" sz="1000" b="1">
            <a:latin typeface="ＭＳ Ｐゴシック"/>
          </a:endParaRPr>
        </a:p>
      </xdr:txBody>
    </xdr:sp>
    <xdr:clientData/>
  </xdr:oneCellAnchor>
  <xdr:twoCellAnchor>
    <xdr:from>
      <xdr:col>7</xdr:col>
      <xdr:colOff>63500</xdr:colOff>
      <xdr:row>57</xdr:row>
      <xdr:rowOff>113454</xdr:rowOff>
    </xdr:from>
    <xdr:to>
      <xdr:col>7</xdr:col>
      <xdr:colOff>241300</xdr:colOff>
      <xdr:row>57</xdr:row>
      <xdr:rowOff>113454</xdr:rowOff>
    </xdr:to>
    <xdr:cxnSp macro="">
      <xdr:nvCxnSpPr>
        <xdr:cNvPr id="131" name="直線コネクタ 130"/>
        <xdr:cNvCxnSpPr/>
      </xdr:nvCxnSpPr>
      <xdr:spPr>
        <a:xfrm>
          <a:off x="4864100" y="9886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63500</xdr:rowOff>
    </xdr:from>
    <xdr:to>
      <xdr:col>7</xdr:col>
      <xdr:colOff>152400</xdr:colOff>
      <xdr:row>65</xdr:row>
      <xdr:rowOff>36830</xdr:rowOff>
    </xdr:to>
    <xdr:cxnSp macro="">
      <xdr:nvCxnSpPr>
        <xdr:cNvPr id="132" name="直線コネクタ 131"/>
        <xdr:cNvCxnSpPr/>
      </xdr:nvCxnSpPr>
      <xdr:spPr>
        <a:xfrm>
          <a:off x="4114800" y="1103630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125747</xdr:rowOff>
    </xdr:from>
    <xdr:ext cx="762000" cy="259045"/>
    <xdr:sp macro="" textlink="">
      <xdr:nvSpPr>
        <xdr:cNvPr id="133" name="財政構造の弾力性平均値テキスト"/>
        <xdr:cNvSpPr txBox="1"/>
      </xdr:nvSpPr>
      <xdr:spPr>
        <a:xfrm>
          <a:off x="5041900" y="1092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109220</xdr:rowOff>
    </xdr:from>
    <xdr:to>
      <xdr:col>7</xdr:col>
      <xdr:colOff>203200</xdr:colOff>
      <xdr:row>65</xdr:row>
      <xdr:rowOff>39370</xdr:rowOff>
    </xdr:to>
    <xdr:sp macro="" textlink="">
      <xdr:nvSpPr>
        <xdr:cNvPr id="134" name="フローチャート : 判断 133"/>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63500</xdr:rowOff>
    </xdr:from>
    <xdr:to>
      <xdr:col>6</xdr:col>
      <xdr:colOff>0</xdr:colOff>
      <xdr:row>64</xdr:row>
      <xdr:rowOff>99695</xdr:rowOff>
    </xdr:to>
    <xdr:cxnSp macro="">
      <xdr:nvCxnSpPr>
        <xdr:cNvPr id="135" name="直線コネクタ 134"/>
        <xdr:cNvCxnSpPr/>
      </xdr:nvCxnSpPr>
      <xdr:spPr>
        <a:xfrm flipV="1">
          <a:off x="3225800" y="110363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36830</xdr:rowOff>
    </xdr:from>
    <xdr:to>
      <xdr:col>6</xdr:col>
      <xdr:colOff>50800</xdr:colOff>
      <xdr:row>64</xdr:row>
      <xdr:rowOff>138430</xdr:rowOff>
    </xdr:to>
    <xdr:sp macro="" textlink="">
      <xdr:nvSpPr>
        <xdr:cNvPr id="136" name="フローチャート : 判断 135"/>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123207</xdr:rowOff>
    </xdr:from>
    <xdr:ext cx="736600" cy="259045"/>
    <xdr:sp macro="" textlink="">
      <xdr:nvSpPr>
        <xdr:cNvPr id="137" name="テキスト ボックス 136"/>
        <xdr:cNvSpPr txBox="1"/>
      </xdr:nvSpPr>
      <xdr:spPr>
        <a:xfrm>
          <a:off x="3733800" y="1109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99695</xdr:rowOff>
    </xdr:from>
    <xdr:to>
      <xdr:col>4</xdr:col>
      <xdr:colOff>482600</xdr:colOff>
      <xdr:row>64</xdr:row>
      <xdr:rowOff>99695</xdr:rowOff>
    </xdr:to>
    <xdr:cxnSp macro="">
      <xdr:nvCxnSpPr>
        <xdr:cNvPr id="138" name="直線コネクタ 137"/>
        <xdr:cNvCxnSpPr/>
      </xdr:nvCxnSpPr>
      <xdr:spPr>
        <a:xfrm>
          <a:off x="2336800" y="110724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77046</xdr:rowOff>
    </xdr:from>
    <xdr:to>
      <xdr:col>4</xdr:col>
      <xdr:colOff>533400</xdr:colOff>
      <xdr:row>65</xdr:row>
      <xdr:rowOff>7196</xdr:rowOff>
    </xdr:to>
    <xdr:sp macro="" textlink="">
      <xdr:nvSpPr>
        <xdr:cNvPr id="139" name="フローチャート : 判断 138"/>
        <xdr:cNvSpPr/>
      </xdr:nvSpPr>
      <xdr:spPr>
        <a:xfrm>
          <a:off x="3175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163423</xdr:rowOff>
    </xdr:from>
    <xdr:ext cx="762000" cy="259045"/>
    <xdr:sp macro="" textlink="">
      <xdr:nvSpPr>
        <xdr:cNvPr id="140" name="テキスト ボックス 139"/>
        <xdr:cNvSpPr txBox="1"/>
      </xdr:nvSpPr>
      <xdr:spPr>
        <a:xfrm>
          <a:off x="2844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55456</xdr:rowOff>
    </xdr:from>
    <xdr:to>
      <xdr:col>3</xdr:col>
      <xdr:colOff>279400</xdr:colOff>
      <xdr:row>64</xdr:row>
      <xdr:rowOff>99695</xdr:rowOff>
    </xdr:to>
    <xdr:cxnSp macro="">
      <xdr:nvCxnSpPr>
        <xdr:cNvPr id="141" name="直線コネクタ 140"/>
        <xdr:cNvCxnSpPr/>
      </xdr:nvCxnSpPr>
      <xdr:spPr>
        <a:xfrm>
          <a:off x="1447800" y="11028256"/>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164042</xdr:rowOff>
    </xdr:from>
    <xdr:to>
      <xdr:col>3</xdr:col>
      <xdr:colOff>330200</xdr:colOff>
      <xdr:row>64</xdr:row>
      <xdr:rowOff>94192</xdr:rowOff>
    </xdr:to>
    <xdr:sp macro="" textlink="">
      <xdr:nvSpPr>
        <xdr:cNvPr id="142" name="フローチャート : 判断 141"/>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104369</xdr:rowOff>
    </xdr:from>
    <xdr:ext cx="762000" cy="259045"/>
    <xdr:sp macro="" textlink="">
      <xdr:nvSpPr>
        <xdr:cNvPr id="143" name="テキスト ボックス 142"/>
        <xdr:cNvSpPr txBox="1"/>
      </xdr:nvSpPr>
      <xdr:spPr>
        <a:xfrm>
          <a:off x="1955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164042</xdr:rowOff>
    </xdr:from>
    <xdr:to>
      <xdr:col>2</xdr:col>
      <xdr:colOff>127000</xdr:colOff>
      <xdr:row>64</xdr:row>
      <xdr:rowOff>94192</xdr:rowOff>
    </xdr:to>
    <xdr:sp macro="" textlink="">
      <xdr:nvSpPr>
        <xdr:cNvPr id="144" name="フローチャート : 判断 143"/>
        <xdr:cNvSpPr/>
      </xdr:nvSpPr>
      <xdr:spPr>
        <a:xfrm>
          <a:off x="1397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104369</xdr:rowOff>
    </xdr:from>
    <xdr:ext cx="762000" cy="259045"/>
    <xdr:sp macro="" textlink="">
      <xdr:nvSpPr>
        <xdr:cNvPr id="145" name="テキスト ボックス 144"/>
        <xdr:cNvSpPr txBox="1"/>
      </xdr:nvSpPr>
      <xdr:spPr>
        <a:xfrm>
          <a:off x="1066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157480</xdr:rowOff>
    </xdr:from>
    <xdr:to>
      <xdr:col>7</xdr:col>
      <xdr:colOff>203200</xdr:colOff>
      <xdr:row>65</xdr:row>
      <xdr:rowOff>87630</xdr:rowOff>
    </xdr:to>
    <xdr:sp macro="" textlink="">
      <xdr:nvSpPr>
        <xdr:cNvPr id="151" name="円/楕円 150"/>
        <xdr:cNvSpPr/>
      </xdr:nvSpPr>
      <xdr:spPr>
        <a:xfrm>
          <a:off x="49022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129557</xdr:rowOff>
    </xdr:from>
    <xdr:ext cx="762000" cy="259045"/>
    <xdr:sp macro="" textlink="">
      <xdr:nvSpPr>
        <xdr:cNvPr id="152" name="財政構造の弾力性該当値テキスト"/>
        <xdr:cNvSpPr txBox="1"/>
      </xdr:nvSpPr>
      <xdr:spPr>
        <a:xfrm>
          <a:off x="5041900" y="1110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12700</xdr:rowOff>
    </xdr:from>
    <xdr:to>
      <xdr:col>6</xdr:col>
      <xdr:colOff>50800</xdr:colOff>
      <xdr:row>64</xdr:row>
      <xdr:rowOff>114300</xdr:rowOff>
    </xdr:to>
    <xdr:sp macro="" textlink="">
      <xdr:nvSpPr>
        <xdr:cNvPr id="153" name="円/楕円 152"/>
        <xdr:cNvSpPr/>
      </xdr:nvSpPr>
      <xdr:spPr>
        <a:xfrm>
          <a:off x="4064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124477</xdr:rowOff>
    </xdr:from>
    <xdr:ext cx="736600" cy="259045"/>
    <xdr:sp macro="" textlink="">
      <xdr:nvSpPr>
        <xdr:cNvPr id="154" name="テキスト ボックス 153"/>
        <xdr:cNvSpPr txBox="1"/>
      </xdr:nvSpPr>
      <xdr:spPr>
        <a:xfrm>
          <a:off x="3733800" y="1075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48895</xdr:rowOff>
    </xdr:from>
    <xdr:to>
      <xdr:col>4</xdr:col>
      <xdr:colOff>533400</xdr:colOff>
      <xdr:row>64</xdr:row>
      <xdr:rowOff>150495</xdr:rowOff>
    </xdr:to>
    <xdr:sp macro="" textlink="">
      <xdr:nvSpPr>
        <xdr:cNvPr id="155" name="円/楕円 154"/>
        <xdr:cNvSpPr/>
      </xdr:nvSpPr>
      <xdr:spPr>
        <a:xfrm>
          <a:off x="3175000" y="1102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160672</xdr:rowOff>
    </xdr:from>
    <xdr:ext cx="762000" cy="259045"/>
    <xdr:sp macro="" textlink="">
      <xdr:nvSpPr>
        <xdr:cNvPr id="156" name="テキスト ボックス 155"/>
        <xdr:cNvSpPr txBox="1"/>
      </xdr:nvSpPr>
      <xdr:spPr>
        <a:xfrm>
          <a:off x="2844800" y="1079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48895</xdr:rowOff>
    </xdr:from>
    <xdr:to>
      <xdr:col>3</xdr:col>
      <xdr:colOff>330200</xdr:colOff>
      <xdr:row>64</xdr:row>
      <xdr:rowOff>150495</xdr:rowOff>
    </xdr:to>
    <xdr:sp macro="" textlink="">
      <xdr:nvSpPr>
        <xdr:cNvPr id="157" name="円/楕円 156"/>
        <xdr:cNvSpPr/>
      </xdr:nvSpPr>
      <xdr:spPr>
        <a:xfrm>
          <a:off x="2286000" y="1102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135272</xdr:rowOff>
    </xdr:from>
    <xdr:ext cx="762000" cy="259045"/>
    <xdr:sp macro="" textlink="">
      <xdr:nvSpPr>
        <xdr:cNvPr id="158" name="テキスト ボックス 157"/>
        <xdr:cNvSpPr txBox="1"/>
      </xdr:nvSpPr>
      <xdr:spPr>
        <a:xfrm>
          <a:off x="1955800" y="1110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4656</xdr:rowOff>
    </xdr:from>
    <xdr:to>
      <xdr:col>2</xdr:col>
      <xdr:colOff>127000</xdr:colOff>
      <xdr:row>64</xdr:row>
      <xdr:rowOff>106256</xdr:rowOff>
    </xdr:to>
    <xdr:sp macro="" textlink="">
      <xdr:nvSpPr>
        <xdr:cNvPr id="159" name="円/楕円 158"/>
        <xdr:cNvSpPr/>
      </xdr:nvSpPr>
      <xdr:spPr>
        <a:xfrm>
          <a:off x="1397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91033</xdr:rowOff>
    </xdr:from>
    <xdr:ext cx="762000" cy="259045"/>
    <xdr:sp macro="" textlink="">
      <xdr:nvSpPr>
        <xdr:cNvPr id="160" name="テキスト ボックス 159"/>
        <xdr:cNvSpPr txBox="1"/>
      </xdr:nvSpPr>
      <xdr:spPr>
        <a:xfrm>
          <a:off x="1066800" y="1106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[239,711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人件費おいては、早期職員補充の取組みにより、退職者と新規採用者の差</a:t>
          </a:r>
          <a:r>
            <a:rPr lang="en-US" altLang="ja-JP" sz="1100">
              <a:solidFill>
                <a:schemeClr val="dk1"/>
              </a:solidFill>
              <a:effectLst/>
              <a:latin typeface="+mn-lt"/>
              <a:ea typeface="+mn-ea"/>
              <a:cs typeface="+mn-cs"/>
            </a:rPr>
            <a:t>2</a:t>
          </a:r>
          <a:r>
            <a:rPr lang="ja-JP" altLang="en-US" sz="1100">
              <a:solidFill>
                <a:schemeClr val="dk1"/>
              </a:solidFill>
              <a:effectLst/>
              <a:latin typeface="+mn-lt"/>
              <a:ea typeface="+mn-ea"/>
              <a:cs typeface="+mn-cs"/>
            </a:rPr>
            <a:t>名分が増員となり職員給が増、物件費においては、新規事業として龍馬ﾁｬﾚﾝｼﾞ事業委託料の皆増等の要因により、全国平均及び高知県平均ともに上回り、</a:t>
          </a:r>
          <a:r>
            <a:rPr lang="ja-JP" altLang="ja-JP" sz="1100">
              <a:solidFill>
                <a:schemeClr val="dk1"/>
              </a:solidFill>
              <a:effectLst/>
              <a:latin typeface="+mn-lt"/>
              <a:ea typeface="+mn-ea"/>
              <a:cs typeface="+mn-cs"/>
            </a:rPr>
            <a:t>類似団体内では</a:t>
          </a:r>
          <a:r>
            <a:rPr lang="en-US" altLang="ja-JP" sz="1100">
              <a:solidFill>
                <a:schemeClr val="dk1"/>
              </a:solidFill>
              <a:effectLst/>
              <a:latin typeface="+mn-lt"/>
              <a:ea typeface="+mn-ea"/>
              <a:cs typeface="+mn-cs"/>
            </a:rPr>
            <a:t>45/67</a:t>
          </a:r>
          <a:r>
            <a:rPr lang="ja-JP" altLang="ja-JP" sz="1100">
              <a:solidFill>
                <a:schemeClr val="dk1"/>
              </a:solidFill>
              <a:effectLst/>
              <a:latin typeface="+mn-lt"/>
              <a:ea typeface="+mn-ea"/>
              <a:cs typeface="+mn-cs"/>
            </a:rPr>
            <a:t>位となっ</a:t>
          </a:r>
          <a:r>
            <a:rPr lang="ja-JP" altLang="en-US" sz="1100">
              <a:solidFill>
                <a:schemeClr val="dk1"/>
              </a:solidFill>
              <a:effectLst/>
              <a:latin typeface="+mn-lt"/>
              <a:ea typeface="+mn-ea"/>
              <a:cs typeface="+mn-cs"/>
            </a:rPr>
            <a:t>た</a:t>
          </a:r>
          <a:r>
            <a:rPr lang="ja-JP" altLang="ja-JP" sz="1100">
              <a:solidFill>
                <a:schemeClr val="dk1"/>
              </a:solidFill>
              <a:effectLst/>
              <a:latin typeface="+mn-lt"/>
              <a:ea typeface="+mn-ea"/>
              <a:cs typeface="+mn-cs"/>
            </a:rPr>
            <a:t>。</a:t>
          </a:r>
          <a:endParaRPr lang="ja-JP" altLang="ja-JP" sz="1100">
            <a:effectLst/>
          </a:endParaRPr>
        </a:p>
        <a:p>
          <a:r>
            <a:rPr lang="ja-JP" altLang="ja-JP" sz="1100">
              <a:solidFill>
                <a:schemeClr val="dk1"/>
              </a:solidFill>
              <a:effectLst/>
              <a:latin typeface="+mn-lt"/>
              <a:ea typeface="+mn-ea"/>
              <a:cs typeface="+mn-cs"/>
            </a:rPr>
            <a:t>　今後も、</a:t>
          </a:r>
          <a:r>
            <a:rPr lang="ja-JP" altLang="en-US" sz="1100">
              <a:solidFill>
                <a:schemeClr val="dk1"/>
              </a:solidFill>
              <a:effectLst/>
              <a:latin typeface="+mn-lt"/>
              <a:ea typeface="+mn-ea"/>
              <a:cs typeface="+mn-cs"/>
            </a:rPr>
            <a:t>消耗品等の節減に努</a:t>
          </a:r>
          <a:r>
            <a:rPr lang="ja-JP" altLang="ja-JP" sz="1100">
              <a:solidFill>
                <a:schemeClr val="dk1"/>
              </a:solidFill>
              <a:effectLst/>
              <a:latin typeface="+mn-lt"/>
              <a:ea typeface="+mn-ea"/>
              <a:cs typeface="+mn-cs"/>
            </a:rPr>
            <a:t>めなければならない。</a:t>
          </a:r>
          <a:endParaRPr lang="ja-JP" altLang="ja-JP" sz="1100">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71932</xdr:rowOff>
    </xdr:from>
    <xdr:to>
      <xdr:col>7</xdr:col>
      <xdr:colOff>152400</xdr:colOff>
      <xdr:row>88</xdr:row>
      <xdr:rowOff>148870</xdr:rowOff>
    </xdr:to>
    <xdr:cxnSp macro="">
      <xdr:nvCxnSpPr>
        <xdr:cNvPr id="190" name="直線コネクタ 189"/>
        <xdr:cNvCxnSpPr/>
      </xdr:nvCxnSpPr>
      <xdr:spPr>
        <a:xfrm flipV="1">
          <a:off x="4953000" y="13959382"/>
          <a:ext cx="0" cy="12770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120947</xdr:rowOff>
    </xdr:from>
    <xdr:ext cx="762000" cy="259045"/>
    <xdr:sp macro="" textlink="">
      <xdr:nvSpPr>
        <xdr:cNvPr id="191" name="人件費・物件費等の状況最小値テキスト"/>
        <xdr:cNvSpPr txBox="1"/>
      </xdr:nvSpPr>
      <xdr:spPr>
        <a:xfrm>
          <a:off x="5041900" y="1520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457,017</a:t>
          </a:r>
          <a:endParaRPr kumimoji="1" lang="ja-JP" altLang="en-US" sz="1000" b="1">
            <a:latin typeface="ＭＳ Ｐゴシック"/>
          </a:endParaRPr>
        </a:p>
      </xdr:txBody>
    </xdr:sp>
    <xdr:clientData/>
  </xdr:oneCellAnchor>
  <xdr:twoCellAnchor>
    <xdr:from>
      <xdr:col>7</xdr:col>
      <xdr:colOff>63500</xdr:colOff>
      <xdr:row>88</xdr:row>
      <xdr:rowOff>148870</xdr:rowOff>
    </xdr:from>
    <xdr:to>
      <xdr:col>7</xdr:col>
      <xdr:colOff>241300</xdr:colOff>
      <xdr:row>88</xdr:row>
      <xdr:rowOff>148870</xdr:rowOff>
    </xdr:to>
    <xdr:cxnSp macro="">
      <xdr:nvCxnSpPr>
        <xdr:cNvPr id="192" name="直線コネクタ 191"/>
        <xdr:cNvCxnSpPr/>
      </xdr:nvCxnSpPr>
      <xdr:spPr>
        <a:xfrm>
          <a:off x="4864100" y="1523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158309</xdr:rowOff>
    </xdr:from>
    <xdr:ext cx="762000" cy="259045"/>
    <xdr:sp macro="" textlink="">
      <xdr:nvSpPr>
        <xdr:cNvPr id="193" name="人件費・物件費等の状況最大値テキスト"/>
        <xdr:cNvSpPr txBox="1"/>
      </xdr:nvSpPr>
      <xdr:spPr>
        <a:xfrm>
          <a:off x="5041900" y="13702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139,465</a:t>
          </a:r>
          <a:endParaRPr kumimoji="1" lang="ja-JP" altLang="en-US" sz="1000" b="1">
            <a:latin typeface="ＭＳ Ｐゴシック"/>
          </a:endParaRPr>
        </a:p>
      </xdr:txBody>
    </xdr:sp>
    <xdr:clientData/>
  </xdr:oneCellAnchor>
  <xdr:twoCellAnchor>
    <xdr:from>
      <xdr:col>7</xdr:col>
      <xdr:colOff>63500</xdr:colOff>
      <xdr:row>81</xdr:row>
      <xdr:rowOff>71932</xdr:rowOff>
    </xdr:from>
    <xdr:to>
      <xdr:col>7</xdr:col>
      <xdr:colOff>241300</xdr:colOff>
      <xdr:row>81</xdr:row>
      <xdr:rowOff>71932</xdr:rowOff>
    </xdr:to>
    <xdr:cxnSp macro="">
      <xdr:nvCxnSpPr>
        <xdr:cNvPr id="194" name="直線コネクタ 193"/>
        <xdr:cNvCxnSpPr/>
      </xdr:nvCxnSpPr>
      <xdr:spPr>
        <a:xfrm>
          <a:off x="4864100" y="1395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115323</xdr:rowOff>
    </xdr:from>
    <xdr:to>
      <xdr:col>7</xdr:col>
      <xdr:colOff>152400</xdr:colOff>
      <xdr:row>83</xdr:row>
      <xdr:rowOff>132187</xdr:rowOff>
    </xdr:to>
    <xdr:cxnSp macro="">
      <xdr:nvCxnSpPr>
        <xdr:cNvPr id="195" name="直線コネクタ 194"/>
        <xdr:cNvCxnSpPr/>
      </xdr:nvCxnSpPr>
      <xdr:spPr>
        <a:xfrm>
          <a:off x="4114800" y="14174223"/>
          <a:ext cx="838200" cy="18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68998</xdr:rowOff>
    </xdr:from>
    <xdr:ext cx="762000" cy="259045"/>
    <xdr:sp macro="" textlink="">
      <xdr:nvSpPr>
        <xdr:cNvPr id="196" name="人件費・物件費等の状況平均値テキスト"/>
        <xdr:cNvSpPr txBox="1"/>
      </xdr:nvSpPr>
      <xdr:spPr>
        <a:xfrm>
          <a:off x="5041900" y="141278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232,521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52471</xdr:rowOff>
    </xdr:from>
    <xdr:to>
      <xdr:col>7</xdr:col>
      <xdr:colOff>203200</xdr:colOff>
      <xdr:row>83</xdr:row>
      <xdr:rowOff>154071</xdr:rowOff>
    </xdr:to>
    <xdr:sp macro="" textlink="">
      <xdr:nvSpPr>
        <xdr:cNvPr id="197" name="フローチャート : 判断 196"/>
        <xdr:cNvSpPr/>
      </xdr:nvSpPr>
      <xdr:spPr>
        <a:xfrm>
          <a:off x="49022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115323</xdr:rowOff>
    </xdr:from>
    <xdr:to>
      <xdr:col>6</xdr:col>
      <xdr:colOff>0</xdr:colOff>
      <xdr:row>82</xdr:row>
      <xdr:rowOff>115480</xdr:rowOff>
    </xdr:to>
    <xdr:cxnSp macro="">
      <xdr:nvCxnSpPr>
        <xdr:cNvPr id="198" name="直線コネクタ 197"/>
        <xdr:cNvCxnSpPr/>
      </xdr:nvCxnSpPr>
      <xdr:spPr>
        <a:xfrm flipV="1">
          <a:off x="3225800" y="14174223"/>
          <a:ext cx="889000" cy="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169875</xdr:rowOff>
    </xdr:from>
    <xdr:to>
      <xdr:col>6</xdr:col>
      <xdr:colOff>50800</xdr:colOff>
      <xdr:row>83</xdr:row>
      <xdr:rowOff>100025</xdr:rowOff>
    </xdr:to>
    <xdr:sp macro="" textlink="">
      <xdr:nvSpPr>
        <xdr:cNvPr id="199" name="フローチャート : 判断 198"/>
        <xdr:cNvSpPr/>
      </xdr:nvSpPr>
      <xdr:spPr>
        <a:xfrm>
          <a:off x="4064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84802</xdr:rowOff>
    </xdr:from>
    <xdr:ext cx="736600" cy="259045"/>
    <xdr:sp macro="" textlink="">
      <xdr:nvSpPr>
        <xdr:cNvPr id="200" name="テキスト ボックス 199"/>
        <xdr:cNvSpPr txBox="1"/>
      </xdr:nvSpPr>
      <xdr:spPr>
        <a:xfrm>
          <a:off x="3733800" y="14315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219,082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15163</xdr:rowOff>
    </xdr:from>
    <xdr:to>
      <xdr:col>4</xdr:col>
      <xdr:colOff>482600</xdr:colOff>
      <xdr:row>82</xdr:row>
      <xdr:rowOff>115480</xdr:rowOff>
    </xdr:to>
    <xdr:cxnSp macro="">
      <xdr:nvCxnSpPr>
        <xdr:cNvPr id="201" name="直線コネクタ 200"/>
        <xdr:cNvCxnSpPr/>
      </xdr:nvCxnSpPr>
      <xdr:spPr>
        <a:xfrm>
          <a:off x="2336800" y="14074063"/>
          <a:ext cx="889000" cy="100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159973</xdr:rowOff>
    </xdr:from>
    <xdr:to>
      <xdr:col>4</xdr:col>
      <xdr:colOff>533400</xdr:colOff>
      <xdr:row>83</xdr:row>
      <xdr:rowOff>90123</xdr:rowOff>
    </xdr:to>
    <xdr:sp macro="" textlink="">
      <xdr:nvSpPr>
        <xdr:cNvPr id="202" name="フローチャート : 判断 201"/>
        <xdr:cNvSpPr/>
      </xdr:nvSpPr>
      <xdr:spPr>
        <a:xfrm>
          <a:off x="3175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74900</xdr:rowOff>
    </xdr:from>
    <xdr:ext cx="762000" cy="259045"/>
    <xdr:sp macro="" textlink="">
      <xdr:nvSpPr>
        <xdr:cNvPr id="203" name="テキスト ボックス 202"/>
        <xdr:cNvSpPr txBox="1"/>
      </xdr:nvSpPr>
      <xdr:spPr>
        <a:xfrm>
          <a:off x="2844800" y="1430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13804</xdr:rowOff>
    </xdr:from>
    <xdr:to>
      <xdr:col>3</xdr:col>
      <xdr:colOff>279400</xdr:colOff>
      <xdr:row>82</xdr:row>
      <xdr:rowOff>15163</xdr:rowOff>
    </xdr:to>
    <xdr:cxnSp macro="">
      <xdr:nvCxnSpPr>
        <xdr:cNvPr id="204" name="直線コネクタ 203"/>
        <xdr:cNvCxnSpPr/>
      </xdr:nvCxnSpPr>
      <xdr:spPr>
        <a:xfrm>
          <a:off x="1447800" y="14072704"/>
          <a:ext cx="889000" cy="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92731</xdr:rowOff>
    </xdr:from>
    <xdr:to>
      <xdr:col>3</xdr:col>
      <xdr:colOff>330200</xdr:colOff>
      <xdr:row>83</xdr:row>
      <xdr:rowOff>22881</xdr:rowOff>
    </xdr:to>
    <xdr:sp macro="" textlink="">
      <xdr:nvSpPr>
        <xdr:cNvPr id="205" name="フローチャート : 判断 204"/>
        <xdr:cNvSpPr/>
      </xdr:nvSpPr>
      <xdr:spPr>
        <a:xfrm>
          <a:off x="2286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7658</xdr:rowOff>
    </xdr:from>
    <xdr:ext cx="762000" cy="259045"/>
    <xdr:sp macro="" textlink="">
      <xdr:nvSpPr>
        <xdr:cNvPr id="206" name="テキスト ボックス 205"/>
        <xdr:cNvSpPr txBox="1"/>
      </xdr:nvSpPr>
      <xdr:spPr>
        <a:xfrm>
          <a:off x="1955800" y="1423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129284</xdr:rowOff>
    </xdr:from>
    <xdr:to>
      <xdr:col>2</xdr:col>
      <xdr:colOff>127000</xdr:colOff>
      <xdr:row>83</xdr:row>
      <xdr:rowOff>59434</xdr:rowOff>
    </xdr:to>
    <xdr:sp macro="" textlink="">
      <xdr:nvSpPr>
        <xdr:cNvPr id="207" name="フローチャート : 判断 206"/>
        <xdr:cNvSpPr/>
      </xdr:nvSpPr>
      <xdr:spPr>
        <a:xfrm>
          <a:off x="1397000" y="1418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44211</xdr:rowOff>
    </xdr:from>
    <xdr:ext cx="762000" cy="259045"/>
    <xdr:sp macro="" textlink="">
      <xdr:nvSpPr>
        <xdr:cNvPr id="208" name="テキスト ボックス 207"/>
        <xdr:cNvSpPr txBox="1"/>
      </xdr:nvSpPr>
      <xdr:spPr>
        <a:xfrm>
          <a:off x="1066800" y="142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81387</xdr:rowOff>
    </xdr:from>
    <xdr:to>
      <xdr:col>7</xdr:col>
      <xdr:colOff>203200</xdr:colOff>
      <xdr:row>84</xdr:row>
      <xdr:rowOff>11537</xdr:rowOff>
    </xdr:to>
    <xdr:sp macro="" textlink="">
      <xdr:nvSpPr>
        <xdr:cNvPr id="214" name="円/楕円 213"/>
        <xdr:cNvSpPr/>
      </xdr:nvSpPr>
      <xdr:spPr>
        <a:xfrm>
          <a:off x="4902200" y="1431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53464</xdr:rowOff>
    </xdr:from>
    <xdr:ext cx="762000" cy="259045"/>
    <xdr:sp macro="" textlink="">
      <xdr:nvSpPr>
        <xdr:cNvPr id="215" name="人件費・物件費等の状況該当値テキスト"/>
        <xdr:cNvSpPr txBox="1"/>
      </xdr:nvSpPr>
      <xdr:spPr>
        <a:xfrm>
          <a:off x="5041900" y="14283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239,711</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64523</xdr:rowOff>
    </xdr:from>
    <xdr:to>
      <xdr:col>6</xdr:col>
      <xdr:colOff>50800</xdr:colOff>
      <xdr:row>82</xdr:row>
      <xdr:rowOff>166123</xdr:rowOff>
    </xdr:to>
    <xdr:sp macro="" textlink="">
      <xdr:nvSpPr>
        <xdr:cNvPr id="216" name="円/楕円 215"/>
        <xdr:cNvSpPr/>
      </xdr:nvSpPr>
      <xdr:spPr>
        <a:xfrm>
          <a:off x="4064000" y="1412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4850</xdr:rowOff>
    </xdr:from>
    <xdr:ext cx="736600" cy="259045"/>
    <xdr:sp macro="" textlink="">
      <xdr:nvSpPr>
        <xdr:cNvPr id="217" name="テキスト ボックス 216"/>
        <xdr:cNvSpPr txBox="1"/>
      </xdr:nvSpPr>
      <xdr:spPr>
        <a:xfrm>
          <a:off x="3733800" y="13892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192,886</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64680</xdr:rowOff>
    </xdr:from>
    <xdr:to>
      <xdr:col>4</xdr:col>
      <xdr:colOff>533400</xdr:colOff>
      <xdr:row>82</xdr:row>
      <xdr:rowOff>166280</xdr:rowOff>
    </xdr:to>
    <xdr:sp macro="" textlink="">
      <xdr:nvSpPr>
        <xdr:cNvPr id="218" name="円/楕円 217"/>
        <xdr:cNvSpPr/>
      </xdr:nvSpPr>
      <xdr:spPr>
        <a:xfrm>
          <a:off x="3175000" y="1412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5007</xdr:rowOff>
    </xdr:from>
    <xdr:ext cx="762000" cy="259045"/>
    <xdr:sp macro="" textlink="">
      <xdr:nvSpPr>
        <xdr:cNvPr id="219" name="テキスト ボックス 218"/>
        <xdr:cNvSpPr txBox="1"/>
      </xdr:nvSpPr>
      <xdr:spPr>
        <a:xfrm>
          <a:off x="2844800" y="1389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192,925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135813</xdr:rowOff>
    </xdr:from>
    <xdr:to>
      <xdr:col>3</xdr:col>
      <xdr:colOff>330200</xdr:colOff>
      <xdr:row>82</xdr:row>
      <xdr:rowOff>65963</xdr:rowOff>
    </xdr:to>
    <xdr:sp macro="" textlink="">
      <xdr:nvSpPr>
        <xdr:cNvPr id="220" name="円/楕円 219"/>
        <xdr:cNvSpPr/>
      </xdr:nvSpPr>
      <xdr:spPr>
        <a:xfrm>
          <a:off x="2286000" y="1402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76140</xdr:rowOff>
    </xdr:from>
    <xdr:ext cx="762000" cy="259045"/>
    <xdr:sp macro="" textlink="">
      <xdr:nvSpPr>
        <xdr:cNvPr id="221" name="テキスト ボックス 220"/>
        <xdr:cNvSpPr txBox="1"/>
      </xdr:nvSpPr>
      <xdr:spPr>
        <a:xfrm>
          <a:off x="1955800" y="1379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167,981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134454</xdr:rowOff>
    </xdr:from>
    <xdr:to>
      <xdr:col>2</xdr:col>
      <xdr:colOff>127000</xdr:colOff>
      <xdr:row>82</xdr:row>
      <xdr:rowOff>64604</xdr:rowOff>
    </xdr:to>
    <xdr:sp macro="" textlink="">
      <xdr:nvSpPr>
        <xdr:cNvPr id="222" name="円/楕円 221"/>
        <xdr:cNvSpPr/>
      </xdr:nvSpPr>
      <xdr:spPr>
        <a:xfrm>
          <a:off x="1397000" y="1402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74781</xdr:rowOff>
    </xdr:from>
    <xdr:ext cx="762000" cy="259045"/>
    <xdr:sp macro="" textlink="">
      <xdr:nvSpPr>
        <xdr:cNvPr id="223" name="テキスト ボックス 222"/>
        <xdr:cNvSpPr txBox="1"/>
      </xdr:nvSpPr>
      <xdr:spPr>
        <a:xfrm>
          <a:off x="1066800" y="1379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167,643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類似団体平均値を</a:t>
          </a:r>
          <a:r>
            <a:rPr lang="en-US" altLang="ja-JP" sz="1100" b="0" i="0" baseline="0">
              <a:solidFill>
                <a:schemeClr val="dk1"/>
              </a:solidFill>
              <a:effectLst/>
              <a:latin typeface="+mn-lt"/>
              <a:ea typeface="+mn-ea"/>
              <a:cs typeface="+mn-cs"/>
            </a:rPr>
            <a:t>1.5</a:t>
          </a:r>
          <a:r>
            <a:rPr lang="ja-JP" altLang="ja-JP" sz="1100" b="0" i="0" baseline="0">
              <a:solidFill>
                <a:schemeClr val="dk1"/>
              </a:solidFill>
              <a:effectLst/>
              <a:latin typeface="+mn-lt"/>
              <a:ea typeface="+mn-ea"/>
              <a:cs typeface="+mn-cs"/>
            </a:rPr>
            <a:t>ポイント上回っているものの、全国町村</a:t>
          </a:r>
          <a:r>
            <a:rPr lang="ja-JP" altLang="en-US" sz="1100" b="0" i="0" baseline="0">
              <a:solidFill>
                <a:schemeClr val="dk1"/>
              </a:solidFill>
              <a:effectLst/>
              <a:latin typeface="+mn-lt"/>
              <a:ea typeface="+mn-ea"/>
              <a:cs typeface="+mn-cs"/>
            </a:rPr>
            <a:t>平均とは</a:t>
          </a:r>
          <a:r>
            <a:rPr kumimoji="1" lang="ja-JP" altLang="ja-JP" sz="1100">
              <a:solidFill>
                <a:schemeClr val="dk1"/>
              </a:solidFill>
              <a:effectLst/>
              <a:latin typeface="+mn-lt"/>
              <a:ea typeface="+mn-ea"/>
              <a:cs typeface="+mn-cs"/>
            </a:rPr>
            <a:t>同水準</a:t>
          </a:r>
          <a:r>
            <a:rPr kumimoji="0" lang="ja-JP" altLang="en-US" sz="1100" b="0" i="0" baseline="0">
              <a:solidFill>
                <a:schemeClr val="dk1"/>
              </a:solidFill>
              <a:effectLst/>
              <a:latin typeface="+mn-lt"/>
              <a:ea typeface="+mn-ea"/>
              <a:cs typeface="+mn-cs"/>
            </a:rPr>
            <a:t>にある。</a:t>
          </a:r>
          <a:endParaRPr lang="ja-JP" altLang="ja-JP" sz="1400">
            <a:effectLst/>
          </a:endParaRPr>
        </a:p>
        <a:p>
          <a:pPr rtl="0"/>
          <a:r>
            <a:rPr lang="ja-JP" altLang="ja-JP" sz="1100" b="0" i="0" baseline="0">
              <a:solidFill>
                <a:schemeClr val="dk1"/>
              </a:solidFill>
              <a:effectLst/>
              <a:latin typeface="+mn-lt"/>
              <a:ea typeface="+mn-ea"/>
              <a:cs typeface="+mn-cs"/>
            </a:rPr>
            <a:t>今後も、</a:t>
          </a:r>
          <a:r>
            <a:rPr lang="ja-JP" altLang="ja-JP" sz="1100">
              <a:solidFill>
                <a:schemeClr val="dk1"/>
              </a:solidFill>
              <a:effectLst/>
              <a:latin typeface="+mn-lt"/>
              <a:ea typeface="+mn-ea"/>
              <a:cs typeface="+mn-cs"/>
            </a:rPr>
            <a:t>国家公務員の給与制度を基本として運用し、</a:t>
          </a:r>
          <a:r>
            <a:rPr lang="ja-JP" altLang="ja-JP" sz="1100" b="0" i="0" baseline="0">
              <a:solidFill>
                <a:schemeClr val="dk1"/>
              </a:solidFill>
              <a:effectLst/>
              <a:latin typeface="+mn-lt"/>
              <a:ea typeface="+mn-ea"/>
              <a:cs typeface="+mn-cs"/>
            </a:rPr>
            <a:t>適正な給与水準の維持に努める。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90170</xdr:rowOff>
    </xdr:from>
    <xdr:to>
      <xdr:col>24</xdr:col>
      <xdr:colOff>558800</xdr:colOff>
      <xdr:row>88</xdr:row>
      <xdr:rowOff>24130</xdr:rowOff>
    </xdr:to>
    <xdr:cxnSp macro="">
      <xdr:nvCxnSpPr>
        <xdr:cNvPr id="252" name="直線コネクタ 251"/>
        <xdr:cNvCxnSpPr/>
      </xdr:nvCxnSpPr>
      <xdr:spPr>
        <a:xfrm flipV="1">
          <a:off x="17018000" y="13977620"/>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167657</xdr:rowOff>
    </xdr:from>
    <xdr:ext cx="762000" cy="259045"/>
    <xdr:sp macro="" textlink="">
      <xdr:nvSpPr>
        <xdr:cNvPr id="253" name="給与水準   （国との比較）最小値テキスト"/>
        <xdr:cNvSpPr txBox="1"/>
      </xdr:nvSpPr>
      <xdr:spPr>
        <a:xfrm>
          <a:off x="17106900" y="1508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88</xdr:row>
      <xdr:rowOff>24130</xdr:rowOff>
    </xdr:from>
    <xdr:to>
      <xdr:col>24</xdr:col>
      <xdr:colOff>647700</xdr:colOff>
      <xdr:row>88</xdr:row>
      <xdr:rowOff>24130</xdr:rowOff>
    </xdr:to>
    <xdr:cxnSp macro="">
      <xdr:nvCxnSpPr>
        <xdr:cNvPr id="254" name="直線コネクタ 253"/>
        <xdr:cNvCxnSpPr/>
      </xdr:nvCxnSpPr>
      <xdr:spPr>
        <a:xfrm>
          <a:off x="16929100" y="1511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5097</xdr:rowOff>
    </xdr:from>
    <xdr:ext cx="762000" cy="259045"/>
    <xdr:sp macro="" textlink="">
      <xdr:nvSpPr>
        <xdr:cNvPr id="255"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a:t>
          </a:r>
          <a:endParaRPr kumimoji="1" lang="ja-JP" altLang="en-US" sz="1000" b="1">
            <a:latin typeface="ＭＳ Ｐゴシック"/>
          </a:endParaRPr>
        </a:p>
      </xdr:txBody>
    </xdr:sp>
    <xdr:clientData/>
  </xdr:oneCellAnchor>
  <xdr:twoCellAnchor>
    <xdr:from>
      <xdr:col>24</xdr:col>
      <xdr:colOff>469900</xdr:colOff>
      <xdr:row>81</xdr:row>
      <xdr:rowOff>90170</xdr:rowOff>
    </xdr:from>
    <xdr:to>
      <xdr:col>24</xdr:col>
      <xdr:colOff>647700</xdr:colOff>
      <xdr:row>81</xdr:row>
      <xdr:rowOff>90170</xdr:rowOff>
    </xdr:to>
    <xdr:cxnSp macro="">
      <xdr:nvCxnSpPr>
        <xdr:cNvPr id="256" name="直線コネクタ 255"/>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47837</xdr:rowOff>
    </xdr:from>
    <xdr:to>
      <xdr:col>24</xdr:col>
      <xdr:colOff>558800</xdr:colOff>
      <xdr:row>85</xdr:row>
      <xdr:rowOff>144357</xdr:rowOff>
    </xdr:to>
    <xdr:cxnSp macro="">
      <xdr:nvCxnSpPr>
        <xdr:cNvPr id="257" name="直線コネクタ 256"/>
        <xdr:cNvCxnSpPr/>
      </xdr:nvCxnSpPr>
      <xdr:spPr>
        <a:xfrm>
          <a:off x="16179800" y="14621087"/>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160884</xdr:rowOff>
    </xdr:from>
    <xdr:ext cx="762000" cy="259045"/>
    <xdr:sp macro="" textlink="">
      <xdr:nvSpPr>
        <xdr:cNvPr id="258" name="給与水準   （国との比較）平均値テキスト"/>
        <xdr:cNvSpPr txBox="1"/>
      </xdr:nvSpPr>
      <xdr:spPr>
        <a:xfrm>
          <a:off x="17106900" y="14391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59" name="フローチャート : 判断 258"/>
        <xdr:cNvSpPr/>
      </xdr:nvSpPr>
      <xdr:spPr>
        <a:xfrm>
          <a:off x="169672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130811</xdr:rowOff>
    </xdr:from>
    <xdr:to>
      <xdr:col>23</xdr:col>
      <xdr:colOff>406400</xdr:colOff>
      <xdr:row>85</xdr:row>
      <xdr:rowOff>47837</xdr:rowOff>
    </xdr:to>
    <xdr:cxnSp macro="">
      <xdr:nvCxnSpPr>
        <xdr:cNvPr id="260" name="直線コネクタ 259"/>
        <xdr:cNvCxnSpPr/>
      </xdr:nvCxnSpPr>
      <xdr:spPr>
        <a:xfrm>
          <a:off x="15290800" y="14532611"/>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152400</xdr:rowOff>
    </xdr:from>
    <xdr:to>
      <xdr:col>23</xdr:col>
      <xdr:colOff>457200</xdr:colOff>
      <xdr:row>85</xdr:row>
      <xdr:rowOff>82550</xdr:rowOff>
    </xdr:to>
    <xdr:sp macro="" textlink="">
      <xdr:nvSpPr>
        <xdr:cNvPr id="261" name="フローチャート : 判断 260"/>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92727</xdr:rowOff>
    </xdr:from>
    <xdr:ext cx="736600" cy="259045"/>
    <xdr:sp macro="" textlink="">
      <xdr:nvSpPr>
        <xdr:cNvPr id="262" name="テキスト ボックス 261"/>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130811</xdr:rowOff>
    </xdr:from>
    <xdr:to>
      <xdr:col>22</xdr:col>
      <xdr:colOff>203200</xdr:colOff>
      <xdr:row>85</xdr:row>
      <xdr:rowOff>104139</xdr:rowOff>
    </xdr:to>
    <xdr:cxnSp macro="">
      <xdr:nvCxnSpPr>
        <xdr:cNvPr id="263" name="直線コネクタ 262"/>
        <xdr:cNvCxnSpPr/>
      </xdr:nvCxnSpPr>
      <xdr:spPr>
        <a:xfrm flipV="1">
          <a:off x="14401800" y="14532611"/>
          <a:ext cx="889000" cy="14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160443</xdr:rowOff>
    </xdr:from>
    <xdr:to>
      <xdr:col>22</xdr:col>
      <xdr:colOff>254000</xdr:colOff>
      <xdr:row>85</xdr:row>
      <xdr:rowOff>90593</xdr:rowOff>
    </xdr:to>
    <xdr:sp macro="" textlink="">
      <xdr:nvSpPr>
        <xdr:cNvPr id="264" name="フローチャート : 判断 263"/>
        <xdr:cNvSpPr/>
      </xdr:nvSpPr>
      <xdr:spPr>
        <a:xfrm>
          <a:off x="15240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75370</xdr:rowOff>
    </xdr:from>
    <xdr:ext cx="762000" cy="259045"/>
    <xdr:sp macro="" textlink="">
      <xdr:nvSpPr>
        <xdr:cNvPr id="265" name="テキスト ボックス 264"/>
        <xdr:cNvSpPr txBox="1"/>
      </xdr:nvSpPr>
      <xdr:spPr>
        <a:xfrm>
          <a:off x="14909800" y="146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104139</xdr:rowOff>
    </xdr:from>
    <xdr:to>
      <xdr:col>21</xdr:col>
      <xdr:colOff>0</xdr:colOff>
      <xdr:row>89</xdr:row>
      <xdr:rowOff>45720</xdr:rowOff>
    </xdr:to>
    <xdr:cxnSp macro="">
      <xdr:nvCxnSpPr>
        <xdr:cNvPr id="266" name="直線コネクタ 265"/>
        <xdr:cNvCxnSpPr/>
      </xdr:nvCxnSpPr>
      <xdr:spPr>
        <a:xfrm flipV="1">
          <a:off x="13512800" y="14677389"/>
          <a:ext cx="889000" cy="62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144357</xdr:rowOff>
    </xdr:from>
    <xdr:to>
      <xdr:col>21</xdr:col>
      <xdr:colOff>50800</xdr:colOff>
      <xdr:row>85</xdr:row>
      <xdr:rowOff>74507</xdr:rowOff>
    </xdr:to>
    <xdr:sp macro="" textlink="">
      <xdr:nvSpPr>
        <xdr:cNvPr id="267" name="フローチャート : 判断 266"/>
        <xdr:cNvSpPr/>
      </xdr:nvSpPr>
      <xdr:spPr>
        <a:xfrm>
          <a:off x="14351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84684</xdr:rowOff>
    </xdr:from>
    <xdr:ext cx="762000" cy="259045"/>
    <xdr:sp macro="" textlink="">
      <xdr:nvSpPr>
        <xdr:cNvPr id="268" name="テキスト ボックス 267"/>
        <xdr:cNvSpPr txBox="1"/>
      </xdr:nvSpPr>
      <xdr:spPr>
        <a:xfrm>
          <a:off x="14020800" y="1431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61807</xdr:rowOff>
    </xdr:from>
    <xdr:to>
      <xdr:col>19</xdr:col>
      <xdr:colOff>533400</xdr:colOff>
      <xdr:row>88</xdr:row>
      <xdr:rowOff>163407</xdr:rowOff>
    </xdr:to>
    <xdr:sp macro="" textlink="">
      <xdr:nvSpPr>
        <xdr:cNvPr id="269" name="フローチャート : 判断 268"/>
        <xdr:cNvSpPr/>
      </xdr:nvSpPr>
      <xdr:spPr>
        <a:xfrm>
          <a:off x="13462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2134</xdr:rowOff>
    </xdr:from>
    <xdr:ext cx="762000" cy="259045"/>
    <xdr:sp macro="" textlink="">
      <xdr:nvSpPr>
        <xdr:cNvPr id="270" name="テキスト ボックス 269"/>
        <xdr:cNvSpPr txBox="1"/>
      </xdr:nvSpPr>
      <xdr:spPr>
        <a:xfrm>
          <a:off x="13131800" y="1491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93557</xdr:rowOff>
    </xdr:from>
    <xdr:to>
      <xdr:col>24</xdr:col>
      <xdr:colOff>609600</xdr:colOff>
      <xdr:row>86</xdr:row>
      <xdr:rowOff>23707</xdr:rowOff>
    </xdr:to>
    <xdr:sp macro="" textlink="">
      <xdr:nvSpPr>
        <xdr:cNvPr id="276" name="円/楕円 275"/>
        <xdr:cNvSpPr/>
      </xdr:nvSpPr>
      <xdr:spPr>
        <a:xfrm>
          <a:off x="169672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65634</xdr:rowOff>
    </xdr:from>
    <xdr:ext cx="762000" cy="259045"/>
    <xdr:sp macro="" textlink="">
      <xdr:nvSpPr>
        <xdr:cNvPr id="277" name="給与水準   （国との比較）該当値テキスト"/>
        <xdr:cNvSpPr txBox="1"/>
      </xdr:nvSpPr>
      <xdr:spPr>
        <a:xfrm>
          <a:off x="17106900" y="1463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168487</xdr:rowOff>
    </xdr:from>
    <xdr:to>
      <xdr:col>23</xdr:col>
      <xdr:colOff>457200</xdr:colOff>
      <xdr:row>85</xdr:row>
      <xdr:rowOff>98637</xdr:rowOff>
    </xdr:to>
    <xdr:sp macro="" textlink="">
      <xdr:nvSpPr>
        <xdr:cNvPr id="278" name="円/楕円 277"/>
        <xdr:cNvSpPr/>
      </xdr:nvSpPr>
      <xdr:spPr>
        <a:xfrm>
          <a:off x="16129000" y="145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83414</xdr:rowOff>
    </xdr:from>
    <xdr:ext cx="736600" cy="259045"/>
    <xdr:sp macro="" textlink="">
      <xdr:nvSpPr>
        <xdr:cNvPr id="279" name="テキスト ボックス 278"/>
        <xdr:cNvSpPr txBox="1"/>
      </xdr:nvSpPr>
      <xdr:spPr>
        <a:xfrm>
          <a:off x="15798800" y="14656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80011</xdr:rowOff>
    </xdr:from>
    <xdr:to>
      <xdr:col>22</xdr:col>
      <xdr:colOff>254000</xdr:colOff>
      <xdr:row>85</xdr:row>
      <xdr:rowOff>10161</xdr:rowOff>
    </xdr:to>
    <xdr:sp macro="" textlink="">
      <xdr:nvSpPr>
        <xdr:cNvPr id="280" name="円/楕円 279"/>
        <xdr:cNvSpPr/>
      </xdr:nvSpPr>
      <xdr:spPr>
        <a:xfrm>
          <a:off x="152400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20338</xdr:rowOff>
    </xdr:from>
    <xdr:ext cx="762000" cy="259045"/>
    <xdr:sp macro="" textlink="">
      <xdr:nvSpPr>
        <xdr:cNvPr id="281" name="テキスト ボックス 280"/>
        <xdr:cNvSpPr txBox="1"/>
      </xdr:nvSpPr>
      <xdr:spPr>
        <a:xfrm>
          <a:off x="14909800" y="14250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53339</xdr:rowOff>
    </xdr:from>
    <xdr:to>
      <xdr:col>21</xdr:col>
      <xdr:colOff>50800</xdr:colOff>
      <xdr:row>85</xdr:row>
      <xdr:rowOff>154939</xdr:rowOff>
    </xdr:to>
    <xdr:sp macro="" textlink="">
      <xdr:nvSpPr>
        <xdr:cNvPr id="282" name="円/楕円 281"/>
        <xdr:cNvSpPr/>
      </xdr:nvSpPr>
      <xdr:spPr>
        <a:xfrm>
          <a:off x="14351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139716</xdr:rowOff>
    </xdr:from>
    <xdr:ext cx="762000" cy="259045"/>
    <xdr:sp macro="" textlink="">
      <xdr:nvSpPr>
        <xdr:cNvPr id="283" name="テキスト ボックス 282"/>
        <xdr:cNvSpPr txBox="1"/>
      </xdr:nvSpPr>
      <xdr:spPr>
        <a:xfrm>
          <a:off x="14020800" y="1471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166370</xdr:rowOff>
    </xdr:from>
    <xdr:to>
      <xdr:col>19</xdr:col>
      <xdr:colOff>533400</xdr:colOff>
      <xdr:row>89</xdr:row>
      <xdr:rowOff>96520</xdr:rowOff>
    </xdr:to>
    <xdr:sp macro="" textlink="">
      <xdr:nvSpPr>
        <xdr:cNvPr id="284" name="円/楕円 283"/>
        <xdr:cNvSpPr/>
      </xdr:nvSpPr>
      <xdr:spPr>
        <a:xfrm>
          <a:off x="13462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81297</xdr:rowOff>
    </xdr:from>
    <xdr:ext cx="762000" cy="259045"/>
    <xdr:sp macro="" textlink="">
      <xdr:nvSpPr>
        <xdr:cNvPr id="285" name="テキスト ボックス 284"/>
        <xdr:cNvSpPr txBox="1"/>
      </xdr:nvSpPr>
      <xdr:spPr>
        <a:xfrm>
          <a:off x="13131800" y="1534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[11.96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類似団体平均値を下回っている状況ではあるが、今後も日高村集中改革プランをもとに</a:t>
          </a:r>
          <a:r>
            <a:rPr lang="ja-JP" altLang="en-US" sz="1100" b="0" i="0" baseline="0">
              <a:solidFill>
                <a:schemeClr val="dk1"/>
              </a:solidFill>
              <a:effectLst/>
              <a:latin typeface="+mn-lt"/>
              <a:ea typeface="+mn-ea"/>
              <a:cs typeface="+mn-cs"/>
            </a:rPr>
            <a:t>住民サービスの低下とならないよう計画的な職員採用を行いながら、</a:t>
          </a:r>
          <a:r>
            <a:rPr lang="ja-JP" altLang="ja-JP" sz="1100" b="0" i="0" baseline="0">
              <a:solidFill>
                <a:schemeClr val="dk1"/>
              </a:solidFill>
              <a:effectLst/>
              <a:latin typeface="+mn-lt"/>
              <a:ea typeface="+mn-ea"/>
              <a:cs typeface="+mn-cs"/>
            </a:rPr>
            <a:t>適正</a:t>
          </a:r>
          <a:r>
            <a:rPr lang="ja-JP" altLang="en-US" sz="1100" b="0" i="0" baseline="0">
              <a:solidFill>
                <a:schemeClr val="dk1"/>
              </a:solidFill>
              <a:effectLst/>
              <a:latin typeface="+mn-lt"/>
              <a:ea typeface="+mn-ea"/>
              <a:cs typeface="+mn-cs"/>
            </a:rPr>
            <a:t>な定員管理</a:t>
          </a:r>
          <a:r>
            <a:rPr lang="ja-JP" altLang="ja-JP" sz="1100" b="0" i="0" baseline="0">
              <a:solidFill>
                <a:schemeClr val="dk1"/>
              </a:solidFill>
              <a:effectLst/>
              <a:latin typeface="+mn-lt"/>
              <a:ea typeface="+mn-ea"/>
              <a:cs typeface="+mn-cs"/>
            </a:rPr>
            <a:t>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101939</xdr:rowOff>
    </xdr:from>
    <xdr:to>
      <xdr:col>24</xdr:col>
      <xdr:colOff>558800</xdr:colOff>
      <xdr:row>66</xdr:row>
      <xdr:rowOff>123571</xdr:rowOff>
    </xdr:to>
    <xdr:cxnSp macro="">
      <xdr:nvCxnSpPr>
        <xdr:cNvPr id="315" name="直線コネクタ 314"/>
        <xdr:cNvCxnSpPr/>
      </xdr:nvCxnSpPr>
      <xdr:spPr>
        <a:xfrm flipV="1">
          <a:off x="17018000" y="10217489"/>
          <a:ext cx="0" cy="1221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95648</xdr:rowOff>
    </xdr:from>
    <xdr:ext cx="762000" cy="259045"/>
    <xdr:sp macro="" textlink="">
      <xdr:nvSpPr>
        <xdr:cNvPr id="316" name="定員管理の状況最小値テキスト"/>
        <xdr:cNvSpPr txBox="1"/>
      </xdr:nvSpPr>
      <xdr:spPr>
        <a:xfrm>
          <a:off x="17106900" y="1141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23.01</a:t>
          </a:r>
          <a:endParaRPr kumimoji="1" lang="ja-JP" altLang="en-US" sz="1000" b="1">
            <a:latin typeface="ＭＳ Ｐゴシック"/>
          </a:endParaRPr>
        </a:p>
      </xdr:txBody>
    </xdr:sp>
    <xdr:clientData/>
  </xdr:oneCellAnchor>
  <xdr:twoCellAnchor>
    <xdr:from>
      <xdr:col>24</xdr:col>
      <xdr:colOff>469900</xdr:colOff>
      <xdr:row>66</xdr:row>
      <xdr:rowOff>123571</xdr:rowOff>
    </xdr:from>
    <xdr:to>
      <xdr:col>24</xdr:col>
      <xdr:colOff>647700</xdr:colOff>
      <xdr:row>66</xdr:row>
      <xdr:rowOff>123571</xdr:rowOff>
    </xdr:to>
    <xdr:cxnSp macro="">
      <xdr:nvCxnSpPr>
        <xdr:cNvPr id="317" name="直線コネクタ 316"/>
        <xdr:cNvCxnSpPr/>
      </xdr:nvCxnSpPr>
      <xdr:spPr>
        <a:xfrm>
          <a:off x="16929100" y="11439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16866</xdr:rowOff>
    </xdr:from>
    <xdr:ext cx="762000" cy="259045"/>
    <xdr:sp macro="" textlink="">
      <xdr:nvSpPr>
        <xdr:cNvPr id="318" name="定員管理の状況最大値テキスト"/>
        <xdr:cNvSpPr txBox="1"/>
      </xdr:nvSpPr>
      <xdr:spPr>
        <a:xfrm>
          <a:off x="17106900" y="996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7.82</a:t>
          </a:r>
          <a:endParaRPr kumimoji="1" lang="ja-JP" altLang="en-US" sz="1000" b="1">
            <a:latin typeface="ＭＳ Ｐゴシック"/>
          </a:endParaRPr>
        </a:p>
      </xdr:txBody>
    </xdr:sp>
    <xdr:clientData/>
  </xdr:oneCellAnchor>
  <xdr:twoCellAnchor>
    <xdr:from>
      <xdr:col>24</xdr:col>
      <xdr:colOff>469900</xdr:colOff>
      <xdr:row>59</xdr:row>
      <xdr:rowOff>101939</xdr:rowOff>
    </xdr:from>
    <xdr:to>
      <xdr:col>24</xdr:col>
      <xdr:colOff>647700</xdr:colOff>
      <xdr:row>59</xdr:row>
      <xdr:rowOff>101939</xdr:rowOff>
    </xdr:to>
    <xdr:cxnSp macro="">
      <xdr:nvCxnSpPr>
        <xdr:cNvPr id="319" name="直線コネクタ 318"/>
        <xdr:cNvCxnSpPr/>
      </xdr:nvCxnSpPr>
      <xdr:spPr>
        <a:xfrm>
          <a:off x="16929100" y="1021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79163</xdr:rowOff>
    </xdr:from>
    <xdr:to>
      <xdr:col>24</xdr:col>
      <xdr:colOff>558800</xdr:colOff>
      <xdr:row>61</xdr:row>
      <xdr:rowOff>92032</xdr:rowOff>
    </xdr:to>
    <xdr:cxnSp macro="">
      <xdr:nvCxnSpPr>
        <xdr:cNvPr id="320" name="直線コネクタ 319"/>
        <xdr:cNvCxnSpPr/>
      </xdr:nvCxnSpPr>
      <xdr:spPr>
        <a:xfrm>
          <a:off x="16179800" y="10537613"/>
          <a:ext cx="838200" cy="1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132351</xdr:rowOff>
    </xdr:from>
    <xdr:ext cx="762000" cy="259045"/>
    <xdr:sp macro="" textlink="">
      <xdr:nvSpPr>
        <xdr:cNvPr id="321" name="定員管理の状況平均値テキスト"/>
        <xdr:cNvSpPr txBox="1"/>
      </xdr:nvSpPr>
      <xdr:spPr>
        <a:xfrm>
          <a:off x="17106900" y="10590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160274</xdr:rowOff>
    </xdr:from>
    <xdr:to>
      <xdr:col>24</xdr:col>
      <xdr:colOff>609600</xdr:colOff>
      <xdr:row>62</xdr:row>
      <xdr:rowOff>90424</xdr:rowOff>
    </xdr:to>
    <xdr:sp macro="" textlink="">
      <xdr:nvSpPr>
        <xdr:cNvPr id="322" name="フローチャート : 判断 321"/>
        <xdr:cNvSpPr/>
      </xdr:nvSpPr>
      <xdr:spPr>
        <a:xfrm>
          <a:off x="16967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36533</xdr:rowOff>
    </xdr:from>
    <xdr:to>
      <xdr:col>23</xdr:col>
      <xdr:colOff>406400</xdr:colOff>
      <xdr:row>61</xdr:row>
      <xdr:rowOff>79163</xdr:rowOff>
    </xdr:to>
    <xdr:cxnSp macro="">
      <xdr:nvCxnSpPr>
        <xdr:cNvPr id="323" name="直線コネクタ 322"/>
        <xdr:cNvCxnSpPr/>
      </xdr:nvCxnSpPr>
      <xdr:spPr>
        <a:xfrm>
          <a:off x="15290800" y="10494983"/>
          <a:ext cx="889000" cy="4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130514</xdr:rowOff>
    </xdr:from>
    <xdr:to>
      <xdr:col>23</xdr:col>
      <xdr:colOff>457200</xdr:colOff>
      <xdr:row>62</xdr:row>
      <xdr:rowOff>60664</xdr:rowOff>
    </xdr:to>
    <xdr:sp macro="" textlink="">
      <xdr:nvSpPr>
        <xdr:cNvPr id="324" name="フローチャート : 判断 323"/>
        <xdr:cNvSpPr/>
      </xdr:nvSpPr>
      <xdr:spPr>
        <a:xfrm>
          <a:off x="16129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45441</xdr:rowOff>
    </xdr:from>
    <xdr:ext cx="736600" cy="259045"/>
    <xdr:sp macro="" textlink="">
      <xdr:nvSpPr>
        <xdr:cNvPr id="325" name="テキスト ボックス 324"/>
        <xdr:cNvSpPr txBox="1"/>
      </xdr:nvSpPr>
      <xdr:spPr>
        <a:xfrm>
          <a:off x="15798800" y="106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13.07</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160528</xdr:rowOff>
    </xdr:from>
    <xdr:to>
      <xdr:col>22</xdr:col>
      <xdr:colOff>203200</xdr:colOff>
      <xdr:row>61</xdr:row>
      <xdr:rowOff>36533</xdr:rowOff>
    </xdr:to>
    <xdr:cxnSp macro="">
      <xdr:nvCxnSpPr>
        <xdr:cNvPr id="326" name="直線コネクタ 325"/>
        <xdr:cNvCxnSpPr/>
      </xdr:nvCxnSpPr>
      <xdr:spPr>
        <a:xfrm>
          <a:off x="14401800" y="10447528"/>
          <a:ext cx="889000" cy="47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79841</xdr:rowOff>
    </xdr:from>
    <xdr:to>
      <xdr:col>22</xdr:col>
      <xdr:colOff>254000</xdr:colOff>
      <xdr:row>62</xdr:row>
      <xdr:rowOff>9991</xdr:rowOff>
    </xdr:to>
    <xdr:sp macro="" textlink="">
      <xdr:nvSpPr>
        <xdr:cNvPr id="327" name="フローチャート : 判断 326"/>
        <xdr:cNvSpPr/>
      </xdr:nvSpPr>
      <xdr:spPr>
        <a:xfrm>
          <a:off x="15240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166218</xdr:rowOff>
    </xdr:from>
    <xdr:ext cx="762000" cy="259045"/>
    <xdr:sp macro="" textlink="">
      <xdr:nvSpPr>
        <xdr:cNvPr id="328" name="テキスト ボックス 327"/>
        <xdr:cNvSpPr txBox="1"/>
      </xdr:nvSpPr>
      <xdr:spPr>
        <a:xfrm>
          <a:off x="14909800" y="1062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160528</xdr:rowOff>
    </xdr:from>
    <xdr:to>
      <xdr:col>21</xdr:col>
      <xdr:colOff>0</xdr:colOff>
      <xdr:row>60</xdr:row>
      <xdr:rowOff>162941</xdr:rowOff>
    </xdr:to>
    <xdr:cxnSp macro="">
      <xdr:nvCxnSpPr>
        <xdr:cNvPr id="329" name="直線コネクタ 328"/>
        <xdr:cNvCxnSpPr/>
      </xdr:nvCxnSpPr>
      <xdr:spPr>
        <a:xfrm flipV="1">
          <a:off x="13512800" y="10447528"/>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65363</xdr:rowOff>
    </xdr:from>
    <xdr:to>
      <xdr:col>21</xdr:col>
      <xdr:colOff>50800</xdr:colOff>
      <xdr:row>61</xdr:row>
      <xdr:rowOff>166963</xdr:rowOff>
    </xdr:to>
    <xdr:sp macro="" textlink="">
      <xdr:nvSpPr>
        <xdr:cNvPr id="330" name="フローチャート : 判断 329"/>
        <xdr:cNvSpPr/>
      </xdr:nvSpPr>
      <xdr:spPr>
        <a:xfrm>
          <a:off x="14351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151740</xdr:rowOff>
    </xdr:from>
    <xdr:ext cx="762000" cy="259045"/>
    <xdr:sp macro="" textlink="">
      <xdr:nvSpPr>
        <xdr:cNvPr id="331" name="テキスト ボックス 330"/>
        <xdr:cNvSpPr txBox="1"/>
      </xdr:nvSpPr>
      <xdr:spPr>
        <a:xfrm>
          <a:off x="14020800" y="1061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61341</xdr:rowOff>
    </xdr:from>
    <xdr:to>
      <xdr:col>19</xdr:col>
      <xdr:colOff>533400</xdr:colOff>
      <xdr:row>61</xdr:row>
      <xdr:rowOff>162941</xdr:rowOff>
    </xdr:to>
    <xdr:sp macro="" textlink="">
      <xdr:nvSpPr>
        <xdr:cNvPr id="332" name="フローチャート : 判断 331"/>
        <xdr:cNvSpPr/>
      </xdr:nvSpPr>
      <xdr:spPr>
        <a:xfrm>
          <a:off x="13462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147718</xdr:rowOff>
    </xdr:from>
    <xdr:ext cx="762000" cy="259045"/>
    <xdr:sp macro="" textlink="">
      <xdr:nvSpPr>
        <xdr:cNvPr id="333" name="テキスト ボックス 332"/>
        <xdr:cNvSpPr txBox="1"/>
      </xdr:nvSpPr>
      <xdr:spPr>
        <a:xfrm>
          <a:off x="13131800" y="106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41232</xdr:rowOff>
    </xdr:from>
    <xdr:to>
      <xdr:col>24</xdr:col>
      <xdr:colOff>609600</xdr:colOff>
      <xdr:row>61</xdr:row>
      <xdr:rowOff>142832</xdr:rowOff>
    </xdr:to>
    <xdr:sp macro="" textlink="">
      <xdr:nvSpPr>
        <xdr:cNvPr id="339" name="円/楕円 338"/>
        <xdr:cNvSpPr/>
      </xdr:nvSpPr>
      <xdr:spPr>
        <a:xfrm>
          <a:off x="16967200" y="1049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57759</xdr:rowOff>
    </xdr:from>
    <xdr:ext cx="762000" cy="259045"/>
    <xdr:sp macro="" textlink="">
      <xdr:nvSpPr>
        <xdr:cNvPr id="340" name="定員管理の状況該当値テキスト"/>
        <xdr:cNvSpPr txBox="1"/>
      </xdr:nvSpPr>
      <xdr:spPr>
        <a:xfrm>
          <a:off x="17106900" y="1034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11.96</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28363</xdr:rowOff>
    </xdr:from>
    <xdr:to>
      <xdr:col>23</xdr:col>
      <xdr:colOff>457200</xdr:colOff>
      <xdr:row>61</xdr:row>
      <xdr:rowOff>129963</xdr:rowOff>
    </xdr:to>
    <xdr:sp macro="" textlink="">
      <xdr:nvSpPr>
        <xdr:cNvPr id="341" name="円/楕円 340"/>
        <xdr:cNvSpPr/>
      </xdr:nvSpPr>
      <xdr:spPr>
        <a:xfrm>
          <a:off x="16129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140140</xdr:rowOff>
    </xdr:from>
    <xdr:ext cx="736600" cy="259045"/>
    <xdr:sp macro="" textlink="">
      <xdr:nvSpPr>
        <xdr:cNvPr id="342" name="テキスト ボックス 341"/>
        <xdr:cNvSpPr txBox="1"/>
      </xdr:nvSpPr>
      <xdr:spPr>
        <a:xfrm>
          <a:off x="15798800" y="1025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11.80</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157183</xdr:rowOff>
    </xdr:from>
    <xdr:to>
      <xdr:col>22</xdr:col>
      <xdr:colOff>254000</xdr:colOff>
      <xdr:row>61</xdr:row>
      <xdr:rowOff>87333</xdr:rowOff>
    </xdr:to>
    <xdr:sp macro="" textlink="">
      <xdr:nvSpPr>
        <xdr:cNvPr id="343" name="円/楕円 342"/>
        <xdr:cNvSpPr/>
      </xdr:nvSpPr>
      <xdr:spPr>
        <a:xfrm>
          <a:off x="15240000" y="1044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97510</xdr:rowOff>
    </xdr:from>
    <xdr:ext cx="762000" cy="259045"/>
    <xdr:sp macro="" textlink="">
      <xdr:nvSpPr>
        <xdr:cNvPr id="344" name="テキスト ボックス 343"/>
        <xdr:cNvSpPr txBox="1"/>
      </xdr:nvSpPr>
      <xdr:spPr>
        <a:xfrm>
          <a:off x="14909800" y="10213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11.27</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109728</xdr:rowOff>
    </xdr:from>
    <xdr:to>
      <xdr:col>21</xdr:col>
      <xdr:colOff>50800</xdr:colOff>
      <xdr:row>61</xdr:row>
      <xdr:rowOff>39878</xdr:rowOff>
    </xdr:to>
    <xdr:sp macro="" textlink="">
      <xdr:nvSpPr>
        <xdr:cNvPr id="345" name="円/楕円 344"/>
        <xdr:cNvSpPr/>
      </xdr:nvSpPr>
      <xdr:spPr>
        <a:xfrm>
          <a:off x="14351000" y="103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50055</xdr:rowOff>
    </xdr:from>
    <xdr:ext cx="762000" cy="259045"/>
    <xdr:sp macro="" textlink="">
      <xdr:nvSpPr>
        <xdr:cNvPr id="346" name="テキスト ボックス 345"/>
        <xdr:cNvSpPr txBox="1"/>
      </xdr:nvSpPr>
      <xdr:spPr>
        <a:xfrm>
          <a:off x="14020800" y="1016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112141</xdr:rowOff>
    </xdr:from>
    <xdr:to>
      <xdr:col>19</xdr:col>
      <xdr:colOff>533400</xdr:colOff>
      <xdr:row>61</xdr:row>
      <xdr:rowOff>42291</xdr:rowOff>
    </xdr:to>
    <xdr:sp macro="" textlink="">
      <xdr:nvSpPr>
        <xdr:cNvPr id="347" name="円/楕円 346"/>
        <xdr:cNvSpPr/>
      </xdr:nvSpPr>
      <xdr:spPr>
        <a:xfrm>
          <a:off x="13462000" y="1039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52468</xdr:rowOff>
    </xdr:from>
    <xdr:ext cx="762000" cy="259045"/>
    <xdr:sp macro="" textlink="">
      <xdr:nvSpPr>
        <xdr:cNvPr id="348" name="テキスト ボックス 347"/>
        <xdr:cNvSpPr txBox="1"/>
      </xdr:nvSpPr>
      <xdr:spPr>
        <a:xfrm>
          <a:off x="13131800" y="10168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既発債の元金償還がピークをすぎ、</a:t>
          </a:r>
          <a:r>
            <a:rPr lang="ja-JP" altLang="en-US" sz="1100" b="0" i="0" baseline="0">
              <a:solidFill>
                <a:schemeClr val="dk1"/>
              </a:solidFill>
              <a:effectLst/>
              <a:latin typeface="+mn-lt"/>
              <a:ea typeface="+mn-ea"/>
              <a:cs typeface="+mn-cs"/>
            </a:rPr>
            <a:t>近年は横ばいの数値を示している。</a:t>
          </a:r>
          <a:endParaRPr lang="en-US" altLang="ja-JP" sz="1100" b="0" i="0" baseline="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現在では交付税算入のある起債を積極的に借入れ事業を実施しており、</a:t>
          </a:r>
          <a:r>
            <a:rPr kumimoji="1" lang="ja-JP" altLang="ja-JP" sz="1100">
              <a:solidFill>
                <a:schemeClr val="dk1"/>
              </a:solidFill>
              <a:effectLst/>
              <a:latin typeface="+mn-lt"/>
              <a:ea typeface="+mn-ea"/>
              <a:cs typeface="+mn-cs"/>
            </a:rPr>
            <a:t>今後の「治水対策事業」・「庁舎建設事業」等の大型事業</a:t>
          </a:r>
          <a:r>
            <a:rPr kumimoji="1" lang="ja-JP" altLang="en-US" sz="1100">
              <a:solidFill>
                <a:schemeClr val="dk1"/>
              </a:solidFill>
              <a:effectLst/>
              <a:latin typeface="+mn-lt"/>
              <a:ea typeface="+mn-ea"/>
              <a:cs typeface="+mn-cs"/>
            </a:rPr>
            <a:t>の実施</a:t>
          </a:r>
          <a:r>
            <a:rPr kumimoji="1" lang="ja-JP" altLang="ja-JP" sz="1100">
              <a:solidFill>
                <a:schemeClr val="dk1"/>
              </a:solidFill>
              <a:effectLst/>
              <a:latin typeface="+mn-lt"/>
              <a:ea typeface="+mn-ea"/>
              <a:cs typeface="+mn-cs"/>
            </a:rPr>
            <a:t>による借入と合せて、</a:t>
          </a:r>
          <a:r>
            <a:rPr kumimoji="1" lang="ja-JP" altLang="en-US" sz="1100">
              <a:solidFill>
                <a:schemeClr val="dk1"/>
              </a:solidFill>
              <a:effectLst/>
              <a:latin typeface="+mn-lt"/>
              <a:ea typeface="+mn-ea"/>
              <a:cs typeface="+mn-cs"/>
            </a:rPr>
            <a:t>本比率</a:t>
          </a:r>
          <a:r>
            <a:rPr kumimoji="1" lang="ja-JP" altLang="ja-JP" sz="1100">
              <a:solidFill>
                <a:schemeClr val="dk1"/>
              </a:solidFill>
              <a:effectLst/>
              <a:latin typeface="+mn-lt"/>
              <a:ea typeface="+mn-ea"/>
              <a:cs typeface="+mn-cs"/>
            </a:rPr>
            <a:t>は上昇していくことが予想されている。</a:t>
          </a:r>
          <a:endParaRPr lang="ja-JP" altLang="ja-JP">
            <a:effectLst/>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46</xdr:row>
      <xdr:rowOff>3175</xdr:rowOff>
    </xdr:from>
    <xdr:to>
      <xdr:col>26</xdr:col>
      <xdr:colOff>76200</xdr:colOff>
      <xdr:row>46</xdr:row>
      <xdr:rowOff>3175</xdr:rowOff>
    </xdr:to>
    <xdr:cxnSp macro="">
      <xdr:nvCxnSpPr>
        <xdr:cNvPr id="365" name="直線コネクタ 364"/>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45</xdr:row>
      <xdr:rowOff>32402</xdr:rowOff>
    </xdr:from>
    <xdr:ext cx="762000" cy="259045"/>
    <xdr:sp macro="" textlink="">
      <xdr:nvSpPr>
        <xdr:cNvPr id="366" name="テキスト ボックス 365"/>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85725</xdr:rowOff>
    </xdr:from>
    <xdr:to>
      <xdr:col>26</xdr:col>
      <xdr:colOff>76200</xdr:colOff>
      <xdr:row>42</xdr:row>
      <xdr:rowOff>85725</xdr:rowOff>
    </xdr:to>
    <xdr:cxnSp macro="">
      <xdr:nvCxnSpPr>
        <xdr:cNvPr id="369" name="直線コネクタ 368"/>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114952</xdr:rowOff>
    </xdr:from>
    <xdr:ext cx="762000" cy="259045"/>
    <xdr:sp macro="" textlink="">
      <xdr:nvSpPr>
        <xdr:cNvPr id="370" name="テキスト ボックス 369"/>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168275</xdr:rowOff>
    </xdr:from>
    <xdr:to>
      <xdr:col>26</xdr:col>
      <xdr:colOff>76200</xdr:colOff>
      <xdr:row>38</xdr:row>
      <xdr:rowOff>168275</xdr:rowOff>
    </xdr:to>
    <xdr:cxnSp macro="">
      <xdr:nvCxnSpPr>
        <xdr:cNvPr id="373" name="直線コネクタ 372"/>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26052</xdr:rowOff>
    </xdr:from>
    <xdr:ext cx="762000" cy="259045"/>
    <xdr:sp macro="" textlink="">
      <xdr:nvSpPr>
        <xdr:cNvPr id="374" name="テキスト ボックス 373"/>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5" name="直線コネクタ 374"/>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6" name="テキスト ボックス 375"/>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79375</xdr:rowOff>
    </xdr:from>
    <xdr:to>
      <xdr:col>26</xdr:col>
      <xdr:colOff>76200</xdr:colOff>
      <xdr:row>35</xdr:row>
      <xdr:rowOff>79375</xdr:rowOff>
    </xdr:to>
    <xdr:cxnSp macro="">
      <xdr:nvCxnSpPr>
        <xdr:cNvPr id="377" name="直線コネクタ 376"/>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108602</xdr:rowOff>
    </xdr:from>
    <xdr:ext cx="762000" cy="259045"/>
    <xdr:sp macro="" textlink="">
      <xdr:nvSpPr>
        <xdr:cNvPr id="378" name="テキスト ボックス 377"/>
        <xdr:cNvSpPr txBox="1"/>
      </xdr:nvSpPr>
      <xdr:spPr>
        <a:xfrm>
          <a:off x="1206500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18521</xdr:rowOff>
    </xdr:from>
    <xdr:to>
      <xdr:col>24</xdr:col>
      <xdr:colOff>558800</xdr:colOff>
      <xdr:row>44</xdr:row>
      <xdr:rowOff>124883</xdr:rowOff>
    </xdr:to>
    <xdr:cxnSp macro="">
      <xdr:nvCxnSpPr>
        <xdr:cNvPr id="381" name="直線コネクタ 380"/>
        <xdr:cNvCxnSpPr/>
      </xdr:nvCxnSpPr>
      <xdr:spPr>
        <a:xfrm flipV="1">
          <a:off x="17018000" y="6190721"/>
          <a:ext cx="0" cy="14779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96960</xdr:rowOff>
    </xdr:from>
    <xdr:ext cx="762000" cy="259045"/>
    <xdr:sp macro="" textlink="">
      <xdr:nvSpPr>
        <xdr:cNvPr id="382" name="公債費負担の状況最小値テキスト"/>
        <xdr:cNvSpPr txBox="1"/>
      </xdr:nvSpPr>
      <xdr:spPr>
        <a:xfrm>
          <a:off x="17106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24</xdr:col>
      <xdr:colOff>469900</xdr:colOff>
      <xdr:row>44</xdr:row>
      <xdr:rowOff>124883</xdr:rowOff>
    </xdr:from>
    <xdr:to>
      <xdr:col>24</xdr:col>
      <xdr:colOff>647700</xdr:colOff>
      <xdr:row>44</xdr:row>
      <xdr:rowOff>124883</xdr:rowOff>
    </xdr:to>
    <xdr:cxnSp macro="">
      <xdr:nvCxnSpPr>
        <xdr:cNvPr id="383" name="直線コネクタ 382"/>
        <xdr:cNvCxnSpPr/>
      </xdr:nvCxnSpPr>
      <xdr:spPr>
        <a:xfrm>
          <a:off x="16929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104898</xdr:rowOff>
    </xdr:from>
    <xdr:ext cx="762000" cy="259045"/>
    <xdr:sp macro="" textlink="">
      <xdr:nvSpPr>
        <xdr:cNvPr id="384" name="公債費負担の状況最大値テキスト"/>
        <xdr:cNvSpPr txBox="1"/>
      </xdr:nvSpPr>
      <xdr:spPr>
        <a:xfrm>
          <a:off x="17106900" y="5934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18521</xdr:rowOff>
    </xdr:from>
    <xdr:to>
      <xdr:col>24</xdr:col>
      <xdr:colOff>647700</xdr:colOff>
      <xdr:row>36</xdr:row>
      <xdr:rowOff>18521</xdr:rowOff>
    </xdr:to>
    <xdr:cxnSp macro="">
      <xdr:nvCxnSpPr>
        <xdr:cNvPr id="385" name="直線コネクタ 384"/>
        <xdr:cNvCxnSpPr/>
      </xdr:nvCxnSpPr>
      <xdr:spPr>
        <a:xfrm>
          <a:off x="16929100" y="619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137583</xdr:rowOff>
    </xdr:from>
    <xdr:to>
      <xdr:col>24</xdr:col>
      <xdr:colOff>558800</xdr:colOff>
      <xdr:row>39</xdr:row>
      <xdr:rowOff>147638</xdr:rowOff>
    </xdr:to>
    <xdr:cxnSp macro="">
      <xdr:nvCxnSpPr>
        <xdr:cNvPr id="386" name="直線コネクタ 385"/>
        <xdr:cNvCxnSpPr/>
      </xdr:nvCxnSpPr>
      <xdr:spPr>
        <a:xfrm>
          <a:off x="16179800" y="6824133"/>
          <a:ext cx="8382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8060</xdr:rowOff>
    </xdr:from>
    <xdr:ext cx="762000" cy="259045"/>
    <xdr:sp macro="" textlink="">
      <xdr:nvSpPr>
        <xdr:cNvPr id="387" name="公債費負担の状況平均値テキスト"/>
        <xdr:cNvSpPr txBox="1"/>
      </xdr:nvSpPr>
      <xdr:spPr>
        <a:xfrm>
          <a:off x="17106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388" name="フローチャート : 判断 387"/>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137583</xdr:rowOff>
    </xdr:from>
    <xdr:to>
      <xdr:col>23</xdr:col>
      <xdr:colOff>406400</xdr:colOff>
      <xdr:row>39</xdr:row>
      <xdr:rowOff>137583</xdr:rowOff>
    </xdr:to>
    <xdr:cxnSp macro="">
      <xdr:nvCxnSpPr>
        <xdr:cNvPr id="389" name="直線コネクタ 388"/>
        <xdr:cNvCxnSpPr/>
      </xdr:nvCxnSpPr>
      <xdr:spPr>
        <a:xfrm>
          <a:off x="15290800" y="68241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46038</xdr:rowOff>
    </xdr:from>
    <xdr:to>
      <xdr:col>23</xdr:col>
      <xdr:colOff>457200</xdr:colOff>
      <xdr:row>40</xdr:row>
      <xdr:rowOff>147638</xdr:rowOff>
    </xdr:to>
    <xdr:sp macro="" textlink="">
      <xdr:nvSpPr>
        <xdr:cNvPr id="390" name="フローチャート : 判断 389"/>
        <xdr:cNvSpPr/>
      </xdr:nvSpPr>
      <xdr:spPr>
        <a:xfrm>
          <a:off x="16129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132415</xdr:rowOff>
    </xdr:from>
    <xdr:ext cx="736600" cy="259045"/>
    <xdr:sp macro="" textlink="">
      <xdr:nvSpPr>
        <xdr:cNvPr id="391" name="テキスト ボックス 390"/>
        <xdr:cNvSpPr txBox="1"/>
      </xdr:nvSpPr>
      <xdr:spPr>
        <a:xfrm>
          <a:off x="15798800" y="6990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137583</xdr:rowOff>
    </xdr:from>
    <xdr:to>
      <xdr:col>22</xdr:col>
      <xdr:colOff>203200</xdr:colOff>
      <xdr:row>40</xdr:row>
      <xdr:rowOff>86783</xdr:rowOff>
    </xdr:to>
    <xdr:cxnSp macro="">
      <xdr:nvCxnSpPr>
        <xdr:cNvPr id="392" name="直線コネクタ 391"/>
        <xdr:cNvCxnSpPr/>
      </xdr:nvCxnSpPr>
      <xdr:spPr>
        <a:xfrm flipV="1">
          <a:off x="14401800" y="682413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126471</xdr:rowOff>
    </xdr:from>
    <xdr:to>
      <xdr:col>22</xdr:col>
      <xdr:colOff>254000</xdr:colOff>
      <xdr:row>41</xdr:row>
      <xdr:rowOff>56621</xdr:rowOff>
    </xdr:to>
    <xdr:sp macro="" textlink="">
      <xdr:nvSpPr>
        <xdr:cNvPr id="393" name="フローチャート : 判断 392"/>
        <xdr:cNvSpPr/>
      </xdr:nvSpPr>
      <xdr:spPr>
        <a:xfrm>
          <a:off x="15240000" y="698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41398</xdr:rowOff>
    </xdr:from>
    <xdr:ext cx="762000" cy="259045"/>
    <xdr:sp macro="" textlink="">
      <xdr:nvSpPr>
        <xdr:cNvPr id="394" name="テキスト ボックス 393"/>
        <xdr:cNvSpPr txBox="1"/>
      </xdr:nvSpPr>
      <xdr:spPr>
        <a:xfrm>
          <a:off x="14909800" y="707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86783</xdr:rowOff>
    </xdr:from>
    <xdr:to>
      <xdr:col>21</xdr:col>
      <xdr:colOff>0</xdr:colOff>
      <xdr:row>41</xdr:row>
      <xdr:rowOff>15875</xdr:rowOff>
    </xdr:to>
    <xdr:cxnSp macro="">
      <xdr:nvCxnSpPr>
        <xdr:cNvPr id="395" name="直線コネクタ 394"/>
        <xdr:cNvCxnSpPr/>
      </xdr:nvCxnSpPr>
      <xdr:spPr>
        <a:xfrm flipV="1">
          <a:off x="13512800" y="6944783"/>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55563</xdr:rowOff>
    </xdr:from>
    <xdr:to>
      <xdr:col>21</xdr:col>
      <xdr:colOff>50800</xdr:colOff>
      <xdr:row>41</xdr:row>
      <xdr:rowOff>157163</xdr:rowOff>
    </xdr:to>
    <xdr:sp macro="" textlink="">
      <xdr:nvSpPr>
        <xdr:cNvPr id="396" name="フローチャート : 判断 395"/>
        <xdr:cNvSpPr/>
      </xdr:nvSpPr>
      <xdr:spPr>
        <a:xfrm>
          <a:off x="143510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141940</xdr:rowOff>
    </xdr:from>
    <xdr:ext cx="762000" cy="259045"/>
    <xdr:sp macro="" textlink="">
      <xdr:nvSpPr>
        <xdr:cNvPr id="397" name="テキスト ボックス 396"/>
        <xdr:cNvSpPr txBox="1"/>
      </xdr:nvSpPr>
      <xdr:spPr>
        <a:xfrm>
          <a:off x="14020800" y="717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146050</xdr:rowOff>
    </xdr:from>
    <xdr:to>
      <xdr:col>19</xdr:col>
      <xdr:colOff>533400</xdr:colOff>
      <xdr:row>42</xdr:row>
      <xdr:rowOff>76200</xdr:rowOff>
    </xdr:to>
    <xdr:sp macro="" textlink="">
      <xdr:nvSpPr>
        <xdr:cNvPr id="398" name="フローチャート : 判断 397"/>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60977</xdr:rowOff>
    </xdr:from>
    <xdr:ext cx="762000" cy="259045"/>
    <xdr:sp macro="" textlink="">
      <xdr:nvSpPr>
        <xdr:cNvPr id="399" name="テキスト ボックス 398"/>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96838</xdr:rowOff>
    </xdr:from>
    <xdr:to>
      <xdr:col>24</xdr:col>
      <xdr:colOff>609600</xdr:colOff>
      <xdr:row>40</xdr:row>
      <xdr:rowOff>26988</xdr:rowOff>
    </xdr:to>
    <xdr:sp macro="" textlink="">
      <xdr:nvSpPr>
        <xdr:cNvPr id="405" name="円/楕円 404"/>
        <xdr:cNvSpPr/>
      </xdr:nvSpPr>
      <xdr:spPr>
        <a:xfrm>
          <a:off x="16967200" y="678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113365</xdr:rowOff>
    </xdr:from>
    <xdr:ext cx="762000" cy="259045"/>
    <xdr:sp macro="" textlink="">
      <xdr:nvSpPr>
        <xdr:cNvPr id="406" name="公債費負担の状況該当値テキスト"/>
        <xdr:cNvSpPr txBox="1"/>
      </xdr:nvSpPr>
      <xdr:spPr>
        <a:xfrm>
          <a:off x="17106900" y="662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86783</xdr:rowOff>
    </xdr:from>
    <xdr:to>
      <xdr:col>23</xdr:col>
      <xdr:colOff>457200</xdr:colOff>
      <xdr:row>40</xdr:row>
      <xdr:rowOff>16933</xdr:rowOff>
    </xdr:to>
    <xdr:sp macro="" textlink="">
      <xdr:nvSpPr>
        <xdr:cNvPr id="407" name="円/楕円 406"/>
        <xdr:cNvSpPr/>
      </xdr:nvSpPr>
      <xdr:spPr>
        <a:xfrm>
          <a:off x="16129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27110</xdr:rowOff>
    </xdr:from>
    <xdr:ext cx="736600" cy="259045"/>
    <xdr:sp macro="" textlink="">
      <xdr:nvSpPr>
        <xdr:cNvPr id="408" name="テキスト ボックス 407"/>
        <xdr:cNvSpPr txBox="1"/>
      </xdr:nvSpPr>
      <xdr:spPr>
        <a:xfrm>
          <a:off x="15798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86783</xdr:rowOff>
    </xdr:from>
    <xdr:to>
      <xdr:col>22</xdr:col>
      <xdr:colOff>254000</xdr:colOff>
      <xdr:row>40</xdr:row>
      <xdr:rowOff>16933</xdr:rowOff>
    </xdr:to>
    <xdr:sp macro="" textlink="">
      <xdr:nvSpPr>
        <xdr:cNvPr id="409" name="円/楕円 408"/>
        <xdr:cNvSpPr/>
      </xdr:nvSpPr>
      <xdr:spPr>
        <a:xfrm>
          <a:off x="15240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27110</xdr:rowOff>
    </xdr:from>
    <xdr:ext cx="762000" cy="259045"/>
    <xdr:sp macro="" textlink="">
      <xdr:nvSpPr>
        <xdr:cNvPr id="410" name="テキスト ボックス 409"/>
        <xdr:cNvSpPr txBox="1"/>
      </xdr:nvSpPr>
      <xdr:spPr>
        <a:xfrm>
          <a:off x="14909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35983</xdr:rowOff>
    </xdr:from>
    <xdr:to>
      <xdr:col>21</xdr:col>
      <xdr:colOff>50800</xdr:colOff>
      <xdr:row>40</xdr:row>
      <xdr:rowOff>137583</xdr:rowOff>
    </xdr:to>
    <xdr:sp macro="" textlink="">
      <xdr:nvSpPr>
        <xdr:cNvPr id="411" name="円/楕円 410"/>
        <xdr:cNvSpPr/>
      </xdr:nvSpPr>
      <xdr:spPr>
        <a:xfrm>
          <a:off x="14351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147760</xdr:rowOff>
    </xdr:from>
    <xdr:ext cx="762000" cy="259045"/>
    <xdr:sp macro="" textlink="">
      <xdr:nvSpPr>
        <xdr:cNvPr id="412" name="テキスト ボックス 411"/>
        <xdr:cNvSpPr txBox="1"/>
      </xdr:nvSpPr>
      <xdr:spPr>
        <a:xfrm>
          <a:off x="14020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136525</xdr:rowOff>
    </xdr:from>
    <xdr:to>
      <xdr:col>19</xdr:col>
      <xdr:colOff>533400</xdr:colOff>
      <xdr:row>41</xdr:row>
      <xdr:rowOff>66675</xdr:rowOff>
    </xdr:to>
    <xdr:sp macro="" textlink="">
      <xdr:nvSpPr>
        <xdr:cNvPr id="413" name="円/楕円 412"/>
        <xdr:cNvSpPr/>
      </xdr:nvSpPr>
      <xdr:spPr>
        <a:xfrm>
          <a:off x="13462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76852</xdr:rowOff>
    </xdr:from>
    <xdr:ext cx="762000" cy="259045"/>
    <xdr:sp macro="" textlink="">
      <xdr:nvSpPr>
        <xdr:cNvPr id="414" name="テキスト ボックス 413"/>
        <xdr:cNvSpPr txBox="1"/>
      </xdr:nvSpPr>
      <xdr:spPr>
        <a:xfrm>
          <a:off x="13131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a:solidFill>
                <a:schemeClr val="dk1"/>
              </a:solidFill>
              <a:effectLst/>
              <a:latin typeface="+mn-lt"/>
              <a:ea typeface="+mn-ea"/>
              <a:cs typeface="+mn-cs"/>
            </a:rPr>
            <a:t>　過去の起債借入額の抑制により、</a:t>
          </a:r>
          <a:r>
            <a:rPr lang="ja-JP" altLang="ja-JP" sz="1100">
              <a:solidFill>
                <a:schemeClr val="dk1"/>
              </a:solidFill>
              <a:effectLst/>
              <a:latin typeface="+mn-lt"/>
              <a:ea typeface="+mn-ea"/>
              <a:cs typeface="+mn-cs"/>
            </a:rPr>
            <a:t>地方債残高</a:t>
          </a:r>
          <a:r>
            <a:rPr lang="ja-JP" altLang="en-US" sz="1100">
              <a:solidFill>
                <a:schemeClr val="dk1"/>
              </a:solidFill>
              <a:effectLst/>
              <a:latin typeface="+mn-lt"/>
              <a:ea typeface="+mn-ea"/>
              <a:cs typeface="+mn-cs"/>
            </a:rPr>
            <a:t>が</a:t>
          </a:r>
          <a:r>
            <a:rPr lang="ja-JP" altLang="ja-JP" sz="1100">
              <a:solidFill>
                <a:schemeClr val="dk1"/>
              </a:solidFill>
              <a:effectLst/>
              <a:latin typeface="+mn-lt"/>
              <a:ea typeface="+mn-ea"/>
              <a:cs typeface="+mn-cs"/>
            </a:rPr>
            <a:t>減少</a:t>
          </a:r>
          <a:r>
            <a:rPr lang="ja-JP" altLang="en-US" sz="1100">
              <a:solidFill>
                <a:schemeClr val="dk1"/>
              </a:solidFill>
              <a:effectLst/>
              <a:latin typeface="+mn-lt"/>
              <a:ea typeface="+mn-ea"/>
              <a:cs typeface="+mn-cs"/>
            </a:rPr>
            <a:t>したことと併せ組合等が起こした地方債残高の減少</a:t>
          </a:r>
          <a:r>
            <a:rPr lang="ja-JP" altLang="ja-JP" sz="1100">
              <a:solidFill>
                <a:schemeClr val="dk1"/>
              </a:solidFill>
              <a:effectLst/>
              <a:latin typeface="+mn-lt"/>
              <a:ea typeface="+mn-ea"/>
              <a:cs typeface="+mn-cs"/>
            </a:rPr>
            <a:t>により</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比率改善</a:t>
          </a:r>
          <a:r>
            <a:rPr lang="ja-JP" altLang="en-US" sz="1100">
              <a:solidFill>
                <a:schemeClr val="dk1"/>
              </a:solidFill>
              <a:effectLst/>
              <a:latin typeface="+mn-lt"/>
              <a:ea typeface="+mn-ea"/>
              <a:cs typeface="+mn-cs"/>
            </a:rPr>
            <a:t>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現在では</a:t>
          </a:r>
          <a:r>
            <a:rPr kumimoji="1" lang="ja-JP" altLang="ja-JP" sz="1100">
              <a:solidFill>
                <a:schemeClr val="dk1"/>
              </a:solidFill>
              <a:effectLst/>
              <a:latin typeface="+mn-lt"/>
              <a:ea typeface="+mn-ea"/>
              <a:cs typeface="+mn-cs"/>
            </a:rPr>
            <a:t>交付税算入の</a:t>
          </a:r>
          <a:r>
            <a:rPr kumimoji="1" lang="ja-JP" altLang="en-US" sz="1100">
              <a:solidFill>
                <a:schemeClr val="dk1"/>
              </a:solidFill>
              <a:effectLst/>
              <a:latin typeface="+mn-lt"/>
              <a:ea typeface="+mn-ea"/>
              <a:cs typeface="+mn-cs"/>
            </a:rPr>
            <a:t>ある起債を積極的に借入れ事業を実施しており、今後の「治水対策事業」・「庁舎建設事業」等の大型事業による借入れと合せて、本比率は上昇していくことが予想されている。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1" name="直線コネクタ 43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2" name="テキスト ボックス 43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3" name="直線コネクタ 43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4" name="テキスト ボックス 43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5" name="直線コネクタ 43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6" name="テキスト ボックス 43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7" name="直線コネクタ 43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8" name="テキスト ボックス 43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52070</xdr:rowOff>
    </xdr:to>
    <xdr:cxnSp macro="">
      <xdr:nvCxnSpPr>
        <xdr:cNvPr id="441" name="直線コネクタ 440"/>
        <xdr:cNvCxnSpPr/>
      </xdr:nvCxnSpPr>
      <xdr:spPr>
        <a:xfrm flipV="1">
          <a:off x="17018000" y="245110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24147</xdr:rowOff>
    </xdr:from>
    <xdr:ext cx="762000" cy="259045"/>
    <xdr:sp macro="" textlink="">
      <xdr:nvSpPr>
        <xdr:cNvPr id="442" name="将来負担の状況最小値テキスト"/>
        <xdr:cNvSpPr txBox="1"/>
      </xdr:nvSpPr>
      <xdr:spPr>
        <a:xfrm>
          <a:off x="17106900" y="396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160.0</a:t>
          </a:r>
          <a:endParaRPr kumimoji="1" lang="ja-JP" altLang="en-US" sz="1000" b="1">
            <a:latin typeface="ＭＳ Ｐゴシック"/>
          </a:endParaRPr>
        </a:p>
      </xdr:txBody>
    </xdr:sp>
    <xdr:clientData/>
  </xdr:oneCellAnchor>
  <xdr:twoCellAnchor>
    <xdr:from>
      <xdr:col>24</xdr:col>
      <xdr:colOff>469900</xdr:colOff>
      <xdr:row>23</xdr:row>
      <xdr:rowOff>52070</xdr:rowOff>
    </xdr:from>
    <xdr:to>
      <xdr:col>24</xdr:col>
      <xdr:colOff>647700</xdr:colOff>
      <xdr:row>23</xdr:row>
      <xdr:rowOff>52070</xdr:rowOff>
    </xdr:to>
    <xdr:cxnSp macro="">
      <xdr:nvCxnSpPr>
        <xdr:cNvPr id="443" name="直線コネクタ 442"/>
        <xdr:cNvCxnSpPr/>
      </xdr:nvCxnSpPr>
      <xdr:spPr>
        <a:xfrm>
          <a:off x="16929100" y="39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4"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5" name="直線コネクタ 444"/>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45788</xdr:rowOff>
    </xdr:from>
    <xdr:ext cx="762000" cy="259045"/>
    <xdr:sp macro="" textlink="">
      <xdr:nvSpPr>
        <xdr:cNvPr id="446" name="将来負担の状況平均値テキスト"/>
        <xdr:cNvSpPr txBox="1"/>
      </xdr:nvSpPr>
      <xdr:spPr>
        <a:xfrm>
          <a:off x="17106900" y="2617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73711</xdr:rowOff>
    </xdr:from>
    <xdr:to>
      <xdr:col>24</xdr:col>
      <xdr:colOff>609600</xdr:colOff>
      <xdr:row>16</xdr:row>
      <xdr:rowOff>3861</xdr:rowOff>
    </xdr:to>
    <xdr:sp macro="" textlink="">
      <xdr:nvSpPr>
        <xdr:cNvPr id="447" name="フローチャート : 判断 446"/>
        <xdr:cNvSpPr/>
      </xdr:nvSpPr>
      <xdr:spPr>
        <a:xfrm>
          <a:off x="169672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89154</xdr:rowOff>
    </xdr:from>
    <xdr:to>
      <xdr:col>23</xdr:col>
      <xdr:colOff>457200</xdr:colOff>
      <xdr:row>16</xdr:row>
      <xdr:rowOff>19304</xdr:rowOff>
    </xdr:to>
    <xdr:sp macro="" textlink="">
      <xdr:nvSpPr>
        <xdr:cNvPr id="448" name="フローチャート : 判断 447"/>
        <xdr:cNvSpPr/>
      </xdr:nvSpPr>
      <xdr:spPr>
        <a:xfrm>
          <a:off x="16129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29481</xdr:rowOff>
    </xdr:from>
    <xdr:ext cx="736600" cy="259045"/>
    <xdr:sp macro="" textlink="">
      <xdr:nvSpPr>
        <xdr:cNvPr id="449" name="テキスト ボックス 448"/>
        <xdr:cNvSpPr txBox="1"/>
      </xdr:nvSpPr>
      <xdr:spPr>
        <a:xfrm>
          <a:off x="15798800" y="2429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1321</xdr:rowOff>
    </xdr:from>
    <xdr:to>
      <xdr:col>22</xdr:col>
      <xdr:colOff>254000</xdr:colOff>
      <xdr:row>15</xdr:row>
      <xdr:rowOff>102921</xdr:rowOff>
    </xdr:to>
    <xdr:sp macro="" textlink="">
      <xdr:nvSpPr>
        <xdr:cNvPr id="450" name="フローチャート : 判断 449"/>
        <xdr:cNvSpPr/>
      </xdr:nvSpPr>
      <xdr:spPr>
        <a:xfrm>
          <a:off x="15240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113098</xdr:rowOff>
    </xdr:from>
    <xdr:ext cx="762000" cy="259045"/>
    <xdr:sp macro="" textlink="">
      <xdr:nvSpPr>
        <xdr:cNvPr id="451" name="テキスト ボックス 450"/>
        <xdr:cNvSpPr txBox="1"/>
      </xdr:nvSpPr>
      <xdr:spPr>
        <a:xfrm>
          <a:off x="14909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26416</xdr:rowOff>
    </xdr:from>
    <xdr:to>
      <xdr:col>21</xdr:col>
      <xdr:colOff>50800</xdr:colOff>
      <xdr:row>15</xdr:row>
      <xdr:rowOff>128016</xdr:rowOff>
    </xdr:to>
    <xdr:sp macro="" textlink="">
      <xdr:nvSpPr>
        <xdr:cNvPr id="452" name="フローチャート : 判断 451"/>
        <xdr:cNvSpPr/>
      </xdr:nvSpPr>
      <xdr:spPr>
        <a:xfrm>
          <a:off x="14351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138193</xdr:rowOff>
    </xdr:from>
    <xdr:ext cx="762000" cy="259045"/>
    <xdr:sp macro="" textlink="">
      <xdr:nvSpPr>
        <xdr:cNvPr id="453" name="テキスト ボックス 452"/>
        <xdr:cNvSpPr txBox="1"/>
      </xdr:nvSpPr>
      <xdr:spPr>
        <a:xfrm>
          <a:off x="14020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102667</xdr:rowOff>
    </xdr:from>
    <xdr:to>
      <xdr:col>19</xdr:col>
      <xdr:colOff>533400</xdr:colOff>
      <xdr:row>16</xdr:row>
      <xdr:rowOff>32817</xdr:rowOff>
    </xdr:to>
    <xdr:sp macro="" textlink="">
      <xdr:nvSpPr>
        <xdr:cNvPr id="454" name="フローチャート : 判断 453"/>
        <xdr:cNvSpPr/>
      </xdr:nvSpPr>
      <xdr:spPr>
        <a:xfrm>
          <a:off x="13462000" y="26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42994</xdr:rowOff>
    </xdr:from>
    <xdr:ext cx="762000" cy="259045"/>
    <xdr:sp macro="" textlink="">
      <xdr:nvSpPr>
        <xdr:cNvPr id="455" name="テキスト ボックス 454"/>
        <xdr:cNvSpPr txBox="1"/>
      </xdr:nvSpPr>
      <xdr:spPr>
        <a:xfrm>
          <a:off x="13131800" y="24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高知県日高村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5,182
5,171
44.85
4,597,309
4,433,698
42,800
2,009,610
3,004,954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a:rPr>
            <a:t>　人件費おいては、</a:t>
          </a:r>
          <a:r>
            <a:rPr lang="ja-JP" altLang="ja-JP" sz="1100">
              <a:solidFill>
                <a:schemeClr val="dk1"/>
              </a:solidFill>
              <a:effectLst/>
              <a:latin typeface="+mn-lt"/>
              <a:ea typeface="+mn-ea"/>
              <a:cs typeface="+mn-cs"/>
            </a:rPr>
            <a:t>早期職員補充の取組みにより、退職者と新規採用者の差</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名分が増員となり</a:t>
          </a:r>
          <a:r>
            <a:rPr lang="ja-JP" altLang="en-US" sz="1100">
              <a:solidFill>
                <a:schemeClr val="dk1"/>
              </a:solidFill>
              <a:effectLst/>
              <a:latin typeface="+mn-lt"/>
              <a:ea typeface="+mn-ea"/>
              <a:cs typeface="+mn-cs"/>
            </a:rPr>
            <a:t>、</a:t>
          </a:r>
          <a:r>
            <a:rPr kumimoji="1" lang="ja-JP" altLang="en-US" sz="1100">
              <a:latin typeface="ＭＳ Ｐゴシック"/>
            </a:rPr>
            <a:t>昨年度より</a:t>
          </a:r>
          <a:r>
            <a:rPr kumimoji="1" lang="en-US" altLang="ja-JP" sz="1100">
              <a:latin typeface="ＭＳ Ｐゴシック"/>
            </a:rPr>
            <a:t>1.2</a:t>
          </a:r>
          <a:r>
            <a:rPr kumimoji="1" lang="ja-JP" altLang="en-US" sz="1100">
              <a:latin typeface="ＭＳ Ｐゴシック"/>
            </a:rPr>
            <a:t>ポイント高くなっている。</a:t>
          </a:r>
          <a:r>
            <a:rPr lang="ja-JP" altLang="ja-JP" sz="1100" b="0" i="0" baseline="0">
              <a:solidFill>
                <a:schemeClr val="dk1"/>
              </a:solidFill>
              <a:effectLst/>
              <a:latin typeface="+mn-lt"/>
              <a:ea typeface="+mn-ea"/>
              <a:cs typeface="+mn-cs"/>
            </a:rPr>
            <a:t>退職不補充・昇給延伸による人件費の抑制により、改善されてきた適正な水準を今後とも維持していく必要がある。</a:t>
          </a:r>
          <a:endParaRPr lang="ja-JP" altLang="ja-JP" sz="11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115570</xdr:rowOff>
    </xdr:from>
    <xdr:to>
      <xdr:col>7</xdr:col>
      <xdr:colOff>15875</xdr:colOff>
      <xdr:row>42</xdr:row>
      <xdr:rowOff>20320</xdr:rowOff>
    </xdr:to>
    <xdr:cxnSp macro="">
      <xdr:nvCxnSpPr>
        <xdr:cNvPr id="61" name="直線コネクタ 60"/>
        <xdr:cNvCxnSpPr/>
      </xdr:nvCxnSpPr>
      <xdr:spPr>
        <a:xfrm flipV="1">
          <a:off x="4826000" y="577342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163847</xdr:rowOff>
    </xdr:from>
    <xdr:ext cx="762000" cy="259045"/>
    <xdr:sp macro="" textlink="">
      <xdr:nvSpPr>
        <xdr:cNvPr id="62" name="人件費最小値テキスト"/>
        <xdr:cNvSpPr txBox="1"/>
      </xdr:nvSpPr>
      <xdr:spPr>
        <a:xfrm>
          <a:off x="4914900" y="71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42</xdr:row>
      <xdr:rowOff>20320</xdr:rowOff>
    </xdr:from>
    <xdr:to>
      <xdr:col>7</xdr:col>
      <xdr:colOff>104775</xdr:colOff>
      <xdr:row>42</xdr:row>
      <xdr:rowOff>20320</xdr:rowOff>
    </xdr:to>
    <xdr:cxnSp macro="">
      <xdr:nvCxnSpPr>
        <xdr:cNvPr id="63" name="直線コネクタ 62"/>
        <xdr:cNvCxnSpPr/>
      </xdr:nvCxnSpPr>
      <xdr:spPr>
        <a:xfrm>
          <a:off x="4737100" y="722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6</xdr:col>
      <xdr:colOff>612775</xdr:colOff>
      <xdr:row>33</xdr:row>
      <xdr:rowOff>115570</xdr:rowOff>
    </xdr:from>
    <xdr:to>
      <xdr:col>7</xdr:col>
      <xdr:colOff>104775</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142240</xdr:rowOff>
    </xdr:from>
    <xdr:to>
      <xdr:col>7</xdr:col>
      <xdr:colOff>15875</xdr:colOff>
      <xdr:row>37</xdr:row>
      <xdr:rowOff>62230</xdr:rowOff>
    </xdr:to>
    <xdr:cxnSp macro="">
      <xdr:nvCxnSpPr>
        <xdr:cNvPr id="66" name="直線コネクタ 65"/>
        <xdr:cNvCxnSpPr/>
      </xdr:nvCxnSpPr>
      <xdr:spPr>
        <a:xfrm>
          <a:off x="3987800" y="63144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29227</xdr:rowOff>
    </xdr:from>
    <xdr:ext cx="762000" cy="259045"/>
    <xdr:sp macro="" textlink="">
      <xdr:nvSpPr>
        <xdr:cNvPr id="67" name="人件費平均値テキスト"/>
        <xdr:cNvSpPr txBox="1"/>
      </xdr:nvSpPr>
      <xdr:spPr>
        <a:xfrm>
          <a:off x="4914900" y="637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57150</xdr:rowOff>
    </xdr:from>
    <xdr:to>
      <xdr:col>7</xdr:col>
      <xdr:colOff>66675</xdr:colOff>
      <xdr:row>37</xdr:row>
      <xdr:rowOff>158750</xdr:rowOff>
    </xdr:to>
    <xdr:sp macro="" textlink="">
      <xdr:nvSpPr>
        <xdr:cNvPr id="68" name="フローチャート : 判断 67"/>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142240</xdr:rowOff>
    </xdr:from>
    <xdr:to>
      <xdr:col>5</xdr:col>
      <xdr:colOff>549275</xdr:colOff>
      <xdr:row>37</xdr:row>
      <xdr:rowOff>8890</xdr:rowOff>
    </xdr:to>
    <xdr:cxnSp macro="">
      <xdr:nvCxnSpPr>
        <xdr:cNvPr id="69" name="直線コネクタ 68"/>
        <xdr:cNvCxnSpPr/>
      </xdr:nvCxnSpPr>
      <xdr:spPr>
        <a:xfrm flipV="1">
          <a:off x="3098800" y="63144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34290</xdr:rowOff>
    </xdr:from>
    <xdr:to>
      <xdr:col>5</xdr:col>
      <xdr:colOff>600075</xdr:colOff>
      <xdr:row>37</xdr:row>
      <xdr:rowOff>135890</xdr:rowOff>
    </xdr:to>
    <xdr:sp macro="" textlink="">
      <xdr:nvSpPr>
        <xdr:cNvPr id="70" name="フローチャート : 判断 69"/>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120667</xdr:rowOff>
    </xdr:from>
    <xdr:ext cx="736600" cy="259045"/>
    <xdr:sp macro="" textlink="">
      <xdr:nvSpPr>
        <xdr:cNvPr id="71" name="テキスト ボックス 70"/>
        <xdr:cNvSpPr txBox="1"/>
      </xdr:nvSpPr>
      <xdr:spPr>
        <a:xfrm>
          <a:off x="3606800" y="646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165100</xdr:rowOff>
    </xdr:from>
    <xdr:to>
      <xdr:col>4</xdr:col>
      <xdr:colOff>346075</xdr:colOff>
      <xdr:row>37</xdr:row>
      <xdr:rowOff>8890</xdr:rowOff>
    </xdr:to>
    <xdr:cxnSp macro="">
      <xdr:nvCxnSpPr>
        <xdr:cNvPr id="72" name="直線コネクタ 71"/>
        <xdr:cNvCxnSpPr/>
      </xdr:nvCxnSpPr>
      <xdr:spPr>
        <a:xfrm>
          <a:off x="2209800" y="63373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3" name="フローチャート : 判断 72"/>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74" name="テキスト ボックス 73"/>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127000</xdr:rowOff>
    </xdr:from>
    <xdr:to>
      <xdr:col>3</xdr:col>
      <xdr:colOff>142875</xdr:colOff>
      <xdr:row>36</xdr:row>
      <xdr:rowOff>165100</xdr:rowOff>
    </xdr:to>
    <xdr:cxnSp macro="">
      <xdr:nvCxnSpPr>
        <xdr:cNvPr id="75" name="直線コネクタ 74"/>
        <xdr:cNvCxnSpPr/>
      </xdr:nvCxnSpPr>
      <xdr:spPr>
        <a:xfrm>
          <a:off x="1320800" y="6299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6" name="フローチャート : 判断 75"/>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59707</xdr:rowOff>
    </xdr:from>
    <xdr:ext cx="762000" cy="259045"/>
    <xdr:sp macro="" textlink="">
      <xdr:nvSpPr>
        <xdr:cNvPr id="77" name="テキスト ボックス 76"/>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78" name="フローチャート : 判断 77"/>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90187</xdr:rowOff>
    </xdr:from>
    <xdr:ext cx="762000" cy="259045"/>
    <xdr:sp macro="" textlink="">
      <xdr:nvSpPr>
        <xdr:cNvPr id="79" name="テキスト ボックス 78"/>
        <xdr:cNvSpPr txBox="1"/>
      </xdr:nvSpPr>
      <xdr:spPr>
        <a:xfrm>
          <a:off x="939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11430</xdr:rowOff>
    </xdr:from>
    <xdr:to>
      <xdr:col>7</xdr:col>
      <xdr:colOff>66675</xdr:colOff>
      <xdr:row>37</xdr:row>
      <xdr:rowOff>113030</xdr:rowOff>
    </xdr:to>
    <xdr:sp macro="" textlink="">
      <xdr:nvSpPr>
        <xdr:cNvPr id="85" name="円/楕円 84"/>
        <xdr:cNvSpPr/>
      </xdr:nvSpPr>
      <xdr:spPr>
        <a:xfrm>
          <a:off x="47752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27957</xdr:rowOff>
    </xdr:from>
    <xdr:ext cx="762000" cy="259045"/>
    <xdr:sp macro="" textlink="">
      <xdr:nvSpPr>
        <xdr:cNvPr id="86" name="人件費該当値テキスト"/>
        <xdr:cNvSpPr txBox="1"/>
      </xdr:nvSpPr>
      <xdr:spPr>
        <a:xfrm>
          <a:off x="49149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91440</xdr:rowOff>
    </xdr:from>
    <xdr:to>
      <xdr:col>5</xdr:col>
      <xdr:colOff>600075</xdr:colOff>
      <xdr:row>37</xdr:row>
      <xdr:rowOff>21590</xdr:rowOff>
    </xdr:to>
    <xdr:sp macro="" textlink="">
      <xdr:nvSpPr>
        <xdr:cNvPr id="87" name="円/楕円 86"/>
        <xdr:cNvSpPr/>
      </xdr:nvSpPr>
      <xdr:spPr>
        <a:xfrm>
          <a:off x="3937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31767</xdr:rowOff>
    </xdr:from>
    <xdr:ext cx="736600" cy="259045"/>
    <xdr:sp macro="" textlink="">
      <xdr:nvSpPr>
        <xdr:cNvPr id="88" name="テキスト ボックス 87"/>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129540</xdr:rowOff>
    </xdr:from>
    <xdr:to>
      <xdr:col>4</xdr:col>
      <xdr:colOff>396875</xdr:colOff>
      <xdr:row>37</xdr:row>
      <xdr:rowOff>59690</xdr:rowOff>
    </xdr:to>
    <xdr:sp macro="" textlink="">
      <xdr:nvSpPr>
        <xdr:cNvPr id="89" name="円/楕円 88"/>
        <xdr:cNvSpPr/>
      </xdr:nvSpPr>
      <xdr:spPr>
        <a:xfrm>
          <a:off x="3048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69867</xdr:rowOff>
    </xdr:from>
    <xdr:ext cx="762000" cy="259045"/>
    <xdr:sp macro="" textlink="">
      <xdr:nvSpPr>
        <xdr:cNvPr id="90" name="テキスト ボックス 89"/>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114300</xdr:rowOff>
    </xdr:from>
    <xdr:to>
      <xdr:col>3</xdr:col>
      <xdr:colOff>193675</xdr:colOff>
      <xdr:row>37</xdr:row>
      <xdr:rowOff>44450</xdr:rowOff>
    </xdr:to>
    <xdr:sp macro="" textlink="">
      <xdr:nvSpPr>
        <xdr:cNvPr id="91" name="円/楕円 90"/>
        <xdr:cNvSpPr/>
      </xdr:nvSpPr>
      <xdr:spPr>
        <a:xfrm>
          <a:off x="2159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54627</xdr:rowOff>
    </xdr:from>
    <xdr:ext cx="762000" cy="259045"/>
    <xdr:sp macro="" textlink="">
      <xdr:nvSpPr>
        <xdr:cNvPr id="92" name="テキスト ボックス 91"/>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76200</xdr:rowOff>
    </xdr:from>
    <xdr:to>
      <xdr:col>1</xdr:col>
      <xdr:colOff>676275</xdr:colOff>
      <xdr:row>37</xdr:row>
      <xdr:rowOff>6350</xdr:rowOff>
    </xdr:to>
    <xdr:sp macro="" textlink="">
      <xdr:nvSpPr>
        <xdr:cNvPr id="93" name="円/楕円 92"/>
        <xdr:cNvSpPr/>
      </xdr:nvSpPr>
      <xdr:spPr>
        <a:xfrm>
          <a:off x="1270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16527</xdr:rowOff>
    </xdr:from>
    <xdr:ext cx="762000" cy="259045"/>
    <xdr:sp macro="" textlink="">
      <xdr:nvSpPr>
        <xdr:cNvPr id="94" name="テキスト ボックス 93"/>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物件費においては、各種システムに係る保守に係る経常的経費が増加傾向にあることと、廃棄物処理費の増が主要因となり増加。今後とも引き続きコスト意識を持ち、経常的物件費の抑制に努める。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42418</xdr:rowOff>
    </xdr:from>
    <xdr:to>
      <xdr:col>24</xdr:col>
      <xdr:colOff>31750</xdr:colOff>
      <xdr:row>21</xdr:row>
      <xdr:rowOff>24130</xdr:rowOff>
    </xdr:to>
    <xdr:cxnSp macro="">
      <xdr:nvCxnSpPr>
        <xdr:cNvPr id="119" name="直線コネクタ 118"/>
        <xdr:cNvCxnSpPr/>
      </xdr:nvCxnSpPr>
      <xdr:spPr>
        <a:xfrm flipV="1">
          <a:off x="16510000" y="261416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167657</xdr:rowOff>
    </xdr:from>
    <xdr:ext cx="762000" cy="259045"/>
    <xdr:sp macro="" textlink="">
      <xdr:nvSpPr>
        <xdr:cNvPr id="120" name="物件費最小値テキスト"/>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29.0</a:t>
          </a:r>
          <a:endParaRPr kumimoji="1" lang="ja-JP" altLang="en-US" sz="1000" b="1">
            <a:latin typeface="ＭＳ Ｐゴシック"/>
          </a:endParaRPr>
        </a:p>
      </xdr:txBody>
    </xdr:sp>
    <xdr:clientData/>
  </xdr:oneCellAnchor>
  <xdr:twoCellAnchor>
    <xdr:from>
      <xdr:col>23</xdr:col>
      <xdr:colOff>628650</xdr:colOff>
      <xdr:row>21</xdr:row>
      <xdr:rowOff>24130</xdr:rowOff>
    </xdr:from>
    <xdr:to>
      <xdr:col>24</xdr:col>
      <xdr:colOff>120650</xdr:colOff>
      <xdr:row>21</xdr:row>
      <xdr:rowOff>24130</xdr:rowOff>
    </xdr:to>
    <xdr:cxnSp macro="">
      <xdr:nvCxnSpPr>
        <xdr:cNvPr id="121" name="直線コネクタ 120"/>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128795</xdr:rowOff>
    </xdr:from>
    <xdr:ext cx="762000" cy="259045"/>
    <xdr:sp macro="" textlink="">
      <xdr:nvSpPr>
        <xdr:cNvPr id="122" name="物件費最大値テキスト"/>
        <xdr:cNvSpPr txBox="1"/>
      </xdr:nvSpPr>
      <xdr:spPr>
        <a:xfrm>
          <a:off x="16598900" y="235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15</xdr:row>
      <xdr:rowOff>42418</xdr:rowOff>
    </xdr:from>
    <xdr:to>
      <xdr:col>24</xdr:col>
      <xdr:colOff>120650</xdr:colOff>
      <xdr:row>15</xdr:row>
      <xdr:rowOff>42418</xdr:rowOff>
    </xdr:to>
    <xdr:cxnSp macro="">
      <xdr:nvCxnSpPr>
        <xdr:cNvPr id="123" name="直線コネクタ 122"/>
        <xdr:cNvCxnSpPr/>
      </xdr:nvCxnSpPr>
      <xdr:spPr>
        <a:xfrm>
          <a:off x="16421100" y="261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53848</xdr:rowOff>
    </xdr:from>
    <xdr:to>
      <xdr:col>24</xdr:col>
      <xdr:colOff>31750</xdr:colOff>
      <xdr:row>16</xdr:row>
      <xdr:rowOff>108712</xdr:rowOff>
    </xdr:to>
    <xdr:cxnSp macro="">
      <xdr:nvCxnSpPr>
        <xdr:cNvPr id="124" name="直線コネクタ 123"/>
        <xdr:cNvCxnSpPr/>
      </xdr:nvCxnSpPr>
      <xdr:spPr>
        <a:xfrm>
          <a:off x="15671800" y="279704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89425</xdr:rowOff>
    </xdr:from>
    <xdr:ext cx="762000" cy="259045"/>
    <xdr:sp macro="" textlink="">
      <xdr:nvSpPr>
        <xdr:cNvPr id="125" name="物件費平均値テキスト"/>
        <xdr:cNvSpPr txBox="1"/>
      </xdr:nvSpPr>
      <xdr:spPr>
        <a:xfrm>
          <a:off x="16598900" y="283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117348</xdr:rowOff>
    </xdr:from>
    <xdr:to>
      <xdr:col>24</xdr:col>
      <xdr:colOff>82550</xdr:colOff>
      <xdr:row>17</xdr:row>
      <xdr:rowOff>47498</xdr:rowOff>
    </xdr:to>
    <xdr:sp macro="" textlink="">
      <xdr:nvSpPr>
        <xdr:cNvPr id="126" name="フローチャート : 判断 125"/>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53848</xdr:rowOff>
    </xdr:from>
    <xdr:to>
      <xdr:col>22</xdr:col>
      <xdr:colOff>565150</xdr:colOff>
      <xdr:row>16</xdr:row>
      <xdr:rowOff>53848</xdr:rowOff>
    </xdr:to>
    <xdr:cxnSp macro="">
      <xdr:nvCxnSpPr>
        <xdr:cNvPr id="127" name="直線コネクタ 126"/>
        <xdr:cNvCxnSpPr/>
      </xdr:nvCxnSpPr>
      <xdr:spPr>
        <a:xfrm>
          <a:off x="14782800" y="27970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121920</xdr:rowOff>
    </xdr:from>
    <xdr:to>
      <xdr:col>22</xdr:col>
      <xdr:colOff>615950</xdr:colOff>
      <xdr:row>17</xdr:row>
      <xdr:rowOff>52070</xdr:rowOff>
    </xdr:to>
    <xdr:sp macro="" textlink="">
      <xdr:nvSpPr>
        <xdr:cNvPr id="128" name="フローチャート : 判断 127"/>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36847</xdr:rowOff>
    </xdr:from>
    <xdr:ext cx="736600" cy="259045"/>
    <xdr:sp macro="" textlink="">
      <xdr:nvSpPr>
        <xdr:cNvPr id="129" name="テキスト ボックス 128"/>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21844</xdr:rowOff>
    </xdr:from>
    <xdr:to>
      <xdr:col>21</xdr:col>
      <xdr:colOff>361950</xdr:colOff>
      <xdr:row>16</xdr:row>
      <xdr:rowOff>53848</xdr:rowOff>
    </xdr:to>
    <xdr:cxnSp macro="">
      <xdr:nvCxnSpPr>
        <xdr:cNvPr id="130" name="直線コネクタ 129"/>
        <xdr:cNvCxnSpPr/>
      </xdr:nvCxnSpPr>
      <xdr:spPr>
        <a:xfrm>
          <a:off x="13893800" y="27650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117348</xdr:rowOff>
    </xdr:from>
    <xdr:to>
      <xdr:col>21</xdr:col>
      <xdr:colOff>412750</xdr:colOff>
      <xdr:row>17</xdr:row>
      <xdr:rowOff>47498</xdr:rowOff>
    </xdr:to>
    <xdr:sp macro="" textlink="">
      <xdr:nvSpPr>
        <xdr:cNvPr id="131" name="フローチャート : 判断 130"/>
        <xdr:cNvSpPr/>
      </xdr:nvSpPr>
      <xdr:spPr>
        <a:xfrm>
          <a:off x="14732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32275</xdr:rowOff>
    </xdr:from>
    <xdr:ext cx="762000" cy="259045"/>
    <xdr:sp macro="" textlink="">
      <xdr:nvSpPr>
        <xdr:cNvPr id="132" name="テキスト ボックス 131"/>
        <xdr:cNvSpPr txBox="1"/>
      </xdr:nvSpPr>
      <xdr:spPr>
        <a:xfrm>
          <a:off x="144018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21844</xdr:rowOff>
    </xdr:from>
    <xdr:to>
      <xdr:col>20</xdr:col>
      <xdr:colOff>158750</xdr:colOff>
      <xdr:row>16</xdr:row>
      <xdr:rowOff>49276</xdr:rowOff>
    </xdr:to>
    <xdr:cxnSp macro="">
      <xdr:nvCxnSpPr>
        <xdr:cNvPr id="133" name="直線コネクタ 132"/>
        <xdr:cNvCxnSpPr/>
      </xdr:nvCxnSpPr>
      <xdr:spPr>
        <a:xfrm flipV="1">
          <a:off x="13004800" y="27650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89916</xdr:rowOff>
    </xdr:from>
    <xdr:to>
      <xdr:col>20</xdr:col>
      <xdr:colOff>209550</xdr:colOff>
      <xdr:row>17</xdr:row>
      <xdr:rowOff>20066</xdr:rowOff>
    </xdr:to>
    <xdr:sp macro="" textlink="">
      <xdr:nvSpPr>
        <xdr:cNvPr id="134" name="フローチャート : 判断 133"/>
        <xdr:cNvSpPr/>
      </xdr:nvSpPr>
      <xdr:spPr>
        <a:xfrm>
          <a:off x="13843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4843</xdr:rowOff>
    </xdr:from>
    <xdr:ext cx="762000" cy="259045"/>
    <xdr:sp macro="" textlink="">
      <xdr:nvSpPr>
        <xdr:cNvPr id="135" name="テキスト ボックス 134"/>
        <xdr:cNvSpPr txBox="1"/>
      </xdr:nvSpPr>
      <xdr:spPr>
        <a:xfrm>
          <a:off x="13512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57912</xdr:rowOff>
    </xdr:from>
    <xdr:to>
      <xdr:col>19</xdr:col>
      <xdr:colOff>6350</xdr:colOff>
      <xdr:row>16</xdr:row>
      <xdr:rowOff>159512</xdr:rowOff>
    </xdr:to>
    <xdr:sp macro="" textlink="">
      <xdr:nvSpPr>
        <xdr:cNvPr id="136" name="フローチャート : 判断 135"/>
        <xdr:cNvSpPr/>
      </xdr:nvSpPr>
      <xdr:spPr>
        <a:xfrm>
          <a:off x="12954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144289</xdr:rowOff>
    </xdr:from>
    <xdr:ext cx="762000" cy="259045"/>
    <xdr:sp macro="" textlink="">
      <xdr:nvSpPr>
        <xdr:cNvPr id="137" name="テキスト ボックス 136"/>
        <xdr:cNvSpPr txBox="1"/>
      </xdr:nvSpPr>
      <xdr:spPr>
        <a:xfrm>
          <a:off x="12623800" y="28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57912</xdr:rowOff>
    </xdr:from>
    <xdr:to>
      <xdr:col>24</xdr:col>
      <xdr:colOff>82550</xdr:colOff>
      <xdr:row>16</xdr:row>
      <xdr:rowOff>159512</xdr:rowOff>
    </xdr:to>
    <xdr:sp macro="" textlink="">
      <xdr:nvSpPr>
        <xdr:cNvPr id="143" name="円/楕円 142"/>
        <xdr:cNvSpPr/>
      </xdr:nvSpPr>
      <xdr:spPr>
        <a:xfrm>
          <a:off x="16459200" y="280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74439</xdr:rowOff>
    </xdr:from>
    <xdr:ext cx="762000" cy="259045"/>
    <xdr:sp macro="" textlink="">
      <xdr:nvSpPr>
        <xdr:cNvPr id="144" name="物件費該当値テキスト"/>
        <xdr:cNvSpPr txBox="1"/>
      </xdr:nvSpPr>
      <xdr:spPr>
        <a:xfrm>
          <a:off x="16598900" y="2646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3048</xdr:rowOff>
    </xdr:from>
    <xdr:to>
      <xdr:col>22</xdr:col>
      <xdr:colOff>615950</xdr:colOff>
      <xdr:row>16</xdr:row>
      <xdr:rowOff>104648</xdr:rowOff>
    </xdr:to>
    <xdr:sp macro="" textlink="">
      <xdr:nvSpPr>
        <xdr:cNvPr id="145" name="円/楕円 144"/>
        <xdr:cNvSpPr/>
      </xdr:nvSpPr>
      <xdr:spPr>
        <a:xfrm>
          <a:off x="15621000" y="274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114825</xdr:rowOff>
    </xdr:from>
    <xdr:ext cx="736600" cy="259045"/>
    <xdr:sp macro="" textlink="">
      <xdr:nvSpPr>
        <xdr:cNvPr id="146" name="テキスト ボックス 145"/>
        <xdr:cNvSpPr txBox="1"/>
      </xdr:nvSpPr>
      <xdr:spPr>
        <a:xfrm>
          <a:off x="15290800" y="2515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3048</xdr:rowOff>
    </xdr:from>
    <xdr:to>
      <xdr:col>21</xdr:col>
      <xdr:colOff>412750</xdr:colOff>
      <xdr:row>16</xdr:row>
      <xdr:rowOff>104648</xdr:rowOff>
    </xdr:to>
    <xdr:sp macro="" textlink="">
      <xdr:nvSpPr>
        <xdr:cNvPr id="147" name="円/楕円 146"/>
        <xdr:cNvSpPr/>
      </xdr:nvSpPr>
      <xdr:spPr>
        <a:xfrm>
          <a:off x="14732000" y="274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114825</xdr:rowOff>
    </xdr:from>
    <xdr:ext cx="762000" cy="259045"/>
    <xdr:sp macro="" textlink="">
      <xdr:nvSpPr>
        <xdr:cNvPr id="148" name="テキスト ボックス 147"/>
        <xdr:cNvSpPr txBox="1"/>
      </xdr:nvSpPr>
      <xdr:spPr>
        <a:xfrm>
          <a:off x="14401800" y="251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142494</xdr:rowOff>
    </xdr:from>
    <xdr:to>
      <xdr:col>20</xdr:col>
      <xdr:colOff>209550</xdr:colOff>
      <xdr:row>16</xdr:row>
      <xdr:rowOff>72644</xdr:rowOff>
    </xdr:to>
    <xdr:sp macro="" textlink="">
      <xdr:nvSpPr>
        <xdr:cNvPr id="149" name="円/楕円 148"/>
        <xdr:cNvSpPr/>
      </xdr:nvSpPr>
      <xdr:spPr>
        <a:xfrm>
          <a:off x="138430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82821</xdr:rowOff>
    </xdr:from>
    <xdr:ext cx="762000" cy="259045"/>
    <xdr:sp macro="" textlink="">
      <xdr:nvSpPr>
        <xdr:cNvPr id="150" name="テキスト ボックス 149"/>
        <xdr:cNvSpPr txBox="1"/>
      </xdr:nvSpPr>
      <xdr:spPr>
        <a:xfrm>
          <a:off x="13512800" y="2483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169926</xdr:rowOff>
    </xdr:from>
    <xdr:to>
      <xdr:col>19</xdr:col>
      <xdr:colOff>6350</xdr:colOff>
      <xdr:row>16</xdr:row>
      <xdr:rowOff>100076</xdr:rowOff>
    </xdr:to>
    <xdr:sp macro="" textlink="">
      <xdr:nvSpPr>
        <xdr:cNvPr id="151" name="円/楕円 150"/>
        <xdr:cNvSpPr/>
      </xdr:nvSpPr>
      <xdr:spPr>
        <a:xfrm>
          <a:off x="12954000" y="27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110253</xdr:rowOff>
    </xdr:from>
    <xdr:ext cx="762000" cy="259045"/>
    <xdr:sp macro="" textlink="">
      <xdr:nvSpPr>
        <xdr:cNvPr id="152" name="テキスト ボックス 151"/>
        <xdr:cNvSpPr txBox="1"/>
      </xdr:nvSpPr>
      <xdr:spPr>
        <a:xfrm>
          <a:off x="12623800" y="25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昨年度と比較すると</a:t>
          </a:r>
          <a:r>
            <a:rPr kumimoji="1" lang="en-US" altLang="ja-JP" sz="1100">
              <a:solidFill>
                <a:schemeClr val="dk1"/>
              </a:solidFill>
              <a:effectLst/>
              <a:latin typeface="+mn-lt"/>
              <a:ea typeface="+mn-ea"/>
              <a:cs typeface="+mn-cs"/>
            </a:rPr>
            <a:t>1.1</a:t>
          </a:r>
          <a:r>
            <a:rPr kumimoji="1" lang="ja-JP" altLang="en-US" sz="1100">
              <a:solidFill>
                <a:schemeClr val="dk1"/>
              </a:solidFill>
              <a:effectLst/>
              <a:latin typeface="+mn-lt"/>
              <a:ea typeface="+mn-ea"/>
              <a:cs typeface="+mn-cs"/>
            </a:rPr>
            <a:t>ポイント減少している。主要因としては、障害児通所支援給付費、ひとり親家庭医療扶助費の減となっている。</a:t>
          </a:r>
          <a:endParaRPr kumimoji="0" lang="en-US" altLang="ja-JP"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社会情勢により今後増加が予想される社会保障経費と共に本村の当比率にも注視してく必要がある。</a:t>
          </a:r>
          <a:endParaRPr lang="ja-JP" altLang="ja-JP" sz="1100">
            <a:effectLst/>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62</xdr:row>
      <xdr:rowOff>12700</xdr:rowOff>
    </xdr:to>
    <xdr:cxnSp macro="">
      <xdr:nvCxnSpPr>
        <xdr:cNvPr id="180" name="直線コネクタ 179"/>
        <xdr:cNvCxnSpPr/>
      </xdr:nvCxnSpPr>
      <xdr:spPr>
        <a:xfrm flipV="1">
          <a:off x="4826000" y="89662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1"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2" name="直線コネクタ 181"/>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3"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4" name="直線コネクタ 183"/>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127000</xdr:rowOff>
    </xdr:from>
    <xdr:to>
      <xdr:col>7</xdr:col>
      <xdr:colOff>15875</xdr:colOff>
      <xdr:row>55</xdr:row>
      <xdr:rowOff>165100</xdr:rowOff>
    </xdr:to>
    <xdr:cxnSp macro="">
      <xdr:nvCxnSpPr>
        <xdr:cNvPr id="185" name="直線コネクタ 184"/>
        <xdr:cNvCxnSpPr/>
      </xdr:nvCxnSpPr>
      <xdr:spPr>
        <a:xfrm flipV="1">
          <a:off x="3987800" y="9385300"/>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86"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7" name="フローチャート : 判断 186"/>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107950</xdr:rowOff>
    </xdr:from>
    <xdr:to>
      <xdr:col>5</xdr:col>
      <xdr:colOff>549275</xdr:colOff>
      <xdr:row>55</xdr:row>
      <xdr:rowOff>165100</xdr:rowOff>
    </xdr:to>
    <xdr:cxnSp macro="">
      <xdr:nvCxnSpPr>
        <xdr:cNvPr id="188" name="直線コネクタ 187"/>
        <xdr:cNvCxnSpPr/>
      </xdr:nvCxnSpPr>
      <xdr:spPr>
        <a:xfrm>
          <a:off x="3098800" y="95377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95250</xdr:rowOff>
    </xdr:from>
    <xdr:to>
      <xdr:col>5</xdr:col>
      <xdr:colOff>600075</xdr:colOff>
      <xdr:row>56</xdr:row>
      <xdr:rowOff>25400</xdr:rowOff>
    </xdr:to>
    <xdr:sp macro="" textlink="">
      <xdr:nvSpPr>
        <xdr:cNvPr id="189" name="フローチャート : 判断 188"/>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35577</xdr:rowOff>
    </xdr:from>
    <xdr:ext cx="736600" cy="259045"/>
    <xdr:sp macro="" textlink="">
      <xdr:nvSpPr>
        <xdr:cNvPr id="190" name="テキスト ボックス 189"/>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107950</xdr:rowOff>
    </xdr:from>
    <xdr:to>
      <xdr:col>4</xdr:col>
      <xdr:colOff>346075</xdr:colOff>
      <xdr:row>56</xdr:row>
      <xdr:rowOff>50800</xdr:rowOff>
    </xdr:to>
    <xdr:cxnSp macro="">
      <xdr:nvCxnSpPr>
        <xdr:cNvPr id="191" name="直線コネクタ 190"/>
        <xdr:cNvCxnSpPr/>
      </xdr:nvCxnSpPr>
      <xdr:spPr>
        <a:xfrm flipV="1">
          <a:off x="2209800" y="9537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57150</xdr:rowOff>
    </xdr:from>
    <xdr:to>
      <xdr:col>4</xdr:col>
      <xdr:colOff>396875</xdr:colOff>
      <xdr:row>55</xdr:row>
      <xdr:rowOff>158750</xdr:rowOff>
    </xdr:to>
    <xdr:sp macro="" textlink="">
      <xdr:nvSpPr>
        <xdr:cNvPr id="192" name="フローチャート : 判断 191"/>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168927</xdr:rowOff>
    </xdr:from>
    <xdr:ext cx="762000" cy="259045"/>
    <xdr:sp macro="" textlink="">
      <xdr:nvSpPr>
        <xdr:cNvPr id="193" name="テキスト ボックス 192"/>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127000</xdr:rowOff>
    </xdr:from>
    <xdr:to>
      <xdr:col>3</xdr:col>
      <xdr:colOff>142875</xdr:colOff>
      <xdr:row>56</xdr:row>
      <xdr:rowOff>50800</xdr:rowOff>
    </xdr:to>
    <xdr:cxnSp macro="">
      <xdr:nvCxnSpPr>
        <xdr:cNvPr id="194" name="直線コネクタ 193"/>
        <xdr:cNvCxnSpPr/>
      </xdr:nvCxnSpPr>
      <xdr:spPr>
        <a:xfrm>
          <a:off x="1320800" y="95567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195" name="フローチャート : 判断 194"/>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111777</xdr:rowOff>
    </xdr:from>
    <xdr:ext cx="762000" cy="259045"/>
    <xdr:sp macro="" textlink="">
      <xdr:nvSpPr>
        <xdr:cNvPr id="196" name="テキスト ボックス 195"/>
        <xdr:cNvSpPr txBox="1"/>
      </xdr:nvSpPr>
      <xdr:spPr>
        <a:xfrm>
          <a:off x="1828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0</xdr:rowOff>
    </xdr:from>
    <xdr:to>
      <xdr:col>1</xdr:col>
      <xdr:colOff>676275</xdr:colOff>
      <xdr:row>55</xdr:row>
      <xdr:rowOff>101600</xdr:rowOff>
    </xdr:to>
    <xdr:sp macro="" textlink="">
      <xdr:nvSpPr>
        <xdr:cNvPr id="197" name="フローチャート : 判断 196"/>
        <xdr:cNvSpPr/>
      </xdr:nvSpPr>
      <xdr:spPr>
        <a:xfrm>
          <a:off x="1270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111777</xdr:rowOff>
    </xdr:from>
    <xdr:ext cx="762000" cy="259045"/>
    <xdr:sp macro="" textlink="">
      <xdr:nvSpPr>
        <xdr:cNvPr id="198" name="テキスト ボックス 197"/>
        <xdr:cNvSpPr txBox="1"/>
      </xdr:nvSpPr>
      <xdr:spPr>
        <a:xfrm>
          <a:off x="939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76200</xdr:rowOff>
    </xdr:from>
    <xdr:to>
      <xdr:col>7</xdr:col>
      <xdr:colOff>66675</xdr:colOff>
      <xdr:row>55</xdr:row>
      <xdr:rowOff>6350</xdr:rowOff>
    </xdr:to>
    <xdr:sp macro="" textlink="">
      <xdr:nvSpPr>
        <xdr:cNvPr id="204" name="円/楕円 203"/>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92727</xdr:rowOff>
    </xdr:from>
    <xdr:ext cx="762000" cy="259045"/>
    <xdr:sp macro="" textlink="">
      <xdr:nvSpPr>
        <xdr:cNvPr id="205" name="扶助費該当値テキスト"/>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114300</xdr:rowOff>
    </xdr:from>
    <xdr:to>
      <xdr:col>5</xdr:col>
      <xdr:colOff>600075</xdr:colOff>
      <xdr:row>56</xdr:row>
      <xdr:rowOff>44450</xdr:rowOff>
    </xdr:to>
    <xdr:sp macro="" textlink="">
      <xdr:nvSpPr>
        <xdr:cNvPr id="206" name="円/楕円 205"/>
        <xdr:cNvSpPr/>
      </xdr:nvSpPr>
      <xdr:spPr>
        <a:xfrm>
          <a:off x="3937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29227</xdr:rowOff>
    </xdr:from>
    <xdr:ext cx="736600" cy="259045"/>
    <xdr:sp macro="" textlink="">
      <xdr:nvSpPr>
        <xdr:cNvPr id="207" name="テキスト ボックス 206"/>
        <xdr:cNvSpPr txBox="1"/>
      </xdr:nvSpPr>
      <xdr:spPr>
        <a:xfrm>
          <a:off x="3606800" y="9630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57150</xdr:rowOff>
    </xdr:from>
    <xdr:to>
      <xdr:col>4</xdr:col>
      <xdr:colOff>396875</xdr:colOff>
      <xdr:row>55</xdr:row>
      <xdr:rowOff>158750</xdr:rowOff>
    </xdr:to>
    <xdr:sp macro="" textlink="">
      <xdr:nvSpPr>
        <xdr:cNvPr id="208" name="円/楕円 207"/>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143527</xdr:rowOff>
    </xdr:from>
    <xdr:ext cx="762000" cy="259045"/>
    <xdr:sp macro="" textlink="">
      <xdr:nvSpPr>
        <xdr:cNvPr id="209" name="テキスト ボックス 208"/>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0</xdr:rowOff>
    </xdr:from>
    <xdr:to>
      <xdr:col>3</xdr:col>
      <xdr:colOff>193675</xdr:colOff>
      <xdr:row>56</xdr:row>
      <xdr:rowOff>101600</xdr:rowOff>
    </xdr:to>
    <xdr:sp macro="" textlink="">
      <xdr:nvSpPr>
        <xdr:cNvPr id="210" name="円/楕円 209"/>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86377</xdr:rowOff>
    </xdr:from>
    <xdr:ext cx="762000" cy="259045"/>
    <xdr:sp macro="" textlink="">
      <xdr:nvSpPr>
        <xdr:cNvPr id="211" name="テキスト ボックス 210"/>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212" name="円/楕円 211"/>
        <xdr:cNvSpPr/>
      </xdr:nvSpPr>
      <xdr:spPr>
        <a:xfrm>
          <a:off x="1270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162577</xdr:rowOff>
    </xdr:from>
    <xdr:ext cx="762000" cy="259045"/>
    <xdr:sp macro="" textlink="">
      <xdr:nvSpPr>
        <xdr:cNvPr id="213" name="テキスト ボックス 212"/>
        <xdr:cNvSpPr txBox="1"/>
      </xdr:nvSpPr>
      <xdr:spPr>
        <a:xfrm>
          <a:off x="939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昨年度より</a:t>
          </a:r>
          <a:r>
            <a:rPr lang="en-US" altLang="ja-JP" sz="1100" b="0" i="0" baseline="0">
              <a:solidFill>
                <a:schemeClr val="dk1"/>
              </a:solidFill>
              <a:effectLst/>
              <a:latin typeface="+mn-lt"/>
              <a:ea typeface="+mn-ea"/>
              <a:cs typeface="+mn-cs"/>
            </a:rPr>
            <a:t>0.5</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増となっている。</a:t>
          </a:r>
          <a:r>
            <a:rPr lang="ja-JP" altLang="ja-JP" sz="1100" b="0" i="0" baseline="0">
              <a:solidFill>
                <a:schemeClr val="dk1"/>
              </a:solidFill>
              <a:effectLst/>
              <a:latin typeface="+mn-lt"/>
              <a:ea typeface="+mn-ea"/>
              <a:cs typeface="+mn-cs"/>
            </a:rPr>
            <a:t>その他の要因</a:t>
          </a:r>
          <a:r>
            <a:rPr lang="ja-JP" altLang="en-US" sz="1100" b="0" i="0" baseline="0">
              <a:solidFill>
                <a:schemeClr val="dk1"/>
              </a:solidFill>
              <a:effectLst/>
              <a:latin typeface="+mn-lt"/>
              <a:ea typeface="+mn-ea"/>
              <a:cs typeface="+mn-cs"/>
            </a:rPr>
            <a:t>は、特別会計への繰出金によるものが大きい。また、高齢化の影響により、後期高齢者医療・介護保険事業等における医療費負担が大きくなっており、</a:t>
          </a:r>
          <a:r>
            <a:rPr lang="ja-JP" altLang="ja-JP" sz="1100">
              <a:solidFill>
                <a:schemeClr val="dk1"/>
              </a:solidFill>
              <a:effectLst/>
              <a:latin typeface="+mn-lt"/>
              <a:ea typeface="+mn-ea"/>
              <a:cs typeface="+mn-cs"/>
            </a:rPr>
            <a:t>今後もさらなる増加が予想されるところである。</a:t>
          </a:r>
          <a:endParaRPr lang="ja-JP" altLang="ja-JP" sz="1100">
            <a:effectLst/>
          </a:endParaRPr>
        </a:p>
        <a:p>
          <a:pPr eaLnBrk="1" fontAlgn="auto" latinLnBrk="0" hangingPunct="1"/>
          <a:r>
            <a:rPr lang="ja-JP" altLang="ja-JP" sz="1100">
              <a:solidFill>
                <a:schemeClr val="dk1"/>
              </a:solidFill>
              <a:effectLst/>
              <a:latin typeface="+mn-lt"/>
              <a:ea typeface="+mn-ea"/>
              <a:cs typeface="+mn-cs"/>
            </a:rPr>
            <a:t>　今後も</a:t>
          </a:r>
          <a:r>
            <a:rPr lang="ja-JP" altLang="en-US" sz="1100">
              <a:solidFill>
                <a:schemeClr val="dk1"/>
              </a:solidFill>
              <a:effectLst/>
              <a:latin typeface="+mn-lt"/>
              <a:ea typeface="+mn-ea"/>
              <a:cs typeface="+mn-cs"/>
            </a:rPr>
            <a:t>健診受診率の向上等により、医療費・扶助費の抑制に努め、一般会計からの繰出金の圧縮を図るとともに、</a:t>
          </a:r>
          <a:r>
            <a:rPr lang="ja-JP" altLang="ja-JP" sz="1100">
              <a:solidFill>
                <a:schemeClr val="dk1"/>
              </a:solidFill>
              <a:effectLst/>
              <a:latin typeface="+mn-lt"/>
              <a:ea typeface="+mn-ea"/>
              <a:cs typeface="+mn-cs"/>
            </a:rPr>
            <a:t>繰出基準に基づいた適正な執行に努める。</a:t>
          </a:r>
          <a:endParaRPr lang="ja-JP" altLang="ja-JP" sz="1100">
            <a:effectLst/>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8" name="直線コネクタ 22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9" name="テキスト ボックス 228"/>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0" name="直線コネクタ 22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1" name="テキスト ボックス 230"/>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2" name="直線コネクタ 23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3" name="テキスト ボックス 232"/>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4" name="直線コネクタ 23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5" name="テキスト ボックス 234"/>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127000</xdr:rowOff>
    </xdr:from>
    <xdr:to>
      <xdr:col>24</xdr:col>
      <xdr:colOff>31750</xdr:colOff>
      <xdr:row>60</xdr:row>
      <xdr:rowOff>40132</xdr:rowOff>
    </xdr:to>
    <xdr:cxnSp macro="">
      <xdr:nvCxnSpPr>
        <xdr:cNvPr id="238" name="直線コネクタ 237"/>
        <xdr:cNvCxnSpPr/>
      </xdr:nvCxnSpPr>
      <xdr:spPr>
        <a:xfrm flipV="1">
          <a:off x="16510000" y="938530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12209</xdr:rowOff>
    </xdr:from>
    <xdr:ext cx="762000" cy="259045"/>
    <xdr:sp macro="" textlink="">
      <xdr:nvSpPr>
        <xdr:cNvPr id="239" name="その他最小値テキスト"/>
        <xdr:cNvSpPr txBox="1"/>
      </xdr:nvSpPr>
      <xdr:spPr>
        <a:xfrm>
          <a:off x="16598900" y="1029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60</xdr:row>
      <xdr:rowOff>40132</xdr:rowOff>
    </xdr:from>
    <xdr:to>
      <xdr:col>24</xdr:col>
      <xdr:colOff>120650</xdr:colOff>
      <xdr:row>60</xdr:row>
      <xdr:rowOff>40132</xdr:rowOff>
    </xdr:to>
    <xdr:cxnSp macro="">
      <xdr:nvCxnSpPr>
        <xdr:cNvPr id="240" name="直線コネクタ 239"/>
        <xdr:cNvCxnSpPr/>
      </xdr:nvCxnSpPr>
      <xdr:spPr>
        <a:xfrm>
          <a:off x="16421100" y="1032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41927</xdr:rowOff>
    </xdr:from>
    <xdr:ext cx="762000" cy="259045"/>
    <xdr:sp macro="" textlink="">
      <xdr:nvSpPr>
        <xdr:cNvPr id="241" name="その他最大値テキスト"/>
        <xdr:cNvSpPr txBox="1"/>
      </xdr:nvSpPr>
      <xdr:spPr>
        <a:xfrm>
          <a:off x="16598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54</xdr:row>
      <xdr:rowOff>127000</xdr:rowOff>
    </xdr:from>
    <xdr:to>
      <xdr:col>24</xdr:col>
      <xdr:colOff>120650</xdr:colOff>
      <xdr:row>54</xdr:row>
      <xdr:rowOff>127000</xdr:rowOff>
    </xdr:to>
    <xdr:cxnSp macro="">
      <xdr:nvCxnSpPr>
        <xdr:cNvPr id="242" name="直線コネクタ 241"/>
        <xdr:cNvCxnSpPr/>
      </xdr:nvCxnSpPr>
      <xdr:spPr>
        <a:xfrm>
          <a:off x="16421100" y="938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133858</xdr:rowOff>
    </xdr:from>
    <xdr:to>
      <xdr:col>24</xdr:col>
      <xdr:colOff>31750</xdr:colOff>
      <xdr:row>55</xdr:row>
      <xdr:rowOff>156718</xdr:rowOff>
    </xdr:to>
    <xdr:cxnSp macro="">
      <xdr:nvCxnSpPr>
        <xdr:cNvPr id="243" name="直線コネクタ 242"/>
        <xdr:cNvCxnSpPr/>
      </xdr:nvCxnSpPr>
      <xdr:spPr>
        <a:xfrm>
          <a:off x="15671800" y="956360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116857</xdr:rowOff>
    </xdr:from>
    <xdr:ext cx="762000" cy="259045"/>
    <xdr:sp macro="" textlink="">
      <xdr:nvSpPr>
        <xdr:cNvPr id="244"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45" name="フローチャート : 判断 244"/>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101854</xdr:rowOff>
    </xdr:from>
    <xdr:to>
      <xdr:col>22</xdr:col>
      <xdr:colOff>565150</xdr:colOff>
      <xdr:row>55</xdr:row>
      <xdr:rowOff>133858</xdr:rowOff>
    </xdr:to>
    <xdr:cxnSp macro="">
      <xdr:nvCxnSpPr>
        <xdr:cNvPr id="246" name="直線コネクタ 245"/>
        <xdr:cNvCxnSpPr/>
      </xdr:nvCxnSpPr>
      <xdr:spPr>
        <a:xfrm>
          <a:off x="14782800" y="95316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117348</xdr:rowOff>
    </xdr:from>
    <xdr:to>
      <xdr:col>22</xdr:col>
      <xdr:colOff>615950</xdr:colOff>
      <xdr:row>57</xdr:row>
      <xdr:rowOff>47498</xdr:rowOff>
    </xdr:to>
    <xdr:sp macro="" textlink="">
      <xdr:nvSpPr>
        <xdr:cNvPr id="247" name="フローチャート : 判断 246"/>
        <xdr:cNvSpPr/>
      </xdr:nvSpPr>
      <xdr:spPr>
        <a:xfrm>
          <a:off x="15621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32275</xdr:rowOff>
    </xdr:from>
    <xdr:ext cx="736600" cy="259045"/>
    <xdr:sp macro="" textlink="">
      <xdr:nvSpPr>
        <xdr:cNvPr id="248" name="テキスト ボックス 247"/>
        <xdr:cNvSpPr txBox="1"/>
      </xdr:nvSpPr>
      <xdr:spPr>
        <a:xfrm>
          <a:off x="15290800" y="9804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101854</xdr:rowOff>
    </xdr:from>
    <xdr:to>
      <xdr:col>21</xdr:col>
      <xdr:colOff>361950</xdr:colOff>
      <xdr:row>55</xdr:row>
      <xdr:rowOff>115570</xdr:rowOff>
    </xdr:to>
    <xdr:cxnSp macro="">
      <xdr:nvCxnSpPr>
        <xdr:cNvPr id="249" name="直線コネクタ 248"/>
        <xdr:cNvCxnSpPr/>
      </xdr:nvCxnSpPr>
      <xdr:spPr>
        <a:xfrm flipV="1">
          <a:off x="13893800" y="95316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121920</xdr:rowOff>
    </xdr:from>
    <xdr:to>
      <xdr:col>21</xdr:col>
      <xdr:colOff>412750</xdr:colOff>
      <xdr:row>57</xdr:row>
      <xdr:rowOff>52070</xdr:rowOff>
    </xdr:to>
    <xdr:sp macro="" textlink="">
      <xdr:nvSpPr>
        <xdr:cNvPr id="250" name="フローチャート : 判断 249"/>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36847</xdr:rowOff>
    </xdr:from>
    <xdr:ext cx="762000" cy="259045"/>
    <xdr:sp macro="" textlink="">
      <xdr:nvSpPr>
        <xdr:cNvPr id="251" name="テキスト ボックス 250"/>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97282</xdr:rowOff>
    </xdr:from>
    <xdr:to>
      <xdr:col>20</xdr:col>
      <xdr:colOff>158750</xdr:colOff>
      <xdr:row>55</xdr:row>
      <xdr:rowOff>115570</xdr:rowOff>
    </xdr:to>
    <xdr:cxnSp macro="">
      <xdr:nvCxnSpPr>
        <xdr:cNvPr id="252" name="直線コネクタ 251"/>
        <xdr:cNvCxnSpPr/>
      </xdr:nvCxnSpPr>
      <xdr:spPr>
        <a:xfrm>
          <a:off x="13004800" y="95270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89916</xdr:rowOff>
    </xdr:from>
    <xdr:to>
      <xdr:col>20</xdr:col>
      <xdr:colOff>209550</xdr:colOff>
      <xdr:row>57</xdr:row>
      <xdr:rowOff>20066</xdr:rowOff>
    </xdr:to>
    <xdr:sp macro="" textlink="">
      <xdr:nvSpPr>
        <xdr:cNvPr id="253" name="フローチャート : 判断 252"/>
        <xdr:cNvSpPr/>
      </xdr:nvSpPr>
      <xdr:spPr>
        <a:xfrm>
          <a:off x="13843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4843</xdr:rowOff>
    </xdr:from>
    <xdr:ext cx="762000" cy="259045"/>
    <xdr:sp macro="" textlink="">
      <xdr:nvSpPr>
        <xdr:cNvPr id="254" name="テキスト ボックス 253"/>
        <xdr:cNvSpPr txBox="1"/>
      </xdr:nvSpPr>
      <xdr:spPr>
        <a:xfrm>
          <a:off x="13512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89916</xdr:rowOff>
    </xdr:from>
    <xdr:to>
      <xdr:col>19</xdr:col>
      <xdr:colOff>6350</xdr:colOff>
      <xdr:row>57</xdr:row>
      <xdr:rowOff>20066</xdr:rowOff>
    </xdr:to>
    <xdr:sp macro="" textlink="">
      <xdr:nvSpPr>
        <xdr:cNvPr id="255" name="フローチャート : 判断 254"/>
        <xdr:cNvSpPr/>
      </xdr:nvSpPr>
      <xdr:spPr>
        <a:xfrm>
          <a:off x="12954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4843</xdr:rowOff>
    </xdr:from>
    <xdr:ext cx="762000" cy="259045"/>
    <xdr:sp macro="" textlink="">
      <xdr:nvSpPr>
        <xdr:cNvPr id="256" name="テキスト ボックス 255"/>
        <xdr:cNvSpPr txBox="1"/>
      </xdr:nvSpPr>
      <xdr:spPr>
        <a:xfrm>
          <a:off x="12623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105918</xdr:rowOff>
    </xdr:from>
    <xdr:to>
      <xdr:col>24</xdr:col>
      <xdr:colOff>82550</xdr:colOff>
      <xdr:row>56</xdr:row>
      <xdr:rowOff>36068</xdr:rowOff>
    </xdr:to>
    <xdr:sp macro="" textlink="">
      <xdr:nvSpPr>
        <xdr:cNvPr id="262" name="円/楕円 261"/>
        <xdr:cNvSpPr/>
      </xdr:nvSpPr>
      <xdr:spPr>
        <a:xfrm>
          <a:off x="16459200" y="953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122445</xdr:rowOff>
    </xdr:from>
    <xdr:ext cx="762000" cy="259045"/>
    <xdr:sp macro="" textlink="">
      <xdr:nvSpPr>
        <xdr:cNvPr id="263" name="その他該当値テキスト"/>
        <xdr:cNvSpPr txBox="1"/>
      </xdr:nvSpPr>
      <xdr:spPr>
        <a:xfrm>
          <a:off x="16598900" y="938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83058</xdr:rowOff>
    </xdr:from>
    <xdr:to>
      <xdr:col>22</xdr:col>
      <xdr:colOff>615950</xdr:colOff>
      <xdr:row>56</xdr:row>
      <xdr:rowOff>13208</xdr:rowOff>
    </xdr:to>
    <xdr:sp macro="" textlink="">
      <xdr:nvSpPr>
        <xdr:cNvPr id="264" name="円/楕円 263"/>
        <xdr:cNvSpPr/>
      </xdr:nvSpPr>
      <xdr:spPr>
        <a:xfrm>
          <a:off x="15621000" y="951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23385</xdr:rowOff>
    </xdr:from>
    <xdr:ext cx="736600" cy="259045"/>
    <xdr:sp macro="" textlink="">
      <xdr:nvSpPr>
        <xdr:cNvPr id="265" name="テキスト ボックス 264"/>
        <xdr:cNvSpPr txBox="1"/>
      </xdr:nvSpPr>
      <xdr:spPr>
        <a:xfrm>
          <a:off x="15290800" y="928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51054</xdr:rowOff>
    </xdr:from>
    <xdr:to>
      <xdr:col>21</xdr:col>
      <xdr:colOff>412750</xdr:colOff>
      <xdr:row>55</xdr:row>
      <xdr:rowOff>152654</xdr:rowOff>
    </xdr:to>
    <xdr:sp macro="" textlink="">
      <xdr:nvSpPr>
        <xdr:cNvPr id="266" name="円/楕円 265"/>
        <xdr:cNvSpPr/>
      </xdr:nvSpPr>
      <xdr:spPr>
        <a:xfrm>
          <a:off x="14732000" y="948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162831</xdr:rowOff>
    </xdr:from>
    <xdr:ext cx="762000" cy="259045"/>
    <xdr:sp macro="" textlink="">
      <xdr:nvSpPr>
        <xdr:cNvPr id="267" name="テキスト ボックス 266"/>
        <xdr:cNvSpPr txBox="1"/>
      </xdr:nvSpPr>
      <xdr:spPr>
        <a:xfrm>
          <a:off x="14401800" y="9249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64770</xdr:rowOff>
    </xdr:from>
    <xdr:to>
      <xdr:col>20</xdr:col>
      <xdr:colOff>209550</xdr:colOff>
      <xdr:row>55</xdr:row>
      <xdr:rowOff>166370</xdr:rowOff>
    </xdr:to>
    <xdr:sp macro="" textlink="">
      <xdr:nvSpPr>
        <xdr:cNvPr id="268" name="円/楕円 267"/>
        <xdr:cNvSpPr/>
      </xdr:nvSpPr>
      <xdr:spPr>
        <a:xfrm>
          <a:off x="13843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5097</xdr:rowOff>
    </xdr:from>
    <xdr:ext cx="762000" cy="259045"/>
    <xdr:sp macro="" textlink="">
      <xdr:nvSpPr>
        <xdr:cNvPr id="269" name="テキスト ボックス 268"/>
        <xdr:cNvSpPr txBox="1"/>
      </xdr:nvSpPr>
      <xdr:spPr>
        <a:xfrm>
          <a:off x="13512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46482</xdr:rowOff>
    </xdr:from>
    <xdr:to>
      <xdr:col>19</xdr:col>
      <xdr:colOff>6350</xdr:colOff>
      <xdr:row>55</xdr:row>
      <xdr:rowOff>148082</xdr:rowOff>
    </xdr:to>
    <xdr:sp macro="" textlink="">
      <xdr:nvSpPr>
        <xdr:cNvPr id="270" name="円/楕円 269"/>
        <xdr:cNvSpPr/>
      </xdr:nvSpPr>
      <xdr:spPr>
        <a:xfrm>
          <a:off x="12954000" y="947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158259</xdr:rowOff>
    </xdr:from>
    <xdr:ext cx="762000" cy="259045"/>
    <xdr:sp macro="" textlink="">
      <xdr:nvSpPr>
        <xdr:cNvPr id="271" name="テキスト ボックス 270"/>
        <xdr:cNvSpPr txBox="1"/>
      </xdr:nvSpPr>
      <xdr:spPr>
        <a:xfrm>
          <a:off x="12623800" y="924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補助費等においては、</a:t>
          </a:r>
          <a:r>
            <a:rPr kumimoji="1" lang="en-US" altLang="ja-JP" sz="1100">
              <a:latin typeface="ＭＳ Ｐゴシック"/>
            </a:rPr>
            <a:t>1.3</a:t>
          </a:r>
          <a:r>
            <a:rPr kumimoji="1" lang="ja-JP" altLang="en-US" sz="1100">
              <a:latin typeface="ＭＳ Ｐゴシック"/>
            </a:rPr>
            <a:t>パーセントの増となっている。一部事務組合である学校組合への負担金の増が主要因である。</a:t>
          </a:r>
        </a:p>
        <a:p>
          <a:r>
            <a:rPr kumimoji="1" lang="ja-JP" altLang="en-US" sz="1100">
              <a:latin typeface="ＭＳ Ｐゴシック"/>
            </a:rPr>
            <a:t>　今後も補助基準・要綱に基づいた適切な執行に努める。</a:t>
          </a: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136144</xdr:rowOff>
    </xdr:from>
    <xdr:to>
      <xdr:col>24</xdr:col>
      <xdr:colOff>31750</xdr:colOff>
      <xdr:row>40</xdr:row>
      <xdr:rowOff>104140</xdr:rowOff>
    </xdr:to>
    <xdr:cxnSp macro="">
      <xdr:nvCxnSpPr>
        <xdr:cNvPr id="296" name="直線コネクタ 295"/>
        <xdr:cNvCxnSpPr/>
      </xdr:nvCxnSpPr>
      <xdr:spPr>
        <a:xfrm flipV="1">
          <a:off x="16510000" y="5965444"/>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7"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298" name="直線コネクタ 297"/>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51071</xdr:rowOff>
    </xdr:from>
    <xdr:ext cx="762000" cy="259045"/>
    <xdr:sp macro="" textlink="">
      <xdr:nvSpPr>
        <xdr:cNvPr id="299" name="補助費等最大値テキスト"/>
        <xdr:cNvSpPr txBox="1"/>
      </xdr:nvSpPr>
      <xdr:spPr>
        <a:xfrm>
          <a:off x="16598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23</xdr:col>
      <xdr:colOff>628650</xdr:colOff>
      <xdr:row>34</xdr:row>
      <xdr:rowOff>136144</xdr:rowOff>
    </xdr:from>
    <xdr:to>
      <xdr:col>24</xdr:col>
      <xdr:colOff>120650</xdr:colOff>
      <xdr:row>34</xdr:row>
      <xdr:rowOff>136144</xdr:rowOff>
    </xdr:to>
    <xdr:cxnSp macro="">
      <xdr:nvCxnSpPr>
        <xdr:cNvPr id="300" name="直線コネクタ 299"/>
        <xdr:cNvCxnSpPr/>
      </xdr:nvCxnSpPr>
      <xdr:spPr>
        <a:xfrm>
          <a:off x="16421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131572</xdr:rowOff>
    </xdr:from>
    <xdr:to>
      <xdr:col>24</xdr:col>
      <xdr:colOff>31750</xdr:colOff>
      <xdr:row>39</xdr:row>
      <xdr:rowOff>19558</xdr:rowOff>
    </xdr:to>
    <xdr:cxnSp macro="">
      <xdr:nvCxnSpPr>
        <xdr:cNvPr id="301" name="直線コネクタ 300"/>
        <xdr:cNvCxnSpPr/>
      </xdr:nvCxnSpPr>
      <xdr:spPr>
        <a:xfrm>
          <a:off x="15671800" y="664667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8145</xdr:rowOff>
    </xdr:from>
    <xdr:ext cx="762000" cy="259045"/>
    <xdr:sp macro="" textlink="">
      <xdr:nvSpPr>
        <xdr:cNvPr id="302" name="補助費等平均値テキスト"/>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03" name="フローチャート : 判断 302"/>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131572</xdr:rowOff>
    </xdr:from>
    <xdr:to>
      <xdr:col>22</xdr:col>
      <xdr:colOff>565150</xdr:colOff>
      <xdr:row>39</xdr:row>
      <xdr:rowOff>28702</xdr:rowOff>
    </xdr:to>
    <xdr:cxnSp macro="">
      <xdr:nvCxnSpPr>
        <xdr:cNvPr id="304" name="直線コネクタ 303"/>
        <xdr:cNvCxnSpPr/>
      </xdr:nvCxnSpPr>
      <xdr:spPr>
        <a:xfrm flipV="1">
          <a:off x="14782800" y="664667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762</xdr:rowOff>
    </xdr:from>
    <xdr:to>
      <xdr:col>22</xdr:col>
      <xdr:colOff>615950</xdr:colOff>
      <xdr:row>37</xdr:row>
      <xdr:rowOff>102362</xdr:rowOff>
    </xdr:to>
    <xdr:sp macro="" textlink="">
      <xdr:nvSpPr>
        <xdr:cNvPr id="305" name="フローチャート : 判断 304"/>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112539</xdr:rowOff>
    </xdr:from>
    <xdr:ext cx="736600" cy="259045"/>
    <xdr:sp macro="" textlink="">
      <xdr:nvSpPr>
        <xdr:cNvPr id="306" name="テキスト ボックス 305"/>
        <xdr:cNvSpPr txBox="1"/>
      </xdr:nvSpPr>
      <xdr:spPr>
        <a:xfrm>
          <a:off x="15290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5842</xdr:rowOff>
    </xdr:from>
    <xdr:to>
      <xdr:col>21</xdr:col>
      <xdr:colOff>361950</xdr:colOff>
      <xdr:row>39</xdr:row>
      <xdr:rowOff>28702</xdr:rowOff>
    </xdr:to>
    <xdr:cxnSp macro="">
      <xdr:nvCxnSpPr>
        <xdr:cNvPr id="307" name="直線コネクタ 306"/>
        <xdr:cNvCxnSpPr/>
      </xdr:nvCxnSpPr>
      <xdr:spPr>
        <a:xfrm>
          <a:off x="13893800" y="66923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163068</xdr:rowOff>
    </xdr:from>
    <xdr:to>
      <xdr:col>21</xdr:col>
      <xdr:colOff>412750</xdr:colOff>
      <xdr:row>37</xdr:row>
      <xdr:rowOff>93218</xdr:rowOff>
    </xdr:to>
    <xdr:sp macro="" textlink="">
      <xdr:nvSpPr>
        <xdr:cNvPr id="308" name="フローチャート : 判断 307"/>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103395</xdr:rowOff>
    </xdr:from>
    <xdr:ext cx="762000" cy="259045"/>
    <xdr:sp macro="" textlink="">
      <xdr:nvSpPr>
        <xdr:cNvPr id="309" name="テキスト ボックス 308"/>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154432</xdr:rowOff>
    </xdr:from>
    <xdr:to>
      <xdr:col>20</xdr:col>
      <xdr:colOff>158750</xdr:colOff>
      <xdr:row>39</xdr:row>
      <xdr:rowOff>5842</xdr:rowOff>
    </xdr:to>
    <xdr:cxnSp macro="">
      <xdr:nvCxnSpPr>
        <xdr:cNvPr id="310" name="直線コネクタ 309"/>
        <xdr:cNvCxnSpPr/>
      </xdr:nvCxnSpPr>
      <xdr:spPr>
        <a:xfrm>
          <a:off x="13004800" y="66695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1" name="フローチャート : 判断 310"/>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89679</xdr:rowOff>
    </xdr:from>
    <xdr:ext cx="762000" cy="259045"/>
    <xdr:sp macro="" textlink="">
      <xdr:nvSpPr>
        <xdr:cNvPr id="312" name="テキスト ボックス 311"/>
        <xdr:cNvSpPr txBox="1"/>
      </xdr:nvSpPr>
      <xdr:spPr>
        <a:xfrm>
          <a:off x="13512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13" name="フローチャート : 判断 312"/>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89679</xdr:rowOff>
    </xdr:from>
    <xdr:ext cx="762000" cy="259045"/>
    <xdr:sp macro="" textlink="">
      <xdr:nvSpPr>
        <xdr:cNvPr id="314" name="テキスト ボックス 313"/>
        <xdr:cNvSpPr txBox="1"/>
      </xdr:nvSpPr>
      <xdr:spPr>
        <a:xfrm>
          <a:off x="12623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140208</xdr:rowOff>
    </xdr:from>
    <xdr:to>
      <xdr:col>24</xdr:col>
      <xdr:colOff>82550</xdr:colOff>
      <xdr:row>39</xdr:row>
      <xdr:rowOff>70358</xdr:rowOff>
    </xdr:to>
    <xdr:sp macro="" textlink="">
      <xdr:nvSpPr>
        <xdr:cNvPr id="320" name="円/楕円 319"/>
        <xdr:cNvSpPr/>
      </xdr:nvSpPr>
      <xdr:spPr>
        <a:xfrm>
          <a:off x="16459200" y="66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112285</xdr:rowOff>
    </xdr:from>
    <xdr:ext cx="762000" cy="259045"/>
    <xdr:sp macro="" textlink="">
      <xdr:nvSpPr>
        <xdr:cNvPr id="321" name="補助費等該当値テキスト"/>
        <xdr:cNvSpPr txBox="1"/>
      </xdr:nvSpPr>
      <xdr:spPr>
        <a:xfrm>
          <a:off x="165989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80772</xdr:rowOff>
    </xdr:from>
    <xdr:to>
      <xdr:col>22</xdr:col>
      <xdr:colOff>615950</xdr:colOff>
      <xdr:row>39</xdr:row>
      <xdr:rowOff>10922</xdr:rowOff>
    </xdr:to>
    <xdr:sp macro="" textlink="">
      <xdr:nvSpPr>
        <xdr:cNvPr id="322" name="円/楕円 321"/>
        <xdr:cNvSpPr/>
      </xdr:nvSpPr>
      <xdr:spPr>
        <a:xfrm>
          <a:off x="156210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167149</xdr:rowOff>
    </xdr:from>
    <xdr:ext cx="736600" cy="259045"/>
    <xdr:sp macro="" textlink="">
      <xdr:nvSpPr>
        <xdr:cNvPr id="323" name="テキスト ボックス 322"/>
        <xdr:cNvSpPr txBox="1"/>
      </xdr:nvSpPr>
      <xdr:spPr>
        <a:xfrm>
          <a:off x="15290800" y="6682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149352</xdr:rowOff>
    </xdr:from>
    <xdr:to>
      <xdr:col>21</xdr:col>
      <xdr:colOff>412750</xdr:colOff>
      <xdr:row>39</xdr:row>
      <xdr:rowOff>79502</xdr:rowOff>
    </xdr:to>
    <xdr:sp macro="" textlink="">
      <xdr:nvSpPr>
        <xdr:cNvPr id="324" name="円/楕円 323"/>
        <xdr:cNvSpPr/>
      </xdr:nvSpPr>
      <xdr:spPr>
        <a:xfrm>
          <a:off x="147320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64279</xdr:rowOff>
    </xdr:from>
    <xdr:ext cx="762000" cy="259045"/>
    <xdr:sp macro="" textlink="">
      <xdr:nvSpPr>
        <xdr:cNvPr id="325" name="テキスト ボックス 324"/>
        <xdr:cNvSpPr txBox="1"/>
      </xdr:nvSpPr>
      <xdr:spPr>
        <a:xfrm>
          <a:off x="14401800" y="675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126492</xdr:rowOff>
    </xdr:from>
    <xdr:to>
      <xdr:col>20</xdr:col>
      <xdr:colOff>209550</xdr:colOff>
      <xdr:row>39</xdr:row>
      <xdr:rowOff>56642</xdr:rowOff>
    </xdr:to>
    <xdr:sp macro="" textlink="">
      <xdr:nvSpPr>
        <xdr:cNvPr id="326" name="円/楕円 325"/>
        <xdr:cNvSpPr/>
      </xdr:nvSpPr>
      <xdr:spPr>
        <a:xfrm>
          <a:off x="13843000" y="664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41419</xdr:rowOff>
    </xdr:from>
    <xdr:ext cx="762000" cy="259045"/>
    <xdr:sp macro="" textlink="">
      <xdr:nvSpPr>
        <xdr:cNvPr id="327" name="テキスト ボックス 326"/>
        <xdr:cNvSpPr txBox="1"/>
      </xdr:nvSpPr>
      <xdr:spPr>
        <a:xfrm>
          <a:off x="13512800" y="672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103632</xdr:rowOff>
    </xdr:from>
    <xdr:to>
      <xdr:col>19</xdr:col>
      <xdr:colOff>6350</xdr:colOff>
      <xdr:row>39</xdr:row>
      <xdr:rowOff>33782</xdr:rowOff>
    </xdr:to>
    <xdr:sp macro="" textlink="">
      <xdr:nvSpPr>
        <xdr:cNvPr id="328" name="円/楕円 327"/>
        <xdr:cNvSpPr/>
      </xdr:nvSpPr>
      <xdr:spPr>
        <a:xfrm>
          <a:off x="129540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18559</xdr:rowOff>
    </xdr:from>
    <xdr:ext cx="762000" cy="259045"/>
    <xdr:sp macro="" textlink="">
      <xdr:nvSpPr>
        <xdr:cNvPr id="329" name="テキスト ボックス 328"/>
        <xdr:cNvSpPr txBox="1"/>
      </xdr:nvSpPr>
      <xdr:spPr>
        <a:xfrm>
          <a:off x="12623800" y="670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baseline="0">
              <a:solidFill>
                <a:schemeClr val="dk1"/>
              </a:solidFill>
              <a:effectLst/>
              <a:latin typeface="+mn-lt"/>
              <a:ea typeface="+mn-ea"/>
              <a:cs typeface="+mn-cs"/>
            </a:rPr>
            <a:t>　昨年度と比較すると</a:t>
          </a:r>
          <a:r>
            <a:rPr lang="en-US" altLang="ja-JP" sz="1100" b="0" i="0" baseline="0">
              <a:solidFill>
                <a:schemeClr val="dk1"/>
              </a:solidFill>
              <a:effectLst/>
              <a:latin typeface="+mn-lt"/>
              <a:ea typeface="+mn-ea"/>
              <a:cs typeface="+mn-cs"/>
            </a:rPr>
            <a:t>0.5</a:t>
          </a:r>
          <a:r>
            <a:rPr lang="ja-JP" altLang="en-US" sz="1100" b="0" i="0" baseline="0">
              <a:solidFill>
                <a:schemeClr val="dk1"/>
              </a:solidFill>
              <a:effectLst/>
              <a:latin typeface="+mn-lt"/>
              <a:ea typeface="+mn-ea"/>
              <a:cs typeface="+mn-cs"/>
            </a:rPr>
            <a:t>ポイント悪化している。主要因としては、</a:t>
          </a:r>
          <a:r>
            <a:rPr kumimoji="1" lang="ja-JP" altLang="ja-JP" sz="1100">
              <a:solidFill>
                <a:schemeClr val="dk1"/>
              </a:solidFill>
              <a:effectLst/>
              <a:latin typeface="+mn-lt"/>
              <a:ea typeface="+mn-ea"/>
              <a:cs typeface="+mn-cs"/>
            </a:rPr>
            <a:t>地方交付税の減額により経常一般財源が減少した</a:t>
          </a:r>
          <a:r>
            <a:rPr kumimoji="1" lang="ja-JP" altLang="en-US" sz="1100">
              <a:solidFill>
                <a:schemeClr val="dk1"/>
              </a:solidFill>
              <a:effectLst/>
              <a:latin typeface="+mn-lt"/>
              <a:ea typeface="+mn-ea"/>
              <a:cs typeface="+mn-cs"/>
            </a:rPr>
            <a:t>結果である。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現在では交付税算入のある起債を積極的に借入れ事業を実施しており、今後の「治水対策事業」・「庁舎建設事業」等の大型事業による借入と合せて、本比率は上昇していくことが予想される</a:t>
          </a:r>
          <a:r>
            <a:rPr kumimoji="1" lang="ja-JP" altLang="en-US" sz="1100">
              <a:solidFill>
                <a:schemeClr val="dk1"/>
              </a:solidFill>
              <a:effectLst/>
              <a:latin typeface="+mn-lt"/>
              <a:ea typeface="+mn-ea"/>
              <a:cs typeface="+mn-cs"/>
            </a:rPr>
            <a:t>ことから、</a:t>
          </a:r>
          <a:r>
            <a:rPr lang="ja-JP" altLang="ja-JP" sz="1100" b="0" i="0" baseline="0">
              <a:solidFill>
                <a:schemeClr val="dk1"/>
              </a:solidFill>
              <a:effectLst/>
              <a:latin typeface="+mn-lt"/>
              <a:ea typeface="+mn-ea"/>
              <a:cs typeface="+mn-cs"/>
            </a:rPr>
            <a:t>計画的な</a:t>
          </a:r>
          <a:r>
            <a:rPr lang="ja-JP" altLang="en-US" sz="1100" b="0" i="0" baseline="0">
              <a:solidFill>
                <a:schemeClr val="dk1"/>
              </a:solidFill>
              <a:effectLst/>
              <a:latin typeface="+mn-lt"/>
              <a:ea typeface="+mn-ea"/>
              <a:cs typeface="+mn-cs"/>
            </a:rPr>
            <a:t>行</a:t>
          </a:r>
          <a:r>
            <a:rPr lang="ja-JP" altLang="ja-JP" sz="1100" b="0" i="0" baseline="0">
              <a:solidFill>
                <a:schemeClr val="dk1"/>
              </a:solidFill>
              <a:effectLst/>
              <a:latin typeface="+mn-lt"/>
              <a:ea typeface="+mn-ea"/>
              <a:cs typeface="+mn-cs"/>
            </a:rPr>
            <a:t>財政運営の実施及び償還期間の短縮に努めていく。</a:t>
          </a:r>
          <a:endParaRPr lang="ja-JP" altLang="ja-JP" sz="1100">
            <a:effectLst/>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4" name="直線コネクタ 34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5" name="テキスト ボックス 34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6" name="直線コネクタ 34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7" name="テキスト ボックス 34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8" name="直線コネクタ 34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9" name="テキスト ボックス 34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0" name="直線コネクタ 34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1" name="テキスト ボックス 35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2" name="直線コネクタ 35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3" name="テキスト ボックス 35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138430</xdr:rowOff>
    </xdr:from>
    <xdr:to>
      <xdr:col>7</xdr:col>
      <xdr:colOff>15875</xdr:colOff>
      <xdr:row>82</xdr:row>
      <xdr:rowOff>62230</xdr:rowOff>
    </xdr:to>
    <xdr:cxnSp macro="">
      <xdr:nvCxnSpPr>
        <xdr:cNvPr id="356" name="直線コネクタ 355"/>
        <xdr:cNvCxnSpPr/>
      </xdr:nvCxnSpPr>
      <xdr:spPr>
        <a:xfrm flipV="1">
          <a:off x="4826000" y="1265428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34307</xdr:rowOff>
    </xdr:from>
    <xdr:ext cx="762000" cy="259045"/>
    <xdr:sp macro="" textlink="">
      <xdr:nvSpPr>
        <xdr:cNvPr id="357" name="公債費最小値テキスト"/>
        <xdr:cNvSpPr txBox="1"/>
      </xdr:nvSpPr>
      <xdr:spPr>
        <a:xfrm>
          <a:off x="4914900" y="14093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6</xdr:col>
      <xdr:colOff>612775</xdr:colOff>
      <xdr:row>82</xdr:row>
      <xdr:rowOff>62230</xdr:rowOff>
    </xdr:from>
    <xdr:to>
      <xdr:col>7</xdr:col>
      <xdr:colOff>104775</xdr:colOff>
      <xdr:row>82</xdr:row>
      <xdr:rowOff>62230</xdr:rowOff>
    </xdr:to>
    <xdr:cxnSp macro="">
      <xdr:nvCxnSpPr>
        <xdr:cNvPr id="358" name="直線コネクタ 357"/>
        <xdr:cNvCxnSpPr/>
      </xdr:nvCxnSpPr>
      <xdr:spPr>
        <a:xfrm>
          <a:off x="4737100" y="14121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53357</xdr:rowOff>
    </xdr:from>
    <xdr:ext cx="762000" cy="259045"/>
    <xdr:sp macro="" textlink="">
      <xdr:nvSpPr>
        <xdr:cNvPr id="359" name="公債費最大値テキスト"/>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73</xdr:row>
      <xdr:rowOff>138430</xdr:rowOff>
    </xdr:from>
    <xdr:to>
      <xdr:col>7</xdr:col>
      <xdr:colOff>104775</xdr:colOff>
      <xdr:row>73</xdr:row>
      <xdr:rowOff>138430</xdr:rowOff>
    </xdr:to>
    <xdr:cxnSp macro="">
      <xdr:nvCxnSpPr>
        <xdr:cNvPr id="360" name="直線コネクタ 359"/>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153670</xdr:rowOff>
    </xdr:from>
    <xdr:to>
      <xdr:col>7</xdr:col>
      <xdr:colOff>15875</xdr:colOff>
      <xdr:row>77</xdr:row>
      <xdr:rowOff>1270</xdr:rowOff>
    </xdr:to>
    <xdr:cxnSp macro="">
      <xdr:nvCxnSpPr>
        <xdr:cNvPr id="361" name="直線コネクタ 360"/>
        <xdr:cNvCxnSpPr/>
      </xdr:nvCxnSpPr>
      <xdr:spPr>
        <a:xfrm>
          <a:off x="3987800" y="1318387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66057</xdr:rowOff>
    </xdr:from>
    <xdr:ext cx="762000" cy="259045"/>
    <xdr:sp macro="" textlink="">
      <xdr:nvSpPr>
        <xdr:cNvPr id="362" name="公債費平均値テキスト"/>
        <xdr:cNvSpPr txBox="1"/>
      </xdr:nvSpPr>
      <xdr:spPr>
        <a:xfrm>
          <a:off x="4914900" y="129248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49530</xdr:rowOff>
    </xdr:from>
    <xdr:to>
      <xdr:col>7</xdr:col>
      <xdr:colOff>66675</xdr:colOff>
      <xdr:row>76</xdr:row>
      <xdr:rowOff>151130</xdr:rowOff>
    </xdr:to>
    <xdr:sp macro="" textlink="">
      <xdr:nvSpPr>
        <xdr:cNvPr id="363" name="フローチャート : 判断 362"/>
        <xdr:cNvSpPr/>
      </xdr:nvSpPr>
      <xdr:spPr>
        <a:xfrm>
          <a:off x="47752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149861</xdr:rowOff>
    </xdr:from>
    <xdr:to>
      <xdr:col>5</xdr:col>
      <xdr:colOff>549275</xdr:colOff>
      <xdr:row>76</xdr:row>
      <xdr:rowOff>153670</xdr:rowOff>
    </xdr:to>
    <xdr:cxnSp macro="">
      <xdr:nvCxnSpPr>
        <xdr:cNvPr id="364" name="直線コネクタ 363"/>
        <xdr:cNvCxnSpPr/>
      </xdr:nvCxnSpPr>
      <xdr:spPr>
        <a:xfrm>
          <a:off x="3098800" y="131800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11430</xdr:rowOff>
    </xdr:from>
    <xdr:to>
      <xdr:col>5</xdr:col>
      <xdr:colOff>600075</xdr:colOff>
      <xdr:row>76</xdr:row>
      <xdr:rowOff>113030</xdr:rowOff>
    </xdr:to>
    <xdr:sp macro="" textlink="">
      <xdr:nvSpPr>
        <xdr:cNvPr id="365" name="フローチャート : 判断 364"/>
        <xdr:cNvSpPr/>
      </xdr:nvSpPr>
      <xdr:spPr>
        <a:xfrm>
          <a:off x="3937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123207</xdr:rowOff>
    </xdr:from>
    <xdr:ext cx="736600" cy="259045"/>
    <xdr:sp macro="" textlink="">
      <xdr:nvSpPr>
        <xdr:cNvPr id="366" name="テキスト ボックス 365"/>
        <xdr:cNvSpPr txBox="1"/>
      </xdr:nvSpPr>
      <xdr:spPr>
        <a:xfrm>
          <a:off x="3606800" y="12810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149861</xdr:rowOff>
    </xdr:from>
    <xdr:to>
      <xdr:col>4</xdr:col>
      <xdr:colOff>346075</xdr:colOff>
      <xdr:row>76</xdr:row>
      <xdr:rowOff>168911</xdr:rowOff>
    </xdr:to>
    <xdr:cxnSp macro="">
      <xdr:nvCxnSpPr>
        <xdr:cNvPr id="367" name="直線コネクタ 366"/>
        <xdr:cNvCxnSpPr/>
      </xdr:nvCxnSpPr>
      <xdr:spPr>
        <a:xfrm flipV="1">
          <a:off x="2209800" y="1318006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72389</xdr:rowOff>
    </xdr:from>
    <xdr:to>
      <xdr:col>4</xdr:col>
      <xdr:colOff>396875</xdr:colOff>
      <xdr:row>77</xdr:row>
      <xdr:rowOff>2539</xdr:rowOff>
    </xdr:to>
    <xdr:sp macro="" textlink="">
      <xdr:nvSpPr>
        <xdr:cNvPr id="368" name="フローチャート : 判断 367"/>
        <xdr:cNvSpPr/>
      </xdr:nvSpPr>
      <xdr:spPr>
        <a:xfrm>
          <a:off x="3048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12717</xdr:rowOff>
    </xdr:from>
    <xdr:ext cx="762000" cy="259045"/>
    <xdr:sp macro="" textlink="">
      <xdr:nvSpPr>
        <xdr:cNvPr id="369" name="テキスト ボックス 368"/>
        <xdr:cNvSpPr txBox="1"/>
      </xdr:nvSpPr>
      <xdr:spPr>
        <a:xfrm>
          <a:off x="2717800" y="1287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168911</xdr:rowOff>
    </xdr:from>
    <xdr:to>
      <xdr:col>3</xdr:col>
      <xdr:colOff>142875</xdr:colOff>
      <xdr:row>77</xdr:row>
      <xdr:rowOff>5080</xdr:rowOff>
    </xdr:to>
    <xdr:cxnSp macro="">
      <xdr:nvCxnSpPr>
        <xdr:cNvPr id="370" name="直線コネクタ 369"/>
        <xdr:cNvCxnSpPr/>
      </xdr:nvCxnSpPr>
      <xdr:spPr>
        <a:xfrm flipV="1">
          <a:off x="1320800" y="131991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87630</xdr:rowOff>
    </xdr:from>
    <xdr:to>
      <xdr:col>3</xdr:col>
      <xdr:colOff>193675</xdr:colOff>
      <xdr:row>77</xdr:row>
      <xdr:rowOff>17780</xdr:rowOff>
    </xdr:to>
    <xdr:sp macro="" textlink="">
      <xdr:nvSpPr>
        <xdr:cNvPr id="371" name="フローチャート : 判断 370"/>
        <xdr:cNvSpPr/>
      </xdr:nvSpPr>
      <xdr:spPr>
        <a:xfrm>
          <a:off x="2159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27957</xdr:rowOff>
    </xdr:from>
    <xdr:ext cx="762000" cy="259045"/>
    <xdr:sp macro="" textlink="">
      <xdr:nvSpPr>
        <xdr:cNvPr id="372" name="テキスト ボックス 371"/>
        <xdr:cNvSpPr txBox="1"/>
      </xdr:nvSpPr>
      <xdr:spPr>
        <a:xfrm>
          <a:off x="18288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99061</xdr:rowOff>
    </xdr:from>
    <xdr:to>
      <xdr:col>1</xdr:col>
      <xdr:colOff>676275</xdr:colOff>
      <xdr:row>77</xdr:row>
      <xdr:rowOff>29211</xdr:rowOff>
    </xdr:to>
    <xdr:sp macro="" textlink="">
      <xdr:nvSpPr>
        <xdr:cNvPr id="373" name="フローチャート : 判断 372"/>
        <xdr:cNvSpPr/>
      </xdr:nvSpPr>
      <xdr:spPr>
        <a:xfrm>
          <a:off x="1270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39387</xdr:rowOff>
    </xdr:from>
    <xdr:ext cx="762000" cy="259045"/>
    <xdr:sp macro="" textlink="">
      <xdr:nvSpPr>
        <xdr:cNvPr id="374" name="テキスト ボックス 373"/>
        <xdr:cNvSpPr txBox="1"/>
      </xdr:nvSpPr>
      <xdr:spPr>
        <a:xfrm>
          <a:off x="939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121920</xdr:rowOff>
    </xdr:from>
    <xdr:to>
      <xdr:col>7</xdr:col>
      <xdr:colOff>66675</xdr:colOff>
      <xdr:row>77</xdr:row>
      <xdr:rowOff>52070</xdr:rowOff>
    </xdr:to>
    <xdr:sp macro="" textlink="">
      <xdr:nvSpPr>
        <xdr:cNvPr id="380" name="円/楕円 379"/>
        <xdr:cNvSpPr/>
      </xdr:nvSpPr>
      <xdr:spPr>
        <a:xfrm>
          <a:off x="4775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93997</xdr:rowOff>
    </xdr:from>
    <xdr:ext cx="762000" cy="259045"/>
    <xdr:sp macro="" textlink="">
      <xdr:nvSpPr>
        <xdr:cNvPr id="381" name="公債費該当値テキスト"/>
        <xdr:cNvSpPr txBox="1"/>
      </xdr:nvSpPr>
      <xdr:spPr>
        <a:xfrm>
          <a:off x="49149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102870</xdr:rowOff>
    </xdr:from>
    <xdr:to>
      <xdr:col>5</xdr:col>
      <xdr:colOff>600075</xdr:colOff>
      <xdr:row>77</xdr:row>
      <xdr:rowOff>33020</xdr:rowOff>
    </xdr:to>
    <xdr:sp macro="" textlink="">
      <xdr:nvSpPr>
        <xdr:cNvPr id="382" name="円/楕円 381"/>
        <xdr:cNvSpPr/>
      </xdr:nvSpPr>
      <xdr:spPr>
        <a:xfrm>
          <a:off x="3937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17797</xdr:rowOff>
    </xdr:from>
    <xdr:ext cx="736600" cy="259045"/>
    <xdr:sp macro="" textlink="">
      <xdr:nvSpPr>
        <xdr:cNvPr id="383" name="テキスト ボックス 382"/>
        <xdr:cNvSpPr txBox="1"/>
      </xdr:nvSpPr>
      <xdr:spPr>
        <a:xfrm>
          <a:off x="3606800" y="13219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99061</xdr:rowOff>
    </xdr:from>
    <xdr:to>
      <xdr:col>4</xdr:col>
      <xdr:colOff>396875</xdr:colOff>
      <xdr:row>77</xdr:row>
      <xdr:rowOff>29211</xdr:rowOff>
    </xdr:to>
    <xdr:sp macro="" textlink="">
      <xdr:nvSpPr>
        <xdr:cNvPr id="384" name="円/楕円 383"/>
        <xdr:cNvSpPr/>
      </xdr:nvSpPr>
      <xdr:spPr>
        <a:xfrm>
          <a:off x="3048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13988</xdr:rowOff>
    </xdr:from>
    <xdr:ext cx="762000" cy="259045"/>
    <xdr:sp macro="" textlink="">
      <xdr:nvSpPr>
        <xdr:cNvPr id="385" name="テキスト ボックス 384"/>
        <xdr:cNvSpPr txBox="1"/>
      </xdr:nvSpPr>
      <xdr:spPr>
        <a:xfrm>
          <a:off x="2717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118111</xdr:rowOff>
    </xdr:from>
    <xdr:to>
      <xdr:col>3</xdr:col>
      <xdr:colOff>193675</xdr:colOff>
      <xdr:row>77</xdr:row>
      <xdr:rowOff>48261</xdr:rowOff>
    </xdr:to>
    <xdr:sp macro="" textlink="">
      <xdr:nvSpPr>
        <xdr:cNvPr id="386" name="円/楕円 385"/>
        <xdr:cNvSpPr/>
      </xdr:nvSpPr>
      <xdr:spPr>
        <a:xfrm>
          <a:off x="2159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33038</xdr:rowOff>
    </xdr:from>
    <xdr:ext cx="762000" cy="259045"/>
    <xdr:sp macro="" textlink="">
      <xdr:nvSpPr>
        <xdr:cNvPr id="387" name="テキスト ボックス 386"/>
        <xdr:cNvSpPr txBox="1"/>
      </xdr:nvSpPr>
      <xdr:spPr>
        <a:xfrm>
          <a:off x="1828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125730</xdr:rowOff>
    </xdr:from>
    <xdr:to>
      <xdr:col>1</xdr:col>
      <xdr:colOff>676275</xdr:colOff>
      <xdr:row>77</xdr:row>
      <xdr:rowOff>55880</xdr:rowOff>
    </xdr:to>
    <xdr:sp macro="" textlink="">
      <xdr:nvSpPr>
        <xdr:cNvPr id="388" name="円/楕円 387"/>
        <xdr:cNvSpPr/>
      </xdr:nvSpPr>
      <xdr:spPr>
        <a:xfrm>
          <a:off x="1270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40657</xdr:rowOff>
    </xdr:from>
    <xdr:ext cx="762000" cy="259045"/>
    <xdr:sp macro="" textlink="">
      <xdr:nvSpPr>
        <xdr:cNvPr id="389" name="テキスト ボックス 388"/>
        <xdr:cNvSpPr txBox="1"/>
      </xdr:nvSpPr>
      <xdr:spPr>
        <a:xfrm>
          <a:off x="939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公債費以外としては、昨年度より</a:t>
          </a:r>
          <a:r>
            <a:rPr lang="en-US" altLang="ja-JP" sz="1100" b="0" i="0" baseline="0">
              <a:solidFill>
                <a:schemeClr val="dk1"/>
              </a:solidFill>
              <a:effectLst/>
              <a:latin typeface="+mn-lt"/>
              <a:ea typeface="+mn-ea"/>
              <a:cs typeface="+mn-cs"/>
            </a:rPr>
            <a:t>3.1</a:t>
          </a:r>
          <a:r>
            <a:rPr lang="ja-JP" altLang="en-US" sz="1100" b="0" i="0" baseline="0">
              <a:solidFill>
                <a:schemeClr val="dk1"/>
              </a:solidFill>
              <a:effectLst/>
              <a:latin typeface="+mn-lt"/>
              <a:ea typeface="+mn-ea"/>
              <a:cs typeface="+mn-cs"/>
            </a:rPr>
            <a:t>ポイント増となっている。要因としては分子では、人件費で</a:t>
          </a:r>
          <a:r>
            <a:rPr lang="en-US" altLang="ja-JP" sz="1100" b="0" i="0" baseline="0">
              <a:solidFill>
                <a:schemeClr val="dk1"/>
              </a:solidFill>
              <a:effectLst/>
              <a:latin typeface="+mn-lt"/>
              <a:ea typeface="+mn-ea"/>
              <a:cs typeface="+mn-cs"/>
            </a:rPr>
            <a:t>1.2</a:t>
          </a:r>
          <a:r>
            <a:rPr lang="ja-JP" altLang="en-US" sz="1100" b="0" i="0" baseline="0">
              <a:solidFill>
                <a:schemeClr val="dk1"/>
              </a:solidFill>
              <a:effectLst/>
              <a:latin typeface="+mn-lt"/>
              <a:ea typeface="+mn-ea"/>
              <a:cs typeface="+mn-cs"/>
            </a:rPr>
            <a:t>ポイント増、物件費で</a:t>
          </a:r>
          <a:r>
            <a:rPr lang="en-US" altLang="ja-JP" sz="1100" b="0" i="0" baseline="0">
              <a:solidFill>
                <a:schemeClr val="dk1"/>
              </a:solidFill>
              <a:effectLst/>
              <a:latin typeface="+mn-lt"/>
              <a:ea typeface="+mn-ea"/>
              <a:cs typeface="+mn-cs"/>
            </a:rPr>
            <a:t>1.2</a:t>
          </a:r>
          <a:r>
            <a:rPr lang="ja-JP" altLang="en-US" sz="1100" b="0" i="0" baseline="0">
              <a:solidFill>
                <a:schemeClr val="dk1"/>
              </a:solidFill>
              <a:effectLst/>
              <a:latin typeface="+mn-lt"/>
              <a:ea typeface="+mn-ea"/>
              <a:cs typeface="+mn-cs"/>
            </a:rPr>
            <a:t>ポイント増、補助費等で</a:t>
          </a:r>
          <a:r>
            <a:rPr lang="en-US" altLang="ja-JP" sz="1100" b="0" i="0" baseline="0">
              <a:solidFill>
                <a:schemeClr val="dk1"/>
              </a:solidFill>
              <a:effectLst/>
              <a:latin typeface="+mn-lt"/>
              <a:ea typeface="+mn-ea"/>
              <a:cs typeface="+mn-cs"/>
            </a:rPr>
            <a:t>1.3</a:t>
          </a:r>
          <a:r>
            <a:rPr lang="ja-JP" altLang="en-US" sz="1100" b="0" i="0" baseline="0">
              <a:solidFill>
                <a:schemeClr val="dk1"/>
              </a:solidFill>
              <a:effectLst/>
              <a:latin typeface="+mn-lt"/>
              <a:ea typeface="+mn-ea"/>
              <a:cs typeface="+mn-cs"/>
            </a:rPr>
            <a:t>ポイント増となった。また、繰出金において介護会計への繰出金が増加している。</a:t>
          </a:r>
          <a:endParaRPr lang="en-US" altLang="ja-JP" sz="1100" b="0" i="0" baseline="0">
            <a:solidFill>
              <a:schemeClr val="dk1"/>
            </a:solidFill>
            <a:effectLst/>
            <a:latin typeface="+mn-lt"/>
            <a:ea typeface="+mn-ea"/>
            <a:cs typeface="+mn-cs"/>
          </a:endParaRPr>
        </a:p>
        <a:p>
          <a:pPr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分母となる経常一般財源では、普通交付税・</a:t>
          </a:r>
          <a:r>
            <a:rPr lang="ja-JP" altLang="en-US" sz="1100" b="0" i="0" baseline="0">
              <a:solidFill>
                <a:schemeClr val="dk1"/>
              </a:solidFill>
              <a:effectLst/>
              <a:latin typeface="+mn-lt"/>
              <a:ea typeface="+mn-ea"/>
              <a:cs typeface="+mn-cs"/>
            </a:rPr>
            <a:t>各種交付金の減少が影響している。</a:t>
          </a:r>
          <a:r>
            <a:rPr lang="ja-JP" altLang="ja-JP" sz="1100" b="0" i="0" baseline="0">
              <a:solidFill>
                <a:schemeClr val="dk1"/>
              </a:solidFill>
              <a:effectLst/>
              <a:latin typeface="+mn-lt"/>
              <a:ea typeface="+mn-ea"/>
              <a:cs typeface="+mn-cs"/>
            </a:rPr>
            <a:t>　</a:t>
          </a:r>
          <a:endParaRPr lang="ja-JP" altLang="ja-JP" sz="1100">
            <a:effectLst/>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130810</xdr:rowOff>
    </xdr:from>
    <xdr:to>
      <xdr:col>24</xdr:col>
      <xdr:colOff>31750</xdr:colOff>
      <xdr:row>80</xdr:row>
      <xdr:rowOff>39370</xdr:rowOff>
    </xdr:to>
    <xdr:cxnSp macro="">
      <xdr:nvCxnSpPr>
        <xdr:cNvPr id="417" name="直線コネクタ 416"/>
        <xdr:cNvCxnSpPr/>
      </xdr:nvCxnSpPr>
      <xdr:spPr>
        <a:xfrm flipV="1">
          <a:off x="16510000" y="1264666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11447</xdr:rowOff>
    </xdr:from>
    <xdr:ext cx="762000" cy="259045"/>
    <xdr:sp macro="" textlink="">
      <xdr:nvSpPr>
        <xdr:cNvPr id="418" name="公債費以外最小値テキスト"/>
        <xdr:cNvSpPr txBox="1"/>
      </xdr:nvSpPr>
      <xdr:spPr>
        <a:xfrm>
          <a:off x="16598900" y="1372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23</xdr:col>
      <xdr:colOff>628650</xdr:colOff>
      <xdr:row>80</xdr:row>
      <xdr:rowOff>39370</xdr:rowOff>
    </xdr:from>
    <xdr:to>
      <xdr:col>24</xdr:col>
      <xdr:colOff>120650</xdr:colOff>
      <xdr:row>80</xdr:row>
      <xdr:rowOff>39370</xdr:rowOff>
    </xdr:to>
    <xdr:cxnSp macro="">
      <xdr:nvCxnSpPr>
        <xdr:cNvPr id="419" name="直線コネクタ 418"/>
        <xdr:cNvCxnSpPr/>
      </xdr:nvCxnSpPr>
      <xdr:spPr>
        <a:xfrm>
          <a:off x="16421100" y="13755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45737</xdr:rowOff>
    </xdr:from>
    <xdr:ext cx="762000" cy="259045"/>
    <xdr:sp macro="" textlink="">
      <xdr:nvSpPr>
        <xdr:cNvPr id="420"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53.6</a:t>
          </a:r>
          <a:endParaRPr kumimoji="1" lang="ja-JP" altLang="en-US" sz="1000" b="1">
            <a:latin typeface="ＭＳ Ｐゴシック"/>
          </a:endParaRPr>
        </a:p>
      </xdr:txBody>
    </xdr:sp>
    <xdr:clientData/>
  </xdr:oneCellAnchor>
  <xdr:twoCellAnchor>
    <xdr:from>
      <xdr:col>23</xdr:col>
      <xdr:colOff>628650</xdr:colOff>
      <xdr:row>73</xdr:row>
      <xdr:rowOff>130810</xdr:rowOff>
    </xdr:from>
    <xdr:to>
      <xdr:col>24</xdr:col>
      <xdr:colOff>120650</xdr:colOff>
      <xdr:row>73</xdr:row>
      <xdr:rowOff>130810</xdr:rowOff>
    </xdr:to>
    <xdr:cxnSp macro="">
      <xdr:nvCxnSpPr>
        <xdr:cNvPr id="421" name="直線コネクタ 420"/>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5080</xdr:rowOff>
    </xdr:from>
    <xdr:to>
      <xdr:col>24</xdr:col>
      <xdr:colOff>31750</xdr:colOff>
      <xdr:row>77</xdr:row>
      <xdr:rowOff>123189</xdr:rowOff>
    </xdr:to>
    <xdr:cxnSp macro="">
      <xdr:nvCxnSpPr>
        <xdr:cNvPr id="422" name="直線コネクタ 421"/>
        <xdr:cNvCxnSpPr/>
      </xdr:nvCxnSpPr>
      <xdr:spPr>
        <a:xfrm>
          <a:off x="15671800" y="13206730"/>
          <a:ext cx="8382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71138</xdr:rowOff>
    </xdr:from>
    <xdr:ext cx="762000" cy="259045"/>
    <xdr:sp macro="" textlink="">
      <xdr:nvSpPr>
        <xdr:cNvPr id="423" name="公債費以外平均値テキスト"/>
        <xdr:cNvSpPr txBox="1"/>
      </xdr:nvSpPr>
      <xdr:spPr>
        <a:xfrm>
          <a:off x="16598900" y="13272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72.1</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99061</xdr:rowOff>
    </xdr:from>
    <xdr:to>
      <xdr:col>24</xdr:col>
      <xdr:colOff>82550</xdr:colOff>
      <xdr:row>78</xdr:row>
      <xdr:rowOff>29211</xdr:rowOff>
    </xdr:to>
    <xdr:sp macro="" textlink="">
      <xdr:nvSpPr>
        <xdr:cNvPr id="424" name="フローチャート : 判断 423"/>
        <xdr:cNvSpPr/>
      </xdr:nvSpPr>
      <xdr:spPr>
        <a:xfrm>
          <a:off x="164592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5080</xdr:rowOff>
    </xdr:from>
    <xdr:to>
      <xdr:col>22</xdr:col>
      <xdr:colOff>565150</xdr:colOff>
      <xdr:row>77</xdr:row>
      <xdr:rowOff>43180</xdr:rowOff>
    </xdr:to>
    <xdr:cxnSp macro="">
      <xdr:nvCxnSpPr>
        <xdr:cNvPr id="425" name="直線コネクタ 424"/>
        <xdr:cNvCxnSpPr/>
      </xdr:nvCxnSpPr>
      <xdr:spPr>
        <a:xfrm flipV="1">
          <a:off x="14782800" y="132067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68580</xdr:rowOff>
    </xdr:from>
    <xdr:to>
      <xdr:col>22</xdr:col>
      <xdr:colOff>615950</xdr:colOff>
      <xdr:row>77</xdr:row>
      <xdr:rowOff>170180</xdr:rowOff>
    </xdr:to>
    <xdr:sp macro="" textlink="">
      <xdr:nvSpPr>
        <xdr:cNvPr id="426" name="フローチャート : 判断 425"/>
        <xdr:cNvSpPr/>
      </xdr:nvSpPr>
      <xdr:spPr>
        <a:xfrm>
          <a:off x="15621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154957</xdr:rowOff>
    </xdr:from>
    <xdr:ext cx="736600" cy="259045"/>
    <xdr:sp macro="" textlink="">
      <xdr:nvSpPr>
        <xdr:cNvPr id="427" name="テキスト ボックス 426"/>
        <xdr:cNvSpPr txBox="1"/>
      </xdr:nvSpPr>
      <xdr:spPr>
        <a:xfrm>
          <a:off x="15290800" y="13356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24130</xdr:rowOff>
    </xdr:from>
    <xdr:to>
      <xdr:col>21</xdr:col>
      <xdr:colOff>361950</xdr:colOff>
      <xdr:row>77</xdr:row>
      <xdr:rowOff>43180</xdr:rowOff>
    </xdr:to>
    <xdr:cxnSp macro="">
      <xdr:nvCxnSpPr>
        <xdr:cNvPr id="428" name="直線コネクタ 427"/>
        <xdr:cNvCxnSpPr/>
      </xdr:nvCxnSpPr>
      <xdr:spPr>
        <a:xfrm>
          <a:off x="13893800" y="132257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45720</xdr:rowOff>
    </xdr:from>
    <xdr:to>
      <xdr:col>21</xdr:col>
      <xdr:colOff>412750</xdr:colOff>
      <xdr:row>77</xdr:row>
      <xdr:rowOff>147320</xdr:rowOff>
    </xdr:to>
    <xdr:sp macro="" textlink="">
      <xdr:nvSpPr>
        <xdr:cNvPr id="429" name="フローチャート : 判断 428"/>
        <xdr:cNvSpPr/>
      </xdr:nvSpPr>
      <xdr:spPr>
        <a:xfrm>
          <a:off x="14732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132097</xdr:rowOff>
    </xdr:from>
    <xdr:ext cx="762000" cy="259045"/>
    <xdr:sp macro="" textlink="">
      <xdr:nvSpPr>
        <xdr:cNvPr id="430" name="テキスト ボックス 429"/>
        <xdr:cNvSpPr txBox="1"/>
      </xdr:nvSpPr>
      <xdr:spPr>
        <a:xfrm>
          <a:off x="14401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146050</xdr:rowOff>
    </xdr:from>
    <xdr:to>
      <xdr:col>20</xdr:col>
      <xdr:colOff>158750</xdr:colOff>
      <xdr:row>77</xdr:row>
      <xdr:rowOff>24130</xdr:rowOff>
    </xdr:to>
    <xdr:cxnSp macro="">
      <xdr:nvCxnSpPr>
        <xdr:cNvPr id="431" name="直線コネクタ 430"/>
        <xdr:cNvCxnSpPr/>
      </xdr:nvCxnSpPr>
      <xdr:spPr>
        <a:xfrm>
          <a:off x="13004800" y="1317625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121920</xdr:rowOff>
    </xdr:from>
    <xdr:to>
      <xdr:col>20</xdr:col>
      <xdr:colOff>209550</xdr:colOff>
      <xdr:row>77</xdr:row>
      <xdr:rowOff>52070</xdr:rowOff>
    </xdr:to>
    <xdr:sp macro="" textlink="">
      <xdr:nvSpPr>
        <xdr:cNvPr id="432" name="フローチャート : 判断 431"/>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62247</xdr:rowOff>
    </xdr:from>
    <xdr:ext cx="762000" cy="259045"/>
    <xdr:sp macro="" textlink="">
      <xdr:nvSpPr>
        <xdr:cNvPr id="433" name="テキスト ボックス 432"/>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110489</xdr:rowOff>
    </xdr:from>
    <xdr:to>
      <xdr:col>19</xdr:col>
      <xdr:colOff>6350</xdr:colOff>
      <xdr:row>77</xdr:row>
      <xdr:rowOff>40639</xdr:rowOff>
    </xdr:to>
    <xdr:sp macro="" textlink="">
      <xdr:nvSpPr>
        <xdr:cNvPr id="434" name="フローチャート : 判断 433"/>
        <xdr:cNvSpPr/>
      </xdr:nvSpPr>
      <xdr:spPr>
        <a:xfrm>
          <a:off x="12954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25416</xdr:rowOff>
    </xdr:from>
    <xdr:ext cx="762000" cy="259045"/>
    <xdr:sp macro="" textlink="">
      <xdr:nvSpPr>
        <xdr:cNvPr id="435" name="テキスト ボックス 434"/>
        <xdr:cNvSpPr txBox="1"/>
      </xdr:nvSpPr>
      <xdr:spPr>
        <a:xfrm>
          <a:off x="12623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72389</xdr:rowOff>
    </xdr:from>
    <xdr:to>
      <xdr:col>24</xdr:col>
      <xdr:colOff>82550</xdr:colOff>
      <xdr:row>78</xdr:row>
      <xdr:rowOff>2539</xdr:rowOff>
    </xdr:to>
    <xdr:sp macro="" textlink="">
      <xdr:nvSpPr>
        <xdr:cNvPr id="441" name="円/楕円 440"/>
        <xdr:cNvSpPr/>
      </xdr:nvSpPr>
      <xdr:spPr>
        <a:xfrm>
          <a:off x="164592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88916</xdr:rowOff>
    </xdr:from>
    <xdr:ext cx="762000" cy="259045"/>
    <xdr:sp macro="" textlink="">
      <xdr:nvSpPr>
        <xdr:cNvPr id="442" name="公債費以外該当値テキスト"/>
        <xdr:cNvSpPr txBox="1"/>
      </xdr:nvSpPr>
      <xdr:spPr>
        <a:xfrm>
          <a:off x="165989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125730</xdr:rowOff>
    </xdr:from>
    <xdr:to>
      <xdr:col>22</xdr:col>
      <xdr:colOff>615950</xdr:colOff>
      <xdr:row>77</xdr:row>
      <xdr:rowOff>55880</xdr:rowOff>
    </xdr:to>
    <xdr:sp macro="" textlink="">
      <xdr:nvSpPr>
        <xdr:cNvPr id="443" name="円/楕円 442"/>
        <xdr:cNvSpPr/>
      </xdr:nvSpPr>
      <xdr:spPr>
        <a:xfrm>
          <a:off x="15621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66057</xdr:rowOff>
    </xdr:from>
    <xdr:ext cx="736600" cy="259045"/>
    <xdr:sp macro="" textlink="">
      <xdr:nvSpPr>
        <xdr:cNvPr id="444" name="テキスト ボックス 443"/>
        <xdr:cNvSpPr txBox="1"/>
      </xdr:nvSpPr>
      <xdr:spPr>
        <a:xfrm>
          <a:off x="15290800" y="1292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163830</xdr:rowOff>
    </xdr:from>
    <xdr:to>
      <xdr:col>21</xdr:col>
      <xdr:colOff>412750</xdr:colOff>
      <xdr:row>77</xdr:row>
      <xdr:rowOff>93980</xdr:rowOff>
    </xdr:to>
    <xdr:sp macro="" textlink="">
      <xdr:nvSpPr>
        <xdr:cNvPr id="445" name="円/楕円 444"/>
        <xdr:cNvSpPr/>
      </xdr:nvSpPr>
      <xdr:spPr>
        <a:xfrm>
          <a:off x="147320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104157</xdr:rowOff>
    </xdr:from>
    <xdr:ext cx="762000" cy="259045"/>
    <xdr:sp macro="" textlink="">
      <xdr:nvSpPr>
        <xdr:cNvPr id="446" name="テキスト ボックス 445"/>
        <xdr:cNvSpPr txBox="1"/>
      </xdr:nvSpPr>
      <xdr:spPr>
        <a:xfrm>
          <a:off x="14401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144780</xdr:rowOff>
    </xdr:from>
    <xdr:to>
      <xdr:col>20</xdr:col>
      <xdr:colOff>209550</xdr:colOff>
      <xdr:row>77</xdr:row>
      <xdr:rowOff>74930</xdr:rowOff>
    </xdr:to>
    <xdr:sp macro="" textlink="">
      <xdr:nvSpPr>
        <xdr:cNvPr id="447" name="円/楕円 446"/>
        <xdr:cNvSpPr/>
      </xdr:nvSpPr>
      <xdr:spPr>
        <a:xfrm>
          <a:off x="13843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59707</xdr:rowOff>
    </xdr:from>
    <xdr:ext cx="762000" cy="259045"/>
    <xdr:sp macro="" textlink="">
      <xdr:nvSpPr>
        <xdr:cNvPr id="448" name="テキスト ボックス 447"/>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95250</xdr:rowOff>
    </xdr:from>
    <xdr:to>
      <xdr:col>19</xdr:col>
      <xdr:colOff>6350</xdr:colOff>
      <xdr:row>77</xdr:row>
      <xdr:rowOff>25400</xdr:rowOff>
    </xdr:to>
    <xdr:sp macro="" textlink="">
      <xdr:nvSpPr>
        <xdr:cNvPr id="449" name="円/楕円 448"/>
        <xdr:cNvSpPr/>
      </xdr:nvSpPr>
      <xdr:spPr>
        <a:xfrm>
          <a:off x="12954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35577</xdr:rowOff>
    </xdr:from>
    <xdr:ext cx="762000" cy="259045"/>
    <xdr:sp macro="" textlink="">
      <xdr:nvSpPr>
        <xdr:cNvPr id="450" name="テキスト ボックス 449"/>
        <xdr:cNvSpPr txBox="1"/>
      </xdr:nvSpPr>
      <xdr:spPr>
        <a:xfrm>
          <a:off x="12623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高知県日高村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170990</xdr:rowOff>
    </xdr:from>
    <xdr:to>
      <xdr:col>4</xdr:col>
      <xdr:colOff>1117600</xdr:colOff>
      <xdr:row>18</xdr:row>
      <xdr:rowOff>163523</xdr:rowOff>
    </xdr:to>
    <xdr:cxnSp macro="">
      <xdr:nvCxnSpPr>
        <xdr:cNvPr id="45" name="直線コネクタ 44"/>
        <xdr:cNvCxnSpPr/>
      </xdr:nvCxnSpPr>
      <xdr:spPr bwMode="auto">
        <a:xfrm flipV="1">
          <a:off x="5651500" y="2104565"/>
          <a:ext cx="0" cy="11926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135600</xdr:rowOff>
    </xdr:from>
    <xdr:ext cx="762000" cy="259045"/>
    <xdr:sp macro="" textlink="">
      <xdr:nvSpPr>
        <xdr:cNvPr id="46" name="人口1人当たり決算額の推移最小値テキスト130"/>
        <xdr:cNvSpPr txBox="1"/>
      </xdr:nvSpPr>
      <xdr:spPr>
        <a:xfrm>
          <a:off x="5740400" y="326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83,957</a:t>
          </a:r>
          <a:endParaRPr kumimoji="1" lang="ja-JP" altLang="en-US" sz="1000" b="1">
            <a:latin typeface="ＭＳ Ｐゴシック"/>
          </a:endParaRPr>
        </a:p>
      </xdr:txBody>
    </xdr:sp>
    <xdr:clientData/>
  </xdr:oneCellAnchor>
  <xdr:twoCellAnchor>
    <xdr:from>
      <xdr:col>4</xdr:col>
      <xdr:colOff>1028700</xdr:colOff>
      <xdr:row>18</xdr:row>
      <xdr:rowOff>163523</xdr:rowOff>
    </xdr:from>
    <xdr:to>
      <xdr:col>5</xdr:col>
      <xdr:colOff>73025</xdr:colOff>
      <xdr:row>18</xdr:row>
      <xdr:rowOff>163523</xdr:rowOff>
    </xdr:to>
    <xdr:cxnSp macro="">
      <xdr:nvCxnSpPr>
        <xdr:cNvPr id="47" name="直線コネクタ 46"/>
        <xdr:cNvCxnSpPr/>
      </xdr:nvCxnSpPr>
      <xdr:spPr bwMode="auto">
        <a:xfrm>
          <a:off x="5562600" y="329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85917</xdr:rowOff>
    </xdr:from>
    <xdr:ext cx="762000" cy="259045"/>
    <xdr:sp macro="" textlink="">
      <xdr:nvSpPr>
        <xdr:cNvPr id="48" name="人口1人当たり決算額の推移最大値テキスト130"/>
        <xdr:cNvSpPr txBox="1"/>
      </xdr:nvSpPr>
      <xdr:spPr>
        <a:xfrm>
          <a:off x="5740400" y="1848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240,477</a:t>
          </a:r>
          <a:endParaRPr kumimoji="1" lang="ja-JP" altLang="en-US" sz="1000" b="1">
            <a:latin typeface="ＭＳ Ｐゴシック"/>
          </a:endParaRPr>
        </a:p>
      </xdr:txBody>
    </xdr:sp>
    <xdr:clientData/>
  </xdr:oneCellAnchor>
  <xdr:twoCellAnchor>
    <xdr:from>
      <xdr:col>4</xdr:col>
      <xdr:colOff>1028700</xdr:colOff>
      <xdr:row>11</xdr:row>
      <xdr:rowOff>170990</xdr:rowOff>
    </xdr:from>
    <xdr:to>
      <xdr:col>5</xdr:col>
      <xdr:colOff>73025</xdr:colOff>
      <xdr:row>11</xdr:row>
      <xdr:rowOff>170990</xdr:rowOff>
    </xdr:to>
    <xdr:cxnSp macro="">
      <xdr:nvCxnSpPr>
        <xdr:cNvPr id="49" name="直線コネクタ 48"/>
        <xdr:cNvCxnSpPr/>
      </xdr:nvCxnSpPr>
      <xdr:spPr bwMode="auto">
        <a:xfrm>
          <a:off x="5562600" y="2104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87582</xdr:rowOff>
    </xdr:from>
    <xdr:to>
      <xdr:col>4</xdr:col>
      <xdr:colOff>1117600</xdr:colOff>
      <xdr:row>16</xdr:row>
      <xdr:rowOff>134033</xdr:rowOff>
    </xdr:to>
    <xdr:cxnSp macro="">
      <xdr:nvCxnSpPr>
        <xdr:cNvPr id="50" name="直線コネクタ 49"/>
        <xdr:cNvCxnSpPr/>
      </xdr:nvCxnSpPr>
      <xdr:spPr bwMode="auto">
        <a:xfrm flipV="1">
          <a:off x="5003800" y="2878407"/>
          <a:ext cx="647700" cy="464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33238</xdr:rowOff>
    </xdr:from>
    <xdr:ext cx="762000" cy="259045"/>
    <xdr:sp macro="" textlink="">
      <xdr:nvSpPr>
        <xdr:cNvPr id="51" name="人口1人当たり決算額の推移平均値テキスト130"/>
        <xdr:cNvSpPr txBox="1"/>
      </xdr:nvSpPr>
      <xdr:spPr>
        <a:xfrm>
          <a:off x="5740400" y="2652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141,557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16711</xdr:rowOff>
    </xdr:from>
    <xdr:to>
      <xdr:col>5</xdr:col>
      <xdr:colOff>34925</xdr:colOff>
      <xdr:row>16</xdr:row>
      <xdr:rowOff>118311</xdr:rowOff>
    </xdr:to>
    <xdr:sp macro="" textlink="">
      <xdr:nvSpPr>
        <xdr:cNvPr id="52" name="フローチャート : 判断 51"/>
        <xdr:cNvSpPr/>
      </xdr:nvSpPr>
      <xdr:spPr bwMode="auto">
        <a:xfrm>
          <a:off x="56007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134033</xdr:rowOff>
    </xdr:from>
    <xdr:to>
      <xdr:col>4</xdr:col>
      <xdr:colOff>469900</xdr:colOff>
      <xdr:row>16</xdr:row>
      <xdr:rowOff>140640</xdr:rowOff>
    </xdr:to>
    <xdr:cxnSp macro="">
      <xdr:nvCxnSpPr>
        <xdr:cNvPr id="53" name="直線コネクタ 52"/>
        <xdr:cNvCxnSpPr/>
      </xdr:nvCxnSpPr>
      <xdr:spPr bwMode="auto">
        <a:xfrm flipV="1">
          <a:off x="4305300" y="2924858"/>
          <a:ext cx="698500" cy="66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31509</xdr:rowOff>
    </xdr:from>
    <xdr:to>
      <xdr:col>4</xdr:col>
      <xdr:colOff>520700</xdr:colOff>
      <xdr:row>16</xdr:row>
      <xdr:rowOff>133109</xdr:rowOff>
    </xdr:to>
    <xdr:sp macro="" textlink="">
      <xdr:nvSpPr>
        <xdr:cNvPr id="54" name="フローチャート : 判断 53"/>
        <xdr:cNvSpPr/>
      </xdr:nvSpPr>
      <xdr:spPr bwMode="auto">
        <a:xfrm>
          <a:off x="49530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143286</xdr:rowOff>
    </xdr:from>
    <xdr:ext cx="736600" cy="259045"/>
    <xdr:sp macro="" textlink="">
      <xdr:nvSpPr>
        <xdr:cNvPr id="55" name="テキスト ボックス 54"/>
        <xdr:cNvSpPr txBox="1"/>
      </xdr:nvSpPr>
      <xdr:spPr>
        <a:xfrm>
          <a:off x="4622800" y="2591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139,615</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140640</xdr:rowOff>
    </xdr:from>
    <xdr:to>
      <xdr:col>3</xdr:col>
      <xdr:colOff>904875</xdr:colOff>
      <xdr:row>17</xdr:row>
      <xdr:rowOff>15649</xdr:rowOff>
    </xdr:to>
    <xdr:cxnSp macro="">
      <xdr:nvCxnSpPr>
        <xdr:cNvPr id="56" name="直線コネクタ 55"/>
        <xdr:cNvCxnSpPr/>
      </xdr:nvCxnSpPr>
      <xdr:spPr bwMode="auto">
        <a:xfrm flipV="1">
          <a:off x="3606800" y="2931465"/>
          <a:ext cx="698500" cy="46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72946</xdr:rowOff>
    </xdr:from>
    <xdr:to>
      <xdr:col>3</xdr:col>
      <xdr:colOff>955675</xdr:colOff>
      <xdr:row>17</xdr:row>
      <xdr:rowOff>3096</xdr:rowOff>
    </xdr:to>
    <xdr:sp macro="" textlink="">
      <xdr:nvSpPr>
        <xdr:cNvPr id="57" name="フローチャート : 判断 56"/>
        <xdr:cNvSpPr/>
      </xdr:nvSpPr>
      <xdr:spPr bwMode="auto">
        <a:xfrm>
          <a:off x="42545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13273</xdr:rowOff>
    </xdr:from>
    <xdr:ext cx="762000" cy="259045"/>
    <xdr:sp macro="" textlink="">
      <xdr:nvSpPr>
        <xdr:cNvPr id="58" name="テキスト ボックス 57"/>
        <xdr:cNvSpPr txBox="1"/>
      </xdr:nvSpPr>
      <xdr:spPr>
        <a:xfrm>
          <a:off x="3924300" y="263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7739</xdr:rowOff>
    </xdr:from>
    <xdr:to>
      <xdr:col>3</xdr:col>
      <xdr:colOff>206375</xdr:colOff>
      <xdr:row>17</xdr:row>
      <xdr:rowOff>15649</xdr:rowOff>
    </xdr:to>
    <xdr:cxnSp macro="">
      <xdr:nvCxnSpPr>
        <xdr:cNvPr id="59" name="直線コネクタ 58"/>
        <xdr:cNvCxnSpPr/>
      </xdr:nvCxnSpPr>
      <xdr:spPr bwMode="auto">
        <a:xfrm>
          <a:off x="2908300" y="2970014"/>
          <a:ext cx="698500" cy="79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102794</xdr:rowOff>
    </xdr:from>
    <xdr:to>
      <xdr:col>3</xdr:col>
      <xdr:colOff>257175</xdr:colOff>
      <xdr:row>17</xdr:row>
      <xdr:rowOff>32944</xdr:rowOff>
    </xdr:to>
    <xdr:sp macro="" textlink="">
      <xdr:nvSpPr>
        <xdr:cNvPr id="60" name="フローチャート : 判断 59"/>
        <xdr:cNvSpPr/>
      </xdr:nvSpPr>
      <xdr:spPr bwMode="auto">
        <a:xfrm>
          <a:off x="35560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43121</xdr:rowOff>
    </xdr:from>
    <xdr:ext cx="762000" cy="259045"/>
    <xdr:sp macro="" textlink="">
      <xdr:nvSpPr>
        <xdr:cNvPr id="61" name="テキスト ボックス 60"/>
        <xdr:cNvSpPr txBox="1"/>
      </xdr:nvSpPr>
      <xdr:spPr>
        <a:xfrm>
          <a:off x="3225800" y="26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98176</xdr:rowOff>
    </xdr:from>
    <xdr:to>
      <xdr:col>2</xdr:col>
      <xdr:colOff>692150</xdr:colOff>
      <xdr:row>17</xdr:row>
      <xdr:rowOff>28326</xdr:rowOff>
    </xdr:to>
    <xdr:sp macro="" textlink="">
      <xdr:nvSpPr>
        <xdr:cNvPr id="62" name="フローチャート : 判断 61"/>
        <xdr:cNvSpPr/>
      </xdr:nvSpPr>
      <xdr:spPr bwMode="auto">
        <a:xfrm>
          <a:off x="2857500" y="288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38503</xdr:rowOff>
    </xdr:from>
    <xdr:ext cx="762000" cy="259045"/>
    <xdr:sp macro="" textlink="">
      <xdr:nvSpPr>
        <xdr:cNvPr id="63" name="テキスト ボックス 62"/>
        <xdr:cNvSpPr txBox="1"/>
      </xdr:nvSpPr>
      <xdr:spPr>
        <a:xfrm>
          <a:off x="2527300" y="265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36782</xdr:rowOff>
    </xdr:from>
    <xdr:to>
      <xdr:col>5</xdr:col>
      <xdr:colOff>34925</xdr:colOff>
      <xdr:row>16</xdr:row>
      <xdr:rowOff>138382</xdr:rowOff>
    </xdr:to>
    <xdr:sp macro="" textlink="">
      <xdr:nvSpPr>
        <xdr:cNvPr id="69" name="円/楕円 68"/>
        <xdr:cNvSpPr/>
      </xdr:nvSpPr>
      <xdr:spPr bwMode="auto">
        <a:xfrm>
          <a:off x="5600700" y="28276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8859</xdr:rowOff>
    </xdr:from>
    <xdr:ext cx="762000" cy="259045"/>
    <xdr:sp macro="" textlink="">
      <xdr:nvSpPr>
        <xdr:cNvPr id="70" name="人口1人当たり決算額の推移該当値テキスト130"/>
        <xdr:cNvSpPr txBox="1"/>
      </xdr:nvSpPr>
      <xdr:spPr>
        <a:xfrm>
          <a:off x="5740400" y="279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138,923</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83233</xdr:rowOff>
    </xdr:from>
    <xdr:to>
      <xdr:col>4</xdr:col>
      <xdr:colOff>520700</xdr:colOff>
      <xdr:row>17</xdr:row>
      <xdr:rowOff>13383</xdr:rowOff>
    </xdr:to>
    <xdr:sp macro="" textlink="">
      <xdr:nvSpPr>
        <xdr:cNvPr id="71" name="円/楕円 70"/>
        <xdr:cNvSpPr/>
      </xdr:nvSpPr>
      <xdr:spPr bwMode="auto">
        <a:xfrm>
          <a:off x="4953000" y="2874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169610</xdr:rowOff>
    </xdr:from>
    <xdr:ext cx="736600" cy="259045"/>
    <xdr:sp macro="" textlink="">
      <xdr:nvSpPr>
        <xdr:cNvPr id="72" name="テキスト ボックス 71"/>
        <xdr:cNvSpPr txBox="1"/>
      </xdr:nvSpPr>
      <xdr:spPr>
        <a:xfrm>
          <a:off x="4622800" y="2960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132,827</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89840</xdr:rowOff>
    </xdr:from>
    <xdr:to>
      <xdr:col>3</xdr:col>
      <xdr:colOff>955675</xdr:colOff>
      <xdr:row>17</xdr:row>
      <xdr:rowOff>19990</xdr:rowOff>
    </xdr:to>
    <xdr:sp macro="" textlink="">
      <xdr:nvSpPr>
        <xdr:cNvPr id="73" name="円/楕円 72"/>
        <xdr:cNvSpPr/>
      </xdr:nvSpPr>
      <xdr:spPr bwMode="auto">
        <a:xfrm>
          <a:off x="4254500" y="2880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4767</xdr:rowOff>
    </xdr:from>
    <xdr:ext cx="762000" cy="259045"/>
    <xdr:sp macro="" textlink="">
      <xdr:nvSpPr>
        <xdr:cNvPr id="74" name="テキスト ボックス 73"/>
        <xdr:cNvSpPr txBox="1"/>
      </xdr:nvSpPr>
      <xdr:spPr>
        <a:xfrm>
          <a:off x="3924300" y="2967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131,960</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136299</xdr:rowOff>
    </xdr:from>
    <xdr:to>
      <xdr:col>3</xdr:col>
      <xdr:colOff>257175</xdr:colOff>
      <xdr:row>17</xdr:row>
      <xdr:rowOff>66449</xdr:rowOff>
    </xdr:to>
    <xdr:sp macro="" textlink="">
      <xdr:nvSpPr>
        <xdr:cNvPr id="75" name="円/楕円 74"/>
        <xdr:cNvSpPr/>
      </xdr:nvSpPr>
      <xdr:spPr bwMode="auto">
        <a:xfrm>
          <a:off x="3556000" y="29271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51226</xdr:rowOff>
    </xdr:from>
    <xdr:ext cx="762000" cy="259045"/>
    <xdr:sp macro="" textlink="">
      <xdr:nvSpPr>
        <xdr:cNvPr id="76" name="テキスト ボックス 75"/>
        <xdr:cNvSpPr txBox="1"/>
      </xdr:nvSpPr>
      <xdr:spPr>
        <a:xfrm>
          <a:off x="3225800" y="301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125,863</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128389</xdr:rowOff>
    </xdr:from>
    <xdr:to>
      <xdr:col>2</xdr:col>
      <xdr:colOff>692150</xdr:colOff>
      <xdr:row>17</xdr:row>
      <xdr:rowOff>58539</xdr:rowOff>
    </xdr:to>
    <xdr:sp macro="" textlink="">
      <xdr:nvSpPr>
        <xdr:cNvPr id="77" name="円/楕円 76"/>
        <xdr:cNvSpPr/>
      </xdr:nvSpPr>
      <xdr:spPr bwMode="auto">
        <a:xfrm>
          <a:off x="2857500" y="2919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43316</xdr:rowOff>
    </xdr:from>
    <xdr:ext cx="762000" cy="259045"/>
    <xdr:sp macro="" textlink="">
      <xdr:nvSpPr>
        <xdr:cNvPr id="78" name="テキスト ボックス 77"/>
        <xdr:cNvSpPr txBox="1"/>
      </xdr:nvSpPr>
      <xdr:spPr>
        <a:xfrm>
          <a:off x="2527300" y="3005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126,901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324929</xdr:rowOff>
    </xdr:from>
    <xdr:to>
      <xdr:col>4</xdr:col>
      <xdr:colOff>1117600</xdr:colOff>
      <xdr:row>38</xdr:row>
      <xdr:rowOff>4261</xdr:rowOff>
    </xdr:to>
    <xdr:cxnSp macro="">
      <xdr:nvCxnSpPr>
        <xdr:cNvPr id="107" name="直線コネクタ 106"/>
        <xdr:cNvCxnSpPr/>
      </xdr:nvCxnSpPr>
      <xdr:spPr bwMode="auto">
        <a:xfrm flipV="1">
          <a:off x="5651500" y="6249479"/>
          <a:ext cx="0" cy="12223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319238</xdr:rowOff>
    </xdr:from>
    <xdr:ext cx="762000" cy="259045"/>
    <xdr:sp macro="" textlink="">
      <xdr:nvSpPr>
        <xdr:cNvPr id="108" name="人口1人当たり決算額の推移最小値テキスト445"/>
        <xdr:cNvSpPr txBox="1"/>
      </xdr:nvSpPr>
      <xdr:spPr>
        <a:xfrm>
          <a:off x="5740400" y="744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4,443</a:t>
          </a:r>
          <a:endParaRPr kumimoji="1" lang="ja-JP" altLang="en-US" sz="1000" b="1">
            <a:latin typeface="ＭＳ Ｐゴシック"/>
          </a:endParaRPr>
        </a:p>
      </xdr:txBody>
    </xdr:sp>
    <xdr:clientData/>
  </xdr:oneCellAnchor>
  <xdr:twoCellAnchor>
    <xdr:from>
      <xdr:col>4</xdr:col>
      <xdr:colOff>1028700</xdr:colOff>
      <xdr:row>38</xdr:row>
      <xdr:rowOff>4261</xdr:rowOff>
    </xdr:from>
    <xdr:to>
      <xdr:col>5</xdr:col>
      <xdr:colOff>73025</xdr:colOff>
      <xdr:row>38</xdr:row>
      <xdr:rowOff>4261</xdr:rowOff>
    </xdr:to>
    <xdr:cxnSp macro="">
      <xdr:nvCxnSpPr>
        <xdr:cNvPr id="109" name="直線コネクタ 108"/>
        <xdr:cNvCxnSpPr/>
      </xdr:nvCxnSpPr>
      <xdr:spPr bwMode="auto">
        <a:xfrm>
          <a:off x="5562600" y="74718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68406</xdr:rowOff>
    </xdr:from>
    <xdr:ext cx="762000" cy="259045"/>
    <xdr:sp macro="" textlink="">
      <xdr:nvSpPr>
        <xdr:cNvPr id="110" name="人口1人当たり決算額の推移最大値テキスト445"/>
        <xdr:cNvSpPr txBox="1"/>
      </xdr:nvSpPr>
      <xdr:spPr>
        <a:xfrm>
          <a:off x="5740400" y="5992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68,610</a:t>
          </a:r>
          <a:endParaRPr kumimoji="1" lang="ja-JP" altLang="en-US" sz="1000" b="1">
            <a:latin typeface="ＭＳ Ｐゴシック"/>
          </a:endParaRPr>
        </a:p>
      </xdr:txBody>
    </xdr:sp>
    <xdr:clientData/>
  </xdr:oneCellAnchor>
  <xdr:twoCellAnchor>
    <xdr:from>
      <xdr:col>4</xdr:col>
      <xdr:colOff>1028700</xdr:colOff>
      <xdr:row>33</xdr:row>
      <xdr:rowOff>324929</xdr:rowOff>
    </xdr:from>
    <xdr:to>
      <xdr:col>5</xdr:col>
      <xdr:colOff>73025</xdr:colOff>
      <xdr:row>33</xdr:row>
      <xdr:rowOff>324929</xdr:rowOff>
    </xdr:to>
    <xdr:cxnSp macro="">
      <xdr:nvCxnSpPr>
        <xdr:cNvPr id="111" name="直線コネクタ 110"/>
        <xdr:cNvCxnSpPr/>
      </xdr:nvCxnSpPr>
      <xdr:spPr bwMode="auto">
        <a:xfrm>
          <a:off x="5562600" y="62494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43142</xdr:rowOff>
    </xdr:from>
    <xdr:to>
      <xdr:col>4</xdr:col>
      <xdr:colOff>1117600</xdr:colOff>
      <xdr:row>36</xdr:row>
      <xdr:rowOff>69221</xdr:rowOff>
    </xdr:to>
    <xdr:cxnSp macro="">
      <xdr:nvCxnSpPr>
        <xdr:cNvPr id="112" name="直線コネクタ 111"/>
        <xdr:cNvCxnSpPr/>
      </xdr:nvCxnSpPr>
      <xdr:spPr bwMode="auto">
        <a:xfrm flipV="1">
          <a:off x="5003800" y="6996392"/>
          <a:ext cx="647700" cy="260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27919</xdr:rowOff>
    </xdr:from>
    <xdr:ext cx="762000" cy="259045"/>
    <xdr:sp macro="" textlink="">
      <xdr:nvSpPr>
        <xdr:cNvPr id="113" name="人口1人当たり決算額の推移平均値テキスト445"/>
        <xdr:cNvSpPr txBox="1"/>
      </xdr:nvSpPr>
      <xdr:spPr>
        <a:xfrm>
          <a:off x="5740400" y="69811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29,028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342367</xdr:rowOff>
    </xdr:from>
    <xdr:to>
      <xdr:col>5</xdr:col>
      <xdr:colOff>34925</xdr:colOff>
      <xdr:row>36</xdr:row>
      <xdr:rowOff>101067</xdr:rowOff>
    </xdr:to>
    <xdr:sp macro="" textlink="">
      <xdr:nvSpPr>
        <xdr:cNvPr id="114" name="フローチャート : 判断 113"/>
        <xdr:cNvSpPr/>
      </xdr:nvSpPr>
      <xdr:spPr bwMode="auto">
        <a:xfrm>
          <a:off x="56007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69221</xdr:rowOff>
    </xdr:from>
    <xdr:to>
      <xdr:col>4</xdr:col>
      <xdr:colOff>469900</xdr:colOff>
      <xdr:row>37</xdr:row>
      <xdr:rowOff>52915</xdr:rowOff>
    </xdr:to>
    <xdr:cxnSp macro="">
      <xdr:nvCxnSpPr>
        <xdr:cNvPr id="115" name="直線コネクタ 114"/>
        <xdr:cNvCxnSpPr/>
      </xdr:nvCxnSpPr>
      <xdr:spPr bwMode="auto">
        <a:xfrm flipV="1">
          <a:off x="4305300" y="7022471"/>
          <a:ext cx="698500" cy="155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42120</xdr:rowOff>
    </xdr:from>
    <xdr:to>
      <xdr:col>4</xdr:col>
      <xdr:colOff>520700</xdr:colOff>
      <xdr:row>36</xdr:row>
      <xdr:rowOff>143720</xdr:rowOff>
    </xdr:to>
    <xdr:sp macro="" textlink="">
      <xdr:nvSpPr>
        <xdr:cNvPr id="116" name="フローチャート : 判断 115"/>
        <xdr:cNvSpPr/>
      </xdr:nvSpPr>
      <xdr:spPr bwMode="auto">
        <a:xfrm>
          <a:off x="49530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128497</xdr:rowOff>
    </xdr:from>
    <xdr:ext cx="736600" cy="259045"/>
    <xdr:sp macro="" textlink="">
      <xdr:nvSpPr>
        <xdr:cNvPr id="117" name="テキスト ボックス 116"/>
        <xdr:cNvSpPr txBox="1"/>
      </xdr:nvSpPr>
      <xdr:spPr>
        <a:xfrm>
          <a:off x="4622800" y="7081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26,789</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157804</xdr:rowOff>
    </xdr:from>
    <xdr:to>
      <xdr:col>3</xdr:col>
      <xdr:colOff>904875</xdr:colOff>
      <xdr:row>37</xdr:row>
      <xdr:rowOff>52915</xdr:rowOff>
    </xdr:to>
    <xdr:cxnSp macro="">
      <xdr:nvCxnSpPr>
        <xdr:cNvPr id="118" name="直線コネクタ 117"/>
        <xdr:cNvCxnSpPr/>
      </xdr:nvCxnSpPr>
      <xdr:spPr bwMode="auto">
        <a:xfrm>
          <a:off x="3606800" y="7111054"/>
          <a:ext cx="698500" cy="665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17812</xdr:rowOff>
    </xdr:from>
    <xdr:to>
      <xdr:col>3</xdr:col>
      <xdr:colOff>955675</xdr:colOff>
      <xdr:row>36</xdr:row>
      <xdr:rowOff>119412</xdr:rowOff>
    </xdr:to>
    <xdr:sp macro="" textlink="">
      <xdr:nvSpPr>
        <xdr:cNvPr id="119" name="フローチャート : 判断 118"/>
        <xdr:cNvSpPr/>
      </xdr:nvSpPr>
      <xdr:spPr bwMode="auto">
        <a:xfrm>
          <a:off x="42545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129589</xdr:rowOff>
    </xdr:from>
    <xdr:ext cx="762000" cy="259045"/>
    <xdr:sp macro="" textlink="">
      <xdr:nvSpPr>
        <xdr:cNvPr id="120" name="テキスト ボックス 119"/>
        <xdr:cNvSpPr txBox="1"/>
      </xdr:nvSpPr>
      <xdr:spPr>
        <a:xfrm>
          <a:off x="3924300" y="673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99663</xdr:rowOff>
    </xdr:from>
    <xdr:to>
      <xdr:col>3</xdr:col>
      <xdr:colOff>206375</xdr:colOff>
      <xdr:row>36</xdr:row>
      <xdr:rowOff>157804</xdr:rowOff>
    </xdr:to>
    <xdr:cxnSp macro="">
      <xdr:nvCxnSpPr>
        <xdr:cNvPr id="121" name="直線コネクタ 120"/>
        <xdr:cNvCxnSpPr/>
      </xdr:nvCxnSpPr>
      <xdr:spPr bwMode="auto">
        <a:xfrm>
          <a:off x="2908300" y="7052913"/>
          <a:ext cx="698500" cy="581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298438</xdr:rowOff>
    </xdr:from>
    <xdr:to>
      <xdr:col>3</xdr:col>
      <xdr:colOff>257175</xdr:colOff>
      <xdr:row>36</xdr:row>
      <xdr:rowOff>57138</xdr:rowOff>
    </xdr:to>
    <xdr:sp macro="" textlink="">
      <xdr:nvSpPr>
        <xdr:cNvPr id="122" name="フローチャート : 判断 121"/>
        <xdr:cNvSpPr/>
      </xdr:nvSpPr>
      <xdr:spPr bwMode="auto">
        <a:xfrm>
          <a:off x="35560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67315</xdr:rowOff>
    </xdr:from>
    <xdr:ext cx="762000" cy="259045"/>
    <xdr:sp macro="" textlink="">
      <xdr:nvSpPr>
        <xdr:cNvPr id="123" name="テキスト ボックス 122"/>
        <xdr:cNvSpPr txBox="1"/>
      </xdr:nvSpPr>
      <xdr:spPr>
        <a:xfrm>
          <a:off x="3225800" y="6677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250507</xdr:rowOff>
    </xdr:from>
    <xdr:to>
      <xdr:col>2</xdr:col>
      <xdr:colOff>692150</xdr:colOff>
      <xdr:row>36</xdr:row>
      <xdr:rowOff>9207</xdr:rowOff>
    </xdr:to>
    <xdr:sp macro="" textlink="">
      <xdr:nvSpPr>
        <xdr:cNvPr id="124" name="フローチャート : 判断 123"/>
        <xdr:cNvSpPr/>
      </xdr:nvSpPr>
      <xdr:spPr bwMode="auto">
        <a:xfrm>
          <a:off x="28575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19384</xdr:rowOff>
    </xdr:from>
    <xdr:ext cx="762000" cy="259045"/>
    <xdr:sp macro="" textlink="">
      <xdr:nvSpPr>
        <xdr:cNvPr id="125" name="テキスト ボックス 124"/>
        <xdr:cNvSpPr txBox="1"/>
      </xdr:nvSpPr>
      <xdr:spPr>
        <a:xfrm>
          <a:off x="2527300" y="66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335242</xdr:rowOff>
    </xdr:from>
    <xdr:to>
      <xdr:col>5</xdr:col>
      <xdr:colOff>34925</xdr:colOff>
      <xdr:row>36</xdr:row>
      <xdr:rowOff>93942</xdr:rowOff>
    </xdr:to>
    <xdr:sp macro="" textlink="">
      <xdr:nvSpPr>
        <xdr:cNvPr id="131" name="円/楕円 130"/>
        <xdr:cNvSpPr/>
      </xdr:nvSpPr>
      <xdr:spPr bwMode="auto">
        <a:xfrm>
          <a:off x="5600700" y="6945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180319</xdr:rowOff>
    </xdr:from>
    <xdr:ext cx="762000" cy="259045"/>
    <xdr:sp macro="" textlink="">
      <xdr:nvSpPr>
        <xdr:cNvPr id="132" name="人口1人当たり決算額の推移該当値テキスト445"/>
        <xdr:cNvSpPr txBox="1"/>
      </xdr:nvSpPr>
      <xdr:spPr>
        <a:xfrm>
          <a:off x="5740400" y="6790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29,402</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18421</xdr:rowOff>
    </xdr:from>
    <xdr:to>
      <xdr:col>4</xdr:col>
      <xdr:colOff>520700</xdr:colOff>
      <xdr:row>36</xdr:row>
      <xdr:rowOff>120021</xdr:rowOff>
    </xdr:to>
    <xdr:sp macro="" textlink="">
      <xdr:nvSpPr>
        <xdr:cNvPr id="133" name="円/楕円 132"/>
        <xdr:cNvSpPr/>
      </xdr:nvSpPr>
      <xdr:spPr bwMode="auto">
        <a:xfrm>
          <a:off x="4953000" y="6971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130198</xdr:rowOff>
    </xdr:from>
    <xdr:ext cx="736600" cy="259045"/>
    <xdr:sp macro="" textlink="">
      <xdr:nvSpPr>
        <xdr:cNvPr id="134" name="テキスト ボックス 133"/>
        <xdr:cNvSpPr txBox="1"/>
      </xdr:nvSpPr>
      <xdr:spPr>
        <a:xfrm>
          <a:off x="4622800" y="6740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28,033</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2115</xdr:rowOff>
    </xdr:from>
    <xdr:to>
      <xdr:col>3</xdr:col>
      <xdr:colOff>955675</xdr:colOff>
      <xdr:row>37</xdr:row>
      <xdr:rowOff>103715</xdr:rowOff>
    </xdr:to>
    <xdr:sp macro="" textlink="">
      <xdr:nvSpPr>
        <xdr:cNvPr id="135" name="円/楕円 134"/>
        <xdr:cNvSpPr/>
      </xdr:nvSpPr>
      <xdr:spPr bwMode="auto">
        <a:xfrm>
          <a:off x="4254500" y="7126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88492</xdr:rowOff>
    </xdr:from>
    <xdr:ext cx="762000" cy="259045"/>
    <xdr:sp macro="" textlink="">
      <xdr:nvSpPr>
        <xdr:cNvPr id="136" name="テキスト ボックス 135"/>
        <xdr:cNvSpPr txBox="1"/>
      </xdr:nvSpPr>
      <xdr:spPr>
        <a:xfrm>
          <a:off x="3924300" y="721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19,889</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107004</xdr:rowOff>
    </xdr:from>
    <xdr:to>
      <xdr:col>3</xdr:col>
      <xdr:colOff>257175</xdr:colOff>
      <xdr:row>37</xdr:row>
      <xdr:rowOff>37154</xdr:rowOff>
    </xdr:to>
    <xdr:sp macro="" textlink="">
      <xdr:nvSpPr>
        <xdr:cNvPr id="137" name="円/楕円 136"/>
        <xdr:cNvSpPr/>
      </xdr:nvSpPr>
      <xdr:spPr bwMode="auto">
        <a:xfrm>
          <a:off x="3556000" y="7060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21931</xdr:rowOff>
    </xdr:from>
    <xdr:ext cx="762000" cy="259045"/>
    <xdr:sp macro="" textlink="">
      <xdr:nvSpPr>
        <xdr:cNvPr id="138" name="テキスト ボックス 137"/>
        <xdr:cNvSpPr txBox="1"/>
      </xdr:nvSpPr>
      <xdr:spPr>
        <a:xfrm>
          <a:off x="3225800" y="714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23,383</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48863</xdr:rowOff>
    </xdr:from>
    <xdr:to>
      <xdr:col>2</xdr:col>
      <xdr:colOff>692150</xdr:colOff>
      <xdr:row>36</xdr:row>
      <xdr:rowOff>150463</xdr:rowOff>
    </xdr:to>
    <xdr:sp macro="" textlink="">
      <xdr:nvSpPr>
        <xdr:cNvPr id="139" name="円/楕円 138"/>
        <xdr:cNvSpPr/>
      </xdr:nvSpPr>
      <xdr:spPr bwMode="auto">
        <a:xfrm>
          <a:off x="2857500" y="7002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135240</xdr:rowOff>
    </xdr:from>
    <xdr:ext cx="762000" cy="259045"/>
    <xdr:sp macro="" textlink="">
      <xdr:nvSpPr>
        <xdr:cNvPr id="140" name="テキスト ボックス 139"/>
        <xdr:cNvSpPr txBox="1"/>
      </xdr:nvSpPr>
      <xdr:spPr>
        <a:xfrm>
          <a:off x="2527300" y="708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26,435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高知県日高村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5,182
5,171
44.85
4,597,309
4,433,698
42,800
2,009,610
3,004,954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85,643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155191</xdr:rowOff>
    </xdr:from>
    <xdr:to>
      <xdr:col>6</xdr:col>
      <xdr:colOff>510540</xdr:colOff>
      <xdr:row>39</xdr:row>
      <xdr:rowOff>74385</xdr:rowOff>
    </xdr:to>
    <xdr:cxnSp macro="">
      <xdr:nvCxnSpPr>
        <xdr:cNvPr id="58" name="直線コネクタ 57"/>
        <xdr:cNvCxnSpPr/>
      </xdr:nvCxnSpPr>
      <xdr:spPr>
        <a:xfrm flipV="1">
          <a:off x="4633595" y="5298691"/>
          <a:ext cx="1270" cy="1462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78212</xdr:rowOff>
    </xdr:from>
    <xdr:ext cx="534377" cy="259045"/>
    <xdr:sp macro="" textlink="">
      <xdr:nvSpPr>
        <xdr:cNvPr id="59" name="人件費最小値テキスト"/>
        <xdr:cNvSpPr txBox="1"/>
      </xdr:nvSpPr>
      <xdr:spPr>
        <a:xfrm>
          <a:off x="4686300" y="676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62,250</a:t>
          </a:r>
          <a:endParaRPr kumimoji="1" lang="ja-JP" altLang="en-US" sz="1000" b="1">
            <a:latin typeface="ＭＳ Ｐゴシック"/>
          </a:endParaRPr>
        </a:p>
      </xdr:txBody>
    </xdr:sp>
    <xdr:clientData/>
  </xdr:oneCellAnchor>
  <xdr:twoCellAnchor>
    <xdr:from>
      <xdr:col>6</xdr:col>
      <xdr:colOff>422275</xdr:colOff>
      <xdr:row>39</xdr:row>
      <xdr:rowOff>74385</xdr:rowOff>
    </xdr:from>
    <xdr:to>
      <xdr:col>6</xdr:col>
      <xdr:colOff>600075</xdr:colOff>
      <xdr:row>39</xdr:row>
      <xdr:rowOff>74385</xdr:rowOff>
    </xdr:to>
    <xdr:cxnSp macro="">
      <xdr:nvCxnSpPr>
        <xdr:cNvPr id="60" name="直線コネクタ 59"/>
        <xdr:cNvCxnSpPr/>
      </xdr:nvCxnSpPr>
      <xdr:spPr>
        <a:xfrm>
          <a:off x="4546600" y="676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101868</xdr:rowOff>
    </xdr:from>
    <xdr:ext cx="599010" cy="259045"/>
    <xdr:sp macro="" textlink="">
      <xdr:nvSpPr>
        <xdr:cNvPr id="61" name="人件費最大値テキスト"/>
        <xdr:cNvSpPr txBox="1"/>
      </xdr:nvSpPr>
      <xdr:spPr>
        <a:xfrm>
          <a:off x="4686300" y="5073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196,577</a:t>
          </a:r>
          <a:endParaRPr kumimoji="1" lang="ja-JP" altLang="en-US" sz="1000" b="1">
            <a:latin typeface="ＭＳ Ｐゴシック"/>
          </a:endParaRPr>
        </a:p>
      </xdr:txBody>
    </xdr:sp>
    <xdr:clientData/>
  </xdr:oneCellAnchor>
  <xdr:twoCellAnchor>
    <xdr:from>
      <xdr:col>6</xdr:col>
      <xdr:colOff>422275</xdr:colOff>
      <xdr:row>30</xdr:row>
      <xdr:rowOff>155191</xdr:rowOff>
    </xdr:from>
    <xdr:to>
      <xdr:col>6</xdr:col>
      <xdr:colOff>600075</xdr:colOff>
      <xdr:row>30</xdr:row>
      <xdr:rowOff>155191</xdr:rowOff>
    </xdr:to>
    <xdr:cxnSp macro="">
      <xdr:nvCxnSpPr>
        <xdr:cNvPr id="62" name="直線コネクタ 61"/>
        <xdr:cNvCxnSpPr/>
      </xdr:nvCxnSpPr>
      <xdr:spPr>
        <a:xfrm>
          <a:off x="4546600" y="5298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138350</xdr:rowOff>
    </xdr:from>
    <xdr:to>
      <xdr:col>6</xdr:col>
      <xdr:colOff>511175</xdr:colOff>
      <xdr:row>37</xdr:row>
      <xdr:rowOff>24790</xdr:rowOff>
    </xdr:to>
    <xdr:cxnSp macro="">
      <xdr:nvCxnSpPr>
        <xdr:cNvPr id="63" name="直線コネクタ 62"/>
        <xdr:cNvCxnSpPr/>
      </xdr:nvCxnSpPr>
      <xdr:spPr>
        <a:xfrm flipV="1">
          <a:off x="3797300" y="6310550"/>
          <a:ext cx="838200" cy="5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148505</xdr:rowOff>
    </xdr:from>
    <xdr:ext cx="599010" cy="259045"/>
    <xdr:sp macro="" textlink="">
      <xdr:nvSpPr>
        <xdr:cNvPr id="64" name="人件費平均値テキスト"/>
        <xdr:cNvSpPr txBox="1"/>
      </xdr:nvSpPr>
      <xdr:spPr>
        <a:xfrm>
          <a:off x="4686300" y="59778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115,876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125628</xdr:rowOff>
    </xdr:from>
    <xdr:to>
      <xdr:col>6</xdr:col>
      <xdr:colOff>561975</xdr:colOff>
      <xdr:row>36</xdr:row>
      <xdr:rowOff>55778</xdr:rowOff>
    </xdr:to>
    <xdr:sp macro="" textlink="">
      <xdr:nvSpPr>
        <xdr:cNvPr id="65" name="フローチャート : 判断 64"/>
        <xdr:cNvSpPr/>
      </xdr:nvSpPr>
      <xdr:spPr>
        <a:xfrm>
          <a:off x="45847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10182</xdr:rowOff>
    </xdr:from>
    <xdr:to>
      <xdr:col>5</xdr:col>
      <xdr:colOff>358775</xdr:colOff>
      <xdr:row>37</xdr:row>
      <xdr:rowOff>24790</xdr:rowOff>
    </xdr:to>
    <xdr:cxnSp macro="">
      <xdr:nvCxnSpPr>
        <xdr:cNvPr id="66" name="直線コネクタ 65"/>
        <xdr:cNvCxnSpPr/>
      </xdr:nvCxnSpPr>
      <xdr:spPr>
        <a:xfrm>
          <a:off x="2908300" y="6353832"/>
          <a:ext cx="889000" cy="14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144461</xdr:rowOff>
    </xdr:from>
    <xdr:to>
      <xdr:col>5</xdr:col>
      <xdr:colOff>409575</xdr:colOff>
      <xdr:row>36</xdr:row>
      <xdr:rowOff>74611</xdr:rowOff>
    </xdr:to>
    <xdr:sp macro="" textlink="">
      <xdr:nvSpPr>
        <xdr:cNvPr id="67" name="フローチャート : 判断 66"/>
        <xdr:cNvSpPr/>
      </xdr:nvSpPr>
      <xdr:spPr>
        <a:xfrm>
          <a:off x="3746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91138</xdr:rowOff>
    </xdr:from>
    <xdr:ext cx="599010" cy="259045"/>
    <xdr:sp macro="" textlink="">
      <xdr:nvSpPr>
        <xdr:cNvPr id="68" name="テキスト ボックス 67"/>
        <xdr:cNvSpPr txBox="1"/>
      </xdr:nvSpPr>
      <xdr:spPr>
        <a:xfrm>
          <a:off x="3497794" y="5920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114,146</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10182</xdr:rowOff>
    </xdr:from>
    <xdr:to>
      <xdr:col>4</xdr:col>
      <xdr:colOff>155575</xdr:colOff>
      <xdr:row>37</xdr:row>
      <xdr:rowOff>46279</xdr:rowOff>
    </xdr:to>
    <xdr:cxnSp macro="">
      <xdr:nvCxnSpPr>
        <xdr:cNvPr id="69" name="直線コネクタ 68"/>
        <xdr:cNvCxnSpPr/>
      </xdr:nvCxnSpPr>
      <xdr:spPr>
        <a:xfrm flipV="1">
          <a:off x="2019300" y="6353832"/>
          <a:ext cx="889000" cy="3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15966</xdr:rowOff>
    </xdr:from>
    <xdr:to>
      <xdr:col>4</xdr:col>
      <xdr:colOff>206375</xdr:colOff>
      <xdr:row>36</xdr:row>
      <xdr:rowOff>117566</xdr:rowOff>
    </xdr:to>
    <xdr:sp macro="" textlink="">
      <xdr:nvSpPr>
        <xdr:cNvPr id="70" name="フローチャート : 判断 69"/>
        <xdr:cNvSpPr/>
      </xdr:nvSpPr>
      <xdr:spPr>
        <a:xfrm>
          <a:off x="2857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134093</xdr:rowOff>
    </xdr:from>
    <xdr:ext cx="599010" cy="259045"/>
    <xdr:sp macro="" textlink="">
      <xdr:nvSpPr>
        <xdr:cNvPr id="71" name="テキスト ボックス 70"/>
        <xdr:cNvSpPr txBox="1"/>
      </xdr:nvSpPr>
      <xdr:spPr>
        <a:xfrm>
          <a:off x="2608794" y="596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46279</xdr:rowOff>
    </xdr:from>
    <xdr:to>
      <xdr:col>2</xdr:col>
      <xdr:colOff>638175</xdr:colOff>
      <xdr:row>37</xdr:row>
      <xdr:rowOff>54454</xdr:rowOff>
    </xdr:to>
    <xdr:cxnSp macro="">
      <xdr:nvCxnSpPr>
        <xdr:cNvPr id="72" name="直線コネクタ 71"/>
        <xdr:cNvCxnSpPr/>
      </xdr:nvCxnSpPr>
      <xdr:spPr>
        <a:xfrm flipV="1">
          <a:off x="1130300" y="6389929"/>
          <a:ext cx="889000" cy="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41438</xdr:rowOff>
    </xdr:from>
    <xdr:to>
      <xdr:col>3</xdr:col>
      <xdr:colOff>3175</xdr:colOff>
      <xdr:row>36</xdr:row>
      <xdr:rowOff>143038</xdr:rowOff>
    </xdr:to>
    <xdr:sp macro="" textlink="">
      <xdr:nvSpPr>
        <xdr:cNvPr id="73" name="フローチャート : 判断 72"/>
        <xdr:cNvSpPr/>
      </xdr:nvSpPr>
      <xdr:spPr>
        <a:xfrm>
          <a:off x="1968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159565</xdr:rowOff>
    </xdr:from>
    <xdr:ext cx="599010" cy="259045"/>
    <xdr:sp macro="" textlink="">
      <xdr:nvSpPr>
        <xdr:cNvPr id="74" name="テキスト ボックス 73"/>
        <xdr:cNvSpPr txBox="1"/>
      </xdr:nvSpPr>
      <xdr:spPr>
        <a:xfrm>
          <a:off x="1719794" y="598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35342</xdr:rowOff>
    </xdr:from>
    <xdr:to>
      <xdr:col>1</xdr:col>
      <xdr:colOff>485775</xdr:colOff>
      <xdr:row>36</xdr:row>
      <xdr:rowOff>136942</xdr:rowOff>
    </xdr:to>
    <xdr:sp macro="" textlink="">
      <xdr:nvSpPr>
        <xdr:cNvPr id="75" name="フローチャート : 判断 74"/>
        <xdr:cNvSpPr/>
      </xdr:nvSpPr>
      <xdr:spPr>
        <a:xfrm>
          <a:off x="1079500" y="620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153469</xdr:rowOff>
    </xdr:from>
    <xdr:ext cx="599010" cy="259045"/>
    <xdr:sp macro="" textlink="">
      <xdr:nvSpPr>
        <xdr:cNvPr id="76" name="テキスト ボックス 75"/>
        <xdr:cNvSpPr txBox="1"/>
      </xdr:nvSpPr>
      <xdr:spPr>
        <a:xfrm>
          <a:off x="830794" y="598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87550</xdr:rowOff>
    </xdr:from>
    <xdr:to>
      <xdr:col>6</xdr:col>
      <xdr:colOff>561975</xdr:colOff>
      <xdr:row>37</xdr:row>
      <xdr:rowOff>17700</xdr:rowOff>
    </xdr:to>
    <xdr:sp macro="" textlink="">
      <xdr:nvSpPr>
        <xdr:cNvPr id="82" name="円/楕円 81"/>
        <xdr:cNvSpPr/>
      </xdr:nvSpPr>
      <xdr:spPr>
        <a:xfrm>
          <a:off x="4584700" y="625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65977</xdr:rowOff>
    </xdr:from>
    <xdr:ext cx="599010" cy="259045"/>
    <xdr:sp macro="" textlink="">
      <xdr:nvSpPr>
        <xdr:cNvPr id="83" name="人件費該当値テキスト"/>
        <xdr:cNvSpPr txBox="1"/>
      </xdr:nvSpPr>
      <xdr:spPr>
        <a:xfrm>
          <a:off x="4686300" y="6238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103,624</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145440</xdr:rowOff>
    </xdr:from>
    <xdr:to>
      <xdr:col>5</xdr:col>
      <xdr:colOff>409575</xdr:colOff>
      <xdr:row>37</xdr:row>
      <xdr:rowOff>75590</xdr:rowOff>
    </xdr:to>
    <xdr:sp macro="" textlink="">
      <xdr:nvSpPr>
        <xdr:cNvPr id="84" name="円/楕円 83"/>
        <xdr:cNvSpPr/>
      </xdr:nvSpPr>
      <xdr:spPr>
        <a:xfrm>
          <a:off x="3746500" y="63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66717</xdr:rowOff>
    </xdr:from>
    <xdr:ext cx="534377" cy="259045"/>
    <xdr:sp macro="" textlink="">
      <xdr:nvSpPr>
        <xdr:cNvPr id="85" name="テキスト ボックス 84"/>
        <xdr:cNvSpPr txBox="1"/>
      </xdr:nvSpPr>
      <xdr:spPr>
        <a:xfrm>
          <a:off x="3530111" y="641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98,306</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130832</xdr:rowOff>
    </xdr:from>
    <xdr:to>
      <xdr:col>4</xdr:col>
      <xdr:colOff>206375</xdr:colOff>
      <xdr:row>37</xdr:row>
      <xdr:rowOff>60982</xdr:rowOff>
    </xdr:to>
    <xdr:sp macro="" textlink="">
      <xdr:nvSpPr>
        <xdr:cNvPr id="86" name="円/楕円 85"/>
        <xdr:cNvSpPr/>
      </xdr:nvSpPr>
      <xdr:spPr>
        <a:xfrm>
          <a:off x="2857500" y="630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52109</xdr:rowOff>
    </xdr:from>
    <xdr:ext cx="534377" cy="259045"/>
    <xdr:sp macro="" textlink="">
      <xdr:nvSpPr>
        <xdr:cNvPr id="87" name="テキスト ボックス 86"/>
        <xdr:cNvSpPr txBox="1"/>
      </xdr:nvSpPr>
      <xdr:spPr>
        <a:xfrm>
          <a:off x="2641111" y="639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99,648</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166929</xdr:rowOff>
    </xdr:from>
    <xdr:to>
      <xdr:col>3</xdr:col>
      <xdr:colOff>3175</xdr:colOff>
      <xdr:row>37</xdr:row>
      <xdr:rowOff>97079</xdr:rowOff>
    </xdr:to>
    <xdr:sp macro="" textlink="">
      <xdr:nvSpPr>
        <xdr:cNvPr id="88" name="円/楕円 87"/>
        <xdr:cNvSpPr/>
      </xdr:nvSpPr>
      <xdr:spPr>
        <a:xfrm>
          <a:off x="1968500" y="633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88206</xdr:rowOff>
    </xdr:from>
    <xdr:ext cx="534377" cy="259045"/>
    <xdr:sp macro="" textlink="">
      <xdr:nvSpPr>
        <xdr:cNvPr id="89" name="テキスト ボックス 88"/>
        <xdr:cNvSpPr txBox="1"/>
      </xdr:nvSpPr>
      <xdr:spPr>
        <a:xfrm>
          <a:off x="1752111" y="643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96,332</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3654</xdr:rowOff>
    </xdr:from>
    <xdr:to>
      <xdr:col>1</xdr:col>
      <xdr:colOff>485775</xdr:colOff>
      <xdr:row>37</xdr:row>
      <xdr:rowOff>105254</xdr:rowOff>
    </xdr:to>
    <xdr:sp macro="" textlink="">
      <xdr:nvSpPr>
        <xdr:cNvPr id="90" name="円/楕円 89"/>
        <xdr:cNvSpPr/>
      </xdr:nvSpPr>
      <xdr:spPr>
        <a:xfrm>
          <a:off x="1079500" y="634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96381</xdr:rowOff>
    </xdr:from>
    <xdr:ext cx="534377" cy="259045"/>
    <xdr:sp macro="" textlink="">
      <xdr:nvSpPr>
        <xdr:cNvPr id="91" name="テキスト ボックス 90"/>
        <xdr:cNvSpPr txBox="1"/>
      </xdr:nvSpPr>
      <xdr:spPr>
        <a:xfrm>
          <a:off x="863111" y="644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95,581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141067</xdr:rowOff>
    </xdr:from>
    <xdr:to>
      <xdr:col>6</xdr:col>
      <xdr:colOff>510540</xdr:colOff>
      <xdr:row>57</xdr:row>
      <xdr:rowOff>43300</xdr:rowOff>
    </xdr:to>
    <xdr:cxnSp macro="">
      <xdr:nvCxnSpPr>
        <xdr:cNvPr id="113" name="直線コネクタ 112"/>
        <xdr:cNvCxnSpPr/>
      </xdr:nvCxnSpPr>
      <xdr:spPr>
        <a:xfrm flipV="1">
          <a:off x="4633595" y="8713567"/>
          <a:ext cx="1270" cy="1102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47127</xdr:rowOff>
    </xdr:from>
    <xdr:ext cx="534377" cy="259045"/>
    <xdr:sp macro="" textlink="">
      <xdr:nvSpPr>
        <xdr:cNvPr id="114" name="物件費最小値テキスト"/>
        <xdr:cNvSpPr txBox="1"/>
      </xdr:nvSpPr>
      <xdr:spPr>
        <a:xfrm>
          <a:off x="4686300" y="981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58,585</a:t>
          </a:r>
          <a:endParaRPr kumimoji="1" lang="ja-JP" altLang="en-US" sz="1000" b="1">
            <a:latin typeface="ＭＳ Ｐゴシック"/>
          </a:endParaRPr>
        </a:p>
      </xdr:txBody>
    </xdr:sp>
    <xdr:clientData/>
  </xdr:oneCellAnchor>
  <xdr:twoCellAnchor>
    <xdr:from>
      <xdr:col>6</xdr:col>
      <xdr:colOff>422275</xdr:colOff>
      <xdr:row>57</xdr:row>
      <xdr:rowOff>43300</xdr:rowOff>
    </xdr:from>
    <xdr:to>
      <xdr:col>6</xdr:col>
      <xdr:colOff>600075</xdr:colOff>
      <xdr:row>57</xdr:row>
      <xdr:rowOff>43300</xdr:rowOff>
    </xdr:to>
    <xdr:cxnSp macro="">
      <xdr:nvCxnSpPr>
        <xdr:cNvPr id="115" name="直線コネクタ 114"/>
        <xdr:cNvCxnSpPr/>
      </xdr:nvCxnSpPr>
      <xdr:spPr>
        <a:xfrm>
          <a:off x="4546600" y="98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87744</xdr:rowOff>
    </xdr:from>
    <xdr:ext cx="599010" cy="259045"/>
    <xdr:sp macro="" textlink="">
      <xdr:nvSpPr>
        <xdr:cNvPr id="116" name="物件費最大値テキスト"/>
        <xdr:cNvSpPr txBox="1"/>
      </xdr:nvSpPr>
      <xdr:spPr>
        <a:xfrm>
          <a:off x="4686300" y="848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299,701</a:t>
          </a:r>
          <a:endParaRPr kumimoji="1" lang="ja-JP" altLang="en-US" sz="1000" b="1">
            <a:latin typeface="ＭＳ Ｐゴシック"/>
          </a:endParaRPr>
        </a:p>
      </xdr:txBody>
    </xdr:sp>
    <xdr:clientData/>
  </xdr:oneCellAnchor>
  <xdr:twoCellAnchor>
    <xdr:from>
      <xdr:col>6</xdr:col>
      <xdr:colOff>422275</xdr:colOff>
      <xdr:row>50</xdr:row>
      <xdr:rowOff>141067</xdr:rowOff>
    </xdr:from>
    <xdr:to>
      <xdr:col>6</xdr:col>
      <xdr:colOff>600075</xdr:colOff>
      <xdr:row>50</xdr:row>
      <xdr:rowOff>141067</xdr:rowOff>
    </xdr:to>
    <xdr:cxnSp macro="">
      <xdr:nvCxnSpPr>
        <xdr:cNvPr id="117" name="直線コネクタ 116"/>
        <xdr:cNvCxnSpPr/>
      </xdr:nvCxnSpPr>
      <xdr:spPr>
        <a:xfrm>
          <a:off x="4546600" y="871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25665</xdr:rowOff>
    </xdr:from>
    <xdr:to>
      <xdr:col>6</xdr:col>
      <xdr:colOff>511175</xdr:colOff>
      <xdr:row>56</xdr:row>
      <xdr:rowOff>45362</xdr:rowOff>
    </xdr:to>
    <xdr:cxnSp macro="">
      <xdr:nvCxnSpPr>
        <xdr:cNvPr id="118" name="直線コネクタ 117"/>
        <xdr:cNvCxnSpPr/>
      </xdr:nvCxnSpPr>
      <xdr:spPr>
        <a:xfrm flipV="1">
          <a:off x="3797300" y="9455415"/>
          <a:ext cx="838200" cy="19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46941</xdr:rowOff>
    </xdr:from>
    <xdr:ext cx="599010" cy="259045"/>
    <xdr:sp macro="" textlink="">
      <xdr:nvSpPr>
        <xdr:cNvPr id="119" name="物件費平均値テキスト"/>
        <xdr:cNvSpPr txBox="1"/>
      </xdr:nvSpPr>
      <xdr:spPr>
        <a:xfrm>
          <a:off x="4686300" y="94766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116,959</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68514</xdr:rowOff>
    </xdr:from>
    <xdr:to>
      <xdr:col>6</xdr:col>
      <xdr:colOff>561975</xdr:colOff>
      <xdr:row>55</xdr:row>
      <xdr:rowOff>170114</xdr:rowOff>
    </xdr:to>
    <xdr:sp macro="" textlink="">
      <xdr:nvSpPr>
        <xdr:cNvPr id="120" name="フローチャート : 判断 119"/>
        <xdr:cNvSpPr/>
      </xdr:nvSpPr>
      <xdr:spPr>
        <a:xfrm>
          <a:off x="45847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40236</xdr:rowOff>
    </xdr:from>
    <xdr:to>
      <xdr:col>5</xdr:col>
      <xdr:colOff>358775</xdr:colOff>
      <xdr:row>56</xdr:row>
      <xdr:rowOff>45362</xdr:rowOff>
    </xdr:to>
    <xdr:cxnSp macro="">
      <xdr:nvCxnSpPr>
        <xdr:cNvPr id="121" name="直線コネクタ 120"/>
        <xdr:cNvCxnSpPr/>
      </xdr:nvCxnSpPr>
      <xdr:spPr>
        <a:xfrm>
          <a:off x="2908300" y="9641436"/>
          <a:ext cx="889000" cy="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117571</xdr:rowOff>
    </xdr:from>
    <xdr:to>
      <xdr:col>5</xdr:col>
      <xdr:colOff>409575</xdr:colOff>
      <xdr:row>56</xdr:row>
      <xdr:rowOff>47721</xdr:rowOff>
    </xdr:to>
    <xdr:sp macro="" textlink="">
      <xdr:nvSpPr>
        <xdr:cNvPr id="122" name="フローチャート : 判断 121"/>
        <xdr:cNvSpPr/>
      </xdr:nvSpPr>
      <xdr:spPr>
        <a:xfrm>
          <a:off x="3746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64248</xdr:rowOff>
    </xdr:from>
    <xdr:ext cx="599010" cy="259045"/>
    <xdr:sp macro="" textlink="">
      <xdr:nvSpPr>
        <xdr:cNvPr id="123" name="テキスト ボックス 122"/>
        <xdr:cNvSpPr txBox="1"/>
      </xdr:nvSpPr>
      <xdr:spPr>
        <a:xfrm>
          <a:off x="3497794"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106,229</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40236</xdr:rowOff>
    </xdr:from>
    <xdr:to>
      <xdr:col>4</xdr:col>
      <xdr:colOff>155575</xdr:colOff>
      <xdr:row>56</xdr:row>
      <xdr:rowOff>130707</xdr:rowOff>
    </xdr:to>
    <xdr:cxnSp macro="">
      <xdr:nvCxnSpPr>
        <xdr:cNvPr id="124" name="直線コネクタ 123"/>
        <xdr:cNvCxnSpPr/>
      </xdr:nvCxnSpPr>
      <xdr:spPr>
        <a:xfrm flipV="1">
          <a:off x="2019300" y="9641436"/>
          <a:ext cx="889000" cy="90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111709</xdr:rowOff>
    </xdr:from>
    <xdr:to>
      <xdr:col>4</xdr:col>
      <xdr:colOff>206375</xdr:colOff>
      <xdr:row>56</xdr:row>
      <xdr:rowOff>41859</xdr:rowOff>
    </xdr:to>
    <xdr:sp macro="" textlink="">
      <xdr:nvSpPr>
        <xdr:cNvPr id="125" name="フローチャート : 判断 124"/>
        <xdr:cNvSpPr/>
      </xdr:nvSpPr>
      <xdr:spPr>
        <a:xfrm>
          <a:off x="2857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58386</xdr:rowOff>
    </xdr:from>
    <xdr:ext cx="599010" cy="259045"/>
    <xdr:sp macro="" textlink="">
      <xdr:nvSpPr>
        <xdr:cNvPr id="126" name="テキスト ボックス 125"/>
        <xdr:cNvSpPr txBox="1"/>
      </xdr:nvSpPr>
      <xdr:spPr>
        <a:xfrm>
          <a:off x="2608794"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130707</xdr:rowOff>
    </xdr:from>
    <xdr:to>
      <xdr:col>2</xdr:col>
      <xdr:colOff>638175</xdr:colOff>
      <xdr:row>56</xdr:row>
      <xdr:rowOff>137716</xdr:rowOff>
    </xdr:to>
    <xdr:cxnSp macro="">
      <xdr:nvCxnSpPr>
        <xdr:cNvPr id="127" name="直線コネクタ 126"/>
        <xdr:cNvCxnSpPr/>
      </xdr:nvCxnSpPr>
      <xdr:spPr>
        <a:xfrm flipV="1">
          <a:off x="1130300" y="9731907"/>
          <a:ext cx="889000" cy="7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170967</xdr:rowOff>
    </xdr:from>
    <xdr:to>
      <xdr:col>3</xdr:col>
      <xdr:colOff>3175</xdr:colOff>
      <xdr:row>56</xdr:row>
      <xdr:rowOff>101117</xdr:rowOff>
    </xdr:to>
    <xdr:sp macro="" textlink="">
      <xdr:nvSpPr>
        <xdr:cNvPr id="128" name="フローチャート : 判断 127"/>
        <xdr:cNvSpPr/>
      </xdr:nvSpPr>
      <xdr:spPr>
        <a:xfrm>
          <a:off x="1968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117644</xdr:rowOff>
    </xdr:from>
    <xdr:ext cx="534377" cy="259045"/>
    <xdr:sp macro="" textlink="">
      <xdr:nvSpPr>
        <xdr:cNvPr id="129" name="テキスト ボックス 128"/>
        <xdr:cNvSpPr txBox="1"/>
      </xdr:nvSpPr>
      <xdr:spPr>
        <a:xfrm>
          <a:off x="1752111" y="937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135050</xdr:rowOff>
    </xdr:from>
    <xdr:to>
      <xdr:col>1</xdr:col>
      <xdr:colOff>485775</xdr:colOff>
      <xdr:row>56</xdr:row>
      <xdr:rowOff>65200</xdr:rowOff>
    </xdr:to>
    <xdr:sp macro="" textlink="">
      <xdr:nvSpPr>
        <xdr:cNvPr id="130" name="フローチャート : 判断 129"/>
        <xdr:cNvSpPr/>
      </xdr:nvSpPr>
      <xdr:spPr>
        <a:xfrm>
          <a:off x="1079500" y="95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81727</xdr:rowOff>
    </xdr:from>
    <xdr:ext cx="599010" cy="259045"/>
    <xdr:sp macro="" textlink="">
      <xdr:nvSpPr>
        <xdr:cNvPr id="131" name="テキスト ボックス 130"/>
        <xdr:cNvSpPr txBox="1"/>
      </xdr:nvSpPr>
      <xdr:spPr>
        <a:xfrm>
          <a:off x="830794" y="9340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146315</xdr:rowOff>
    </xdr:from>
    <xdr:to>
      <xdr:col>6</xdr:col>
      <xdr:colOff>561975</xdr:colOff>
      <xdr:row>55</xdr:row>
      <xdr:rowOff>76465</xdr:rowOff>
    </xdr:to>
    <xdr:sp macro="" textlink="">
      <xdr:nvSpPr>
        <xdr:cNvPr id="137" name="円/楕円 136"/>
        <xdr:cNvSpPr/>
      </xdr:nvSpPr>
      <xdr:spPr>
        <a:xfrm>
          <a:off x="4584700" y="94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169192</xdr:rowOff>
    </xdr:from>
    <xdr:ext cx="599010" cy="259045"/>
    <xdr:sp macro="" textlink="">
      <xdr:nvSpPr>
        <xdr:cNvPr id="138" name="物件費該当値テキスト"/>
        <xdr:cNvSpPr txBox="1"/>
      </xdr:nvSpPr>
      <xdr:spPr>
        <a:xfrm>
          <a:off x="4686300" y="9256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137,442</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166012</xdr:rowOff>
    </xdr:from>
    <xdr:to>
      <xdr:col>5</xdr:col>
      <xdr:colOff>409575</xdr:colOff>
      <xdr:row>56</xdr:row>
      <xdr:rowOff>96162</xdr:rowOff>
    </xdr:to>
    <xdr:sp macro="" textlink="">
      <xdr:nvSpPr>
        <xdr:cNvPr id="139" name="円/楕円 138"/>
        <xdr:cNvSpPr/>
      </xdr:nvSpPr>
      <xdr:spPr>
        <a:xfrm>
          <a:off x="3746500" y="959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87289</xdr:rowOff>
    </xdr:from>
    <xdr:ext cx="534377" cy="259045"/>
    <xdr:sp macro="" textlink="">
      <xdr:nvSpPr>
        <xdr:cNvPr id="140" name="テキスト ボックス 139"/>
        <xdr:cNvSpPr txBox="1"/>
      </xdr:nvSpPr>
      <xdr:spPr>
        <a:xfrm>
          <a:off x="3530111" y="968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95,634</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160886</xdr:rowOff>
    </xdr:from>
    <xdr:to>
      <xdr:col>4</xdr:col>
      <xdr:colOff>206375</xdr:colOff>
      <xdr:row>56</xdr:row>
      <xdr:rowOff>91036</xdr:rowOff>
    </xdr:to>
    <xdr:sp macro="" textlink="">
      <xdr:nvSpPr>
        <xdr:cNvPr id="141" name="円/楕円 140"/>
        <xdr:cNvSpPr/>
      </xdr:nvSpPr>
      <xdr:spPr>
        <a:xfrm>
          <a:off x="2857500" y="959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82163</xdr:rowOff>
    </xdr:from>
    <xdr:ext cx="534377" cy="259045"/>
    <xdr:sp macro="" textlink="">
      <xdr:nvSpPr>
        <xdr:cNvPr id="142" name="テキスト ボックス 141"/>
        <xdr:cNvSpPr txBox="1"/>
      </xdr:nvSpPr>
      <xdr:spPr>
        <a:xfrm>
          <a:off x="2641111" y="968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96,755</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79907</xdr:rowOff>
    </xdr:from>
    <xdr:to>
      <xdr:col>3</xdr:col>
      <xdr:colOff>3175</xdr:colOff>
      <xdr:row>57</xdr:row>
      <xdr:rowOff>10057</xdr:rowOff>
    </xdr:to>
    <xdr:sp macro="" textlink="">
      <xdr:nvSpPr>
        <xdr:cNvPr id="143" name="円/楕円 142"/>
        <xdr:cNvSpPr/>
      </xdr:nvSpPr>
      <xdr:spPr>
        <a:xfrm>
          <a:off x="1968500" y="968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1184</xdr:rowOff>
    </xdr:from>
    <xdr:ext cx="534377" cy="259045"/>
    <xdr:sp macro="" textlink="">
      <xdr:nvSpPr>
        <xdr:cNvPr id="144" name="テキスト ボックス 143"/>
        <xdr:cNvSpPr txBox="1"/>
      </xdr:nvSpPr>
      <xdr:spPr>
        <a:xfrm>
          <a:off x="1752111" y="977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76,967</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86916</xdr:rowOff>
    </xdr:from>
    <xdr:to>
      <xdr:col>1</xdr:col>
      <xdr:colOff>485775</xdr:colOff>
      <xdr:row>57</xdr:row>
      <xdr:rowOff>17066</xdr:rowOff>
    </xdr:to>
    <xdr:sp macro="" textlink="">
      <xdr:nvSpPr>
        <xdr:cNvPr id="145" name="円/楕円 144"/>
        <xdr:cNvSpPr/>
      </xdr:nvSpPr>
      <xdr:spPr>
        <a:xfrm>
          <a:off x="1079500" y="968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8193</xdr:rowOff>
    </xdr:from>
    <xdr:ext cx="534377" cy="259045"/>
    <xdr:sp macro="" textlink="">
      <xdr:nvSpPr>
        <xdr:cNvPr id="146" name="テキスト ボックス 145"/>
        <xdr:cNvSpPr txBox="1"/>
      </xdr:nvSpPr>
      <xdr:spPr>
        <a:xfrm>
          <a:off x="863111" y="978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75,434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52669</xdr:rowOff>
    </xdr:from>
    <xdr:to>
      <xdr:col>6</xdr:col>
      <xdr:colOff>510540</xdr:colOff>
      <xdr:row>79</xdr:row>
      <xdr:rowOff>97540</xdr:rowOff>
    </xdr:to>
    <xdr:cxnSp macro="">
      <xdr:nvCxnSpPr>
        <xdr:cNvPr id="172" name="直線コネクタ 171"/>
        <xdr:cNvCxnSpPr/>
      </xdr:nvCxnSpPr>
      <xdr:spPr>
        <a:xfrm flipV="1">
          <a:off x="4633595" y="12054169"/>
          <a:ext cx="1270" cy="1587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101367</xdr:rowOff>
    </xdr:from>
    <xdr:ext cx="313932" cy="259045"/>
    <xdr:sp macro="" textlink="">
      <xdr:nvSpPr>
        <xdr:cNvPr id="173" name="維持補修費最小値テキスト"/>
        <xdr:cNvSpPr txBox="1"/>
      </xdr:nvSpPr>
      <xdr:spPr>
        <a:xfrm>
          <a:off x="4686300" y="136459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6</xdr:col>
      <xdr:colOff>422275</xdr:colOff>
      <xdr:row>79</xdr:row>
      <xdr:rowOff>97540</xdr:rowOff>
    </xdr:from>
    <xdr:to>
      <xdr:col>6</xdr:col>
      <xdr:colOff>600075</xdr:colOff>
      <xdr:row>79</xdr:row>
      <xdr:rowOff>97540</xdr:rowOff>
    </xdr:to>
    <xdr:cxnSp macro="">
      <xdr:nvCxnSpPr>
        <xdr:cNvPr id="174" name="直線コネクタ 173"/>
        <xdr:cNvCxnSpPr/>
      </xdr:nvCxnSpPr>
      <xdr:spPr>
        <a:xfrm>
          <a:off x="4546600" y="1364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170796</xdr:rowOff>
    </xdr:from>
    <xdr:ext cx="534377" cy="259045"/>
    <xdr:sp macro="" textlink="">
      <xdr:nvSpPr>
        <xdr:cNvPr id="175" name="維持補修費最大値テキスト"/>
        <xdr:cNvSpPr txBox="1"/>
      </xdr:nvSpPr>
      <xdr:spPr>
        <a:xfrm>
          <a:off x="4686300" y="1182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48,665</a:t>
          </a:r>
          <a:endParaRPr kumimoji="1" lang="ja-JP" altLang="en-US" sz="1000" b="1">
            <a:latin typeface="ＭＳ Ｐゴシック"/>
          </a:endParaRPr>
        </a:p>
      </xdr:txBody>
    </xdr:sp>
    <xdr:clientData/>
  </xdr:oneCellAnchor>
  <xdr:twoCellAnchor>
    <xdr:from>
      <xdr:col>6</xdr:col>
      <xdr:colOff>422275</xdr:colOff>
      <xdr:row>70</xdr:row>
      <xdr:rowOff>52669</xdr:rowOff>
    </xdr:from>
    <xdr:to>
      <xdr:col>6</xdr:col>
      <xdr:colOff>600075</xdr:colOff>
      <xdr:row>70</xdr:row>
      <xdr:rowOff>52669</xdr:rowOff>
    </xdr:to>
    <xdr:cxnSp macro="">
      <xdr:nvCxnSpPr>
        <xdr:cNvPr id="176" name="直線コネクタ 175"/>
        <xdr:cNvCxnSpPr/>
      </xdr:nvCxnSpPr>
      <xdr:spPr>
        <a:xfrm>
          <a:off x="4546600" y="1205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124873</xdr:rowOff>
    </xdr:from>
    <xdr:to>
      <xdr:col>6</xdr:col>
      <xdr:colOff>511175</xdr:colOff>
      <xdr:row>78</xdr:row>
      <xdr:rowOff>153220</xdr:rowOff>
    </xdr:to>
    <xdr:cxnSp macro="">
      <xdr:nvCxnSpPr>
        <xdr:cNvPr id="177" name="直線コネクタ 176"/>
        <xdr:cNvCxnSpPr/>
      </xdr:nvCxnSpPr>
      <xdr:spPr>
        <a:xfrm>
          <a:off x="3797300" y="13497973"/>
          <a:ext cx="838200" cy="2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108968</xdr:rowOff>
    </xdr:from>
    <xdr:ext cx="469744" cy="259045"/>
    <xdr:sp macro="" textlink="">
      <xdr:nvSpPr>
        <xdr:cNvPr id="178" name="維持補修費平均値テキスト"/>
        <xdr:cNvSpPr txBox="1"/>
      </xdr:nvSpPr>
      <xdr:spPr>
        <a:xfrm>
          <a:off x="4686300" y="131391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9,336</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86091</xdr:rowOff>
    </xdr:from>
    <xdr:to>
      <xdr:col>6</xdr:col>
      <xdr:colOff>561975</xdr:colOff>
      <xdr:row>78</xdr:row>
      <xdr:rowOff>16241</xdr:rowOff>
    </xdr:to>
    <xdr:sp macro="" textlink="">
      <xdr:nvSpPr>
        <xdr:cNvPr id="179" name="フローチャート : 判断 178"/>
        <xdr:cNvSpPr/>
      </xdr:nvSpPr>
      <xdr:spPr>
        <a:xfrm>
          <a:off x="4584700" y="1328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113150</xdr:rowOff>
    </xdr:from>
    <xdr:to>
      <xdr:col>5</xdr:col>
      <xdr:colOff>358775</xdr:colOff>
      <xdr:row>78</xdr:row>
      <xdr:rowOff>124873</xdr:rowOff>
    </xdr:to>
    <xdr:cxnSp macro="">
      <xdr:nvCxnSpPr>
        <xdr:cNvPr id="180" name="直線コネクタ 179"/>
        <xdr:cNvCxnSpPr/>
      </xdr:nvCxnSpPr>
      <xdr:spPr>
        <a:xfrm>
          <a:off x="2908300" y="13486250"/>
          <a:ext cx="889000" cy="1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127436</xdr:rowOff>
    </xdr:from>
    <xdr:to>
      <xdr:col>5</xdr:col>
      <xdr:colOff>409575</xdr:colOff>
      <xdr:row>78</xdr:row>
      <xdr:rowOff>57586</xdr:rowOff>
    </xdr:to>
    <xdr:sp macro="" textlink="">
      <xdr:nvSpPr>
        <xdr:cNvPr id="181" name="フローチャート : 判断 180"/>
        <xdr:cNvSpPr/>
      </xdr:nvSpPr>
      <xdr:spPr>
        <a:xfrm>
          <a:off x="3746500" y="1332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74113</xdr:rowOff>
    </xdr:from>
    <xdr:ext cx="469744" cy="259045"/>
    <xdr:sp macro="" textlink="">
      <xdr:nvSpPr>
        <xdr:cNvPr id="182" name="テキスト ボックス 181"/>
        <xdr:cNvSpPr txBox="1"/>
      </xdr:nvSpPr>
      <xdr:spPr>
        <a:xfrm>
          <a:off x="3562427" y="1310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8,070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113150</xdr:rowOff>
    </xdr:from>
    <xdr:to>
      <xdr:col>4</xdr:col>
      <xdr:colOff>155575</xdr:colOff>
      <xdr:row>78</xdr:row>
      <xdr:rowOff>141529</xdr:rowOff>
    </xdr:to>
    <xdr:cxnSp macro="">
      <xdr:nvCxnSpPr>
        <xdr:cNvPr id="183" name="直線コネクタ 182"/>
        <xdr:cNvCxnSpPr/>
      </xdr:nvCxnSpPr>
      <xdr:spPr>
        <a:xfrm flipV="1">
          <a:off x="2019300" y="13486250"/>
          <a:ext cx="889000" cy="2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137331</xdr:rowOff>
    </xdr:from>
    <xdr:to>
      <xdr:col>4</xdr:col>
      <xdr:colOff>206375</xdr:colOff>
      <xdr:row>78</xdr:row>
      <xdr:rowOff>67481</xdr:rowOff>
    </xdr:to>
    <xdr:sp macro="" textlink="">
      <xdr:nvSpPr>
        <xdr:cNvPr id="184" name="フローチャート : 判断 183"/>
        <xdr:cNvSpPr/>
      </xdr:nvSpPr>
      <xdr:spPr>
        <a:xfrm>
          <a:off x="2857500" y="133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84008</xdr:rowOff>
    </xdr:from>
    <xdr:ext cx="469744" cy="259045"/>
    <xdr:sp macro="" textlink="">
      <xdr:nvSpPr>
        <xdr:cNvPr id="185" name="テキスト ボックス 184"/>
        <xdr:cNvSpPr txBox="1"/>
      </xdr:nvSpPr>
      <xdr:spPr>
        <a:xfrm>
          <a:off x="2673427" y="1311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141529</xdr:rowOff>
    </xdr:from>
    <xdr:to>
      <xdr:col>2</xdr:col>
      <xdr:colOff>638175</xdr:colOff>
      <xdr:row>78</xdr:row>
      <xdr:rowOff>152012</xdr:rowOff>
    </xdr:to>
    <xdr:cxnSp macro="">
      <xdr:nvCxnSpPr>
        <xdr:cNvPr id="186" name="直線コネクタ 185"/>
        <xdr:cNvCxnSpPr/>
      </xdr:nvCxnSpPr>
      <xdr:spPr>
        <a:xfrm flipV="1">
          <a:off x="1130300" y="13514629"/>
          <a:ext cx="889000" cy="1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156239</xdr:rowOff>
    </xdr:from>
    <xdr:to>
      <xdr:col>3</xdr:col>
      <xdr:colOff>3175</xdr:colOff>
      <xdr:row>78</xdr:row>
      <xdr:rowOff>86389</xdr:rowOff>
    </xdr:to>
    <xdr:sp macro="" textlink="">
      <xdr:nvSpPr>
        <xdr:cNvPr id="187" name="フローチャート : 判断 186"/>
        <xdr:cNvSpPr/>
      </xdr:nvSpPr>
      <xdr:spPr>
        <a:xfrm>
          <a:off x="1968500" y="1335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102916</xdr:rowOff>
    </xdr:from>
    <xdr:ext cx="469744" cy="259045"/>
    <xdr:sp macro="" textlink="">
      <xdr:nvSpPr>
        <xdr:cNvPr id="188" name="テキスト ボックス 187"/>
        <xdr:cNvSpPr txBox="1"/>
      </xdr:nvSpPr>
      <xdr:spPr>
        <a:xfrm>
          <a:off x="1784427" y="1313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155946</xdr:rowOff>
    </xdr:from>
    <xdr:to>
      <xdr:col>1</xdr:col>
      <xdr:colOff>485775</xdr:colOff>
      <xdr:row>78</xdr:row>
      <xdr:rowOff>86096</xdr:rowOff>
    </xdr:to>
    <xdr:sp macro="" textlink="">
      <xdr:nvSpPr>
        <xdr:cNvPr id="189" name="フローチャート : 判断 188"/>
        <xdr:cNvSpPr/>
      </xdr:nvSpPr>
      <xdr:spPr>
        <a:xfrm>
          <a:off x="1079500" y="133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102623</xdr:rowOff>
    </xdr:from>
    <xdr:ext cx="469744" cy="259045"/>
    <xdr:sp macro="" textlink="">
      <xdr:nvSpPr>
        <xdr:cNvPr id="190" name="テキスト ボックス 189"/>
        <xdr:cNvSpPr txBox="1"/>
      </xdr:nvSpPr>
      <xdr:spPr>
        <a:xfrm>
          <a:off x="895427" y="13132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102420</xdr:rowOff>
    </xdr:from>
    <xdr:to>
      <xdr:col>6</xdr:col>
      <xdr:colOff>561975</xdr:colOff>
      <xdr:row>79</xdr:row>
      <xdr:rowOff>32570</xdr:rowOff>
    </xdr:to>
    <xdr:sp macro="" textlink="">
      <xdr:nvSpPr>
        <xdr:cNvPr id="196" name="円/楕円 195"/>
        <xdr:cNvSpPr/>
      </xdr:nvSpPr>
      <xdr:spPr>
        <a:xfrm>
          <a:off x="4584700" y="134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17347</xdr:rowOff>
    </xdr:from>
    <xdr:ext cx="469744" cy="259045"/>
    <xdr:sp macro="" textlink="">
      <xdr:nvSpPr>
        <xdr:cNvPr id="197" name="維持補修費該当値テキスト"/>
        <xdr:cNvSpPr txBox="1"/>
      </xdr:nvSpPr>
      <xdr:spPr>
        <a:xfrm>
          <a:off x="4686300" y="1339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3,586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74073</xdr:rowOff>
    </xdr:from>
    <xdr:to>
      <xdr:col>5</xdr:col>
      <xdr:colOff>409575</xdr:colOff>
      <xdr:row>79</xdr:row>
      <xdr:rowOff>4223</xdr:rowOff>
    </xdr:to>
    <xdr:sp macro="" textlink="">
      <xdr:nvSpPr>
        <xdr:cNvPr id="198" name="円/楕円 197"/>
        <xdr:cNvSpPr/>
      </xdr:nvSpPr>
      <xdr:spPr>
        <a:xfrm>
          <a:off x="3746500" y="1344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166800</xdr:rowOff>
    </xdr:from>
    <xdr:ext cx="469744" cy="259045"/>
    <xdr:sp macro="" textlink="">
      <xdr:nvSpPr>
        <xdr:cNvPr id="199" name="テキスト ボックス 198"/>
        <xdr:cNvSpPr txBox="1"/>
      </xdr:nvSpPr>
      <xdr:spPr>
        <a:xfrm>
          <a:off x="3562427" y="13539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62350</xdr:rowOff>
    </xdr:from>
    <xdr:to>
      <xdr:col>4</xdr:col>
      <xdr:colOff>206375</xdr:colOff>
      <xdr:row>78</xdr:row>
      <xdr:rowOff>163950</xdr:rowOff>
    </xdr:to>
    <xdr:sp macro="" textlink="">
      <xdr:nvSpPr>
        <xdr:cNvPr id="200" name="円/楕円 199"/>
        <xdr:cNvSpPr/>
      </xdr:nvSpPr>
      <xdr:spPr>
        <a:xfrm>
          <a:off x="2857500" y="1343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155077</xdr:rowOff>
    </xdr:from>
    <xdr:ext cx="469744" cy="259045"/>
    <xdr:sp macro="" textlink="">
      <xdr:nvSpPr>
        <xdr:cNvPr id="201" name="テキスト ボックス 200"/>
        <xdr:cNvSpPr txBox="1"/>
      </xdr:nvSpPr>
      <xdr:spPr>
        <a:xfrm>
          <a:off x="2673427" y="13528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90729</xdr:rowOff>
    </xdr:from>
    <xdr:to>
      <xdr:col>3</xdr:col>
      <xdr:colOff>3175</xdr:colOff>
      <xdr:row>79</xdr:row>
      <xdr:rowOff>20879</xdr:rowOff>
    </xdr:to>
    <xdr:sp macro="" textlink="">
      <xdr:nvSpPr>
        <xdr:cNvPr id="202" name="円/楕円 201"/>
        <xdr:cNvSpPr/>
      </xdr:nvSpPr>
      <xdr:spPr>
        <a:xfrm>
          <a:off x="1968500" y="1346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12006</xdr:rowOff>
    </xdr:from>
    <xdr:ext cx="469744" cy="259045"/>
    <xdr:sp macro="" textlink="">
      <xdr:nvSpPr>
        <xdr:cNvPr id="203" name="テキスト ボックス 202"/>
        <xdr:cNvSpPr txBox="1"/>
      </xdr:nvSpPr>
      <xdr:spPr>
        <a:xfrm>
          <a:off x="1784427" y="1355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101212</xdr:rowOff>
    </xdr:from>
    <xdr:to>
      <xdr:col>1</xdr:col>
      <xdr:colOff>485775</xdr:colOff>
      <xdr:row>79</xdr:row>
      <xdr:rowOff>31362</xdr:rowOff>
    </xdr:to>
    <xdr:sp macro="" textlink="">
      <xdr:nvSpPr>
        <xdr:cNvPr id="204" name="円/楕円 203"/>
        <xdr:cNvSpPr/>
      </xdr:nvSpPr>
      <xdr:spPr>
        <a:xfrm>
          <a:off x="1079500" y="1347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22489</xdr:rowOff>
    </xdr:from>
    <xdr:ext cx="469744" cy="259045"/>
    <xdr:sp macro="" textlink="">
      <xdr:nvSpPr>
        <xdr:cNvPr id="205" name="テキスト ボックス 204"/>
        <xdr:cNvSpPr txBox="1"/>
      </xdr:nvSpPr>
      <xdr:spPr>
        <a:xfrm>
          <a:off x="895427" y="13567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122,999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134404</xdr:rowOff>
    </xdr:from>
    <xdr:to>
      <xdr:col>6</xdr:col>
      <xdr:colOff>510540</xdr:colOff>
      <xdr:row>99</xdr:row>
      <xdr:rowOff>135985</xdr:rowOff>
    </xdr:to>
    <xdr:cxnSp macro="">
      <xdr:nvCxnSpPr>
        <xdr:cNvPr id="230" name="直線コネクタ 229"/>
        <xdr:cNvCxnSpPr/>
      </xdr:nvCxnSpPr>
      <xdr:spPr>
        <a:xfrm flipV="1">
          <a:off x="4633595" y="15564904"/>
          <a:ext cx="1270" cy="1544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139812</xdr:rowOff>
    </xdr:from>
    <xdr:ext cx="534377" cy="259045"/>
    <xdr:sp macro="" textlink="">
      <xdr:nvSpPr>
        <xdr:cNvPr id="231" name="扶助費最小値テキスト"/>
        <xdr:cNvSpPr txBox="1"/>
      </xdr:nvSpPr>
      <xdr:spPr>
        <a:xfrm>
          <a:off x="4686300" y="1711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35,195</a:t>
          </a:r>
          <a:endParaRPr kumimoji="1" lang="ja-JP" altLang="en-US" sz="1000" b="1">
            <a:latin typeface="ＭＳ Ｐゴシック"/>
          </a:endParaRPr>
        </a:p>
      </xdr:txBody>
    </xdr:sp>
    <xdr:clientData/>
  </xdr:oneCellAnchor>
  <xdr:twoCellAnchor>
    <xdr:from>
      <xdr:col>6</xdr:col>
      <xdr:colOff>422275</xdr:colOff>
      <xdr:row>99</xdr:row>
      <xdr:rowOff>135985</xdr:rowOff>
    </xdr:from>
    <xdr:to>
      <xdr:col>6</xdr:col>
      <xdr:colOff>600075</xdr:colOff>
      <xdr:row>99</xdr:row>
      <xdr:rowOff>135985</xdr:rowOff>
    </xdr:to>
    <xdr:cxnSp macro="">
      <xdr:nvCxnSpPr>
        <xdr:cNvPr id="232" name="直線コネクタ 231"/>
        <xdr:cNvCxnSpPr/>
      </xdr:nvCxnSpPr>
      <xdr:spPr>
        <a:xfrm>
          <a:off x="4546600" y="17109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81081</xdr:rowOff>
    </xdr:from>
    <xdr:ext cx="599010" cy="259045"/>
    <xdr:sp macro="" textlink="">
      <xdr:nvSpPr>
        <xdr:cNvPr id="233" name="扶助費最大値テキスト"/>
        <xdr:cNvSpPr txBox="1"/>
      </xdr:nvSpPr>
      <xdr:spPr>
        <a:xfrm>
          <a:off x="4686300" y="1534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116,278</a:t>
          </a:r>
          <a:endParaRPr kumimoji="1" lang="ja-JP" altLang="en-US" sz="1000" b="1">
            <a:latin typeface="ＭＳ Ｐゴシック"/>
          </a:endParaRPr>
        </a:p>
      </xdr:txBody>
    </xdr:sp>
    <xdr:clientData/>
  </xdr:oneCellAnchor>
  <xdr:twoCellAnchor>
    <xdr:from>
      <xdr:col>6</xdr:col>
      <xdr:colOff>422275</xdr:colOff>
      <xdr:row>90</xdr:row>
      <xdr:rowOff>134404</xdr:rowOff>
    </xdr:from>
    <xdr:to>
      <xdr:col>6</xdr:col>
      <xdr:colOff>600075</xdr:colOff>
      <xdr:row>90</xdr:row>
      <xdr:rowOff>134404</xdr:rowOff>
    </xdr:to>
    <xdr:cxnSp macro="">
      <xdr:nvCxnSpPr>
        <xdr:cNvPr id="234" name="直線コネクタ 233"/>
        <xdr:cNvCxnSpPr/>
      </xdr:nvCxnSpPr>
      <xdr:spPr>
        <a:xfrm>
          <a:off x="4546600" y="1556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55708</xdr:rowOff>
    </xdr:from>
    <xdr:to>
      <xdr:col>6</xdr:col>
      <xdr:colOff>511175</xdr:colOff>
      <xdr:row>94</xdr:row>
      <xdr:rowOff>170828</xdr:rowOff>
    </xdr:to>
    <xdr:cxnSp macro="">
      <xdr:nvCxnSpPr>
        <xdr:cNvPr id="235" name="直線コネクタ 234"/>
        <xdr:cNvCxnSpPr/>
      </xdr:nvCxnSpPr>
      <xdr:spPr>
        <a:xfrm flipV="1">
          <a:off x="3797300" y="16172008"/>
          <a:ext cx="838200" cy="11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142822</xdr:rowOff>
    </xdr:from>
    <xdr:ext cx="534377" cy="259045"/>
    <xdr:sp macro="" textlink="">
      <xdr:nvSpPr>
        <xdr:cNvPr id="236" name="扶助費平均値テキスト"/>
        <xdr:cNvSpPr txBox="1"/>
      </xdr:nvSpPr>
      <xdr:spPr>
        <a:xfrm>
          <a:off x="4686300" y="16430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67,037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164395</xdr:rowOff>
    </xdr:from>
    <xdr:to>
      <xdr:col>6</xdr:col>
      <xdr:colOff>561975</xdr:colOff>
      <xdr:row>96</xdr:row>
      <xdr:rowOff>94545</xdr:rowOff>
    </xdr:to>
    <xdr:sp macro="" textlink="">
      <xdr:nvSpPr>
        <xdr:cNvPr id="237" name="フローチャート : 判断 236"/>
        <xdr:cNvSpPr/>
      </xdr:nvSpPr>
      <xdr:spPr>
        <a:xfrm>
          <a:off x="4584700" y="1645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170828</xdr:rowOff>
    </xdr:from>
    <xdr:to>
      <xdr:col>5</xdr:col>
      <xdr:colOff>358775</xdr:colOff>
      <xdr:row>95</xdr:row>
      <xdr:rowOff>22713</xdr:rowOff>
    </xdr:to>
    <xdr:cxnSp macro="">
      <xdr:nvCxnSpPr>
        <xdr:cNvPr id="238" name="直線コネクタ 237"/>
        <xdr:cNvCxnSpPr/>
      </xdr:nvCxnSpPr>
      <xdr:spPr>
        <a:xfrm flipV="1">
          <a:off x="2908300" y="16287128"/>
          <a:ext cx="889000" cy="2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117647</xdr:rowOff>
    </xdr:from>
    <xdr:to>
      <xdr:col>5</xdr:col>
      <xdr:colOff>409575</xdr:colOff>
      <xdr:row>97</xdr:row>
      <xdr:rowOff>47797</xdr:rowOff>
    </xdr:to>
    <xdr:sp macro="" textlink="">
      <xdr:nvSpPr>
        <xdr:cNvPr id="239" name="フローチャート : 判断 238"/>
        <xdr:cNvSpPr/>
      </xdr:nvSpPr>
      <xdr:spPr>
        <a:xfrm>
          <a:off x="37465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38924</xdr:rowOff>
    </xdr:from>
    <xdr:ext cx="534377" cy="259045"/>
    <xdr:sp macro="" textlink="">
      <xdr:nvSpPr>
        <xdr:cNvPr id="240" name="テキスト ボックス 239"/>
        <xdr:cNvSpPr txBox="1"/>
      </xdr:nvSpPr>
      <xdr:spPr>
        <a:xfrm>
          <a:off x="3530111" y="1666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60,491</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22713</xdr:rowOff>
    </xdr:from>
    <xdr:to>
      <xdr:col>4</xdr:col>
      <xdr:colOff>155575</xdr:colOff>
      <xdr:row>95</xdr:row>
      <xdr:rowOff>128460</xdr:rowOff>
    </xdr:to>
    <xdr:cxnSp macro="">
      <xdr:nvCxnSpPr>
        <xdr:cNvPr id="241" name="直線コネクタ 240"/>
        <xdr:cNvCxnSpPr/>
      </xdr:nvCxnSpPr>
      <xdr:spPr>
        <a:xfrm flipV="1">
          <a:off x="2019300" y="16310463"/>
          <a:ext cx="889000" cy="105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168796</xdr:rowOff>
    </xdr:from>
    <xdr:to>
      <xdr:col>4</xdr:col>
      <xdr:colOff>206375</xdr:colOff>
      <xdr:row>97</xdr:row>
      <xdr:rowOff>98946</xdr:rowOff>
    </xdr:to>
    <xdr:sp macro="" textlink="">
      <xdr:nvSpPr>
        <xdr:cNvPr id="242" name="フローチャート : 判断 241"/>
        <xdr:cNvSpPr/>
      </xdr:nvSpPr>
      <xdr:spPr>
        <a:xfrm>
          <a:off x="2857500" y="166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90073</xdr:rowOff>
    </xdr:from>
    <xdr:ext cx="534377" cy="259045"/>
    <xdr:sp macro="" textlink="">
      <xdr:nvSpPr>
        <xdr:cNvPr id="243" name="テキスト ボックス 242"/>
        <xdr:cNvSpPr txBox="1"/>
      </xdr:nvSpPr>
      <xdr:spPr>
        <a:xfrm>
          <a:off x="2641111" y="1672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128460</xdr:rowOff>
    </xdr:from>
    <xdr:to>
      <xdr:col>2</xdr:col>
      <xdr:colOff>638175</xdr:colOff>
      <xdr:row>96</xdr:row>
      <xdr:rowOff>34640</xdr:rowOff>
    </xdr:to>
    <xdr:cxnSp macro="">
      <xdr:nvCxnSpPr>
        <xdr:cNvPr id="244" name="直線コネクタ 243"/>
        <xdr:cNvCxnSpPr/>
      </xdr:nvCxnSpPr>
      <xdr:spPr>
        <a:xfrm flipV="1">
          <a:off x="1130300" y="16416210"/>
          <a:ext cx="889000" cy="7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81890</xdr:rowOff>
    </xdr:from>
    <xdr:to>
      <xdr:col>3</xdr:col>
      <xdr:colOff>3175</xdr:colOff>
      <xdr:row>98</xdr:row>
      <xdr:rowOff>12040</xdr:rowOff>
    </xdr:to>
    <xdr:sp macro="" textlink="">
      <xdr:nvSpPr>
        <xdr:cNvPr id="245" name="フローチャート : 判断 244"/>
        <xdr:cNvSpPr/>
      </xdr:nvSpPr>
      <xdr:spPr>
        <a:xfrm>
          <a:off x="1968500" y="167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3167</xdr:rowOff>
    </xdr:from>
    <xdr:ext cx="534377" cy="259045"/>
    <xdr:sp macro="" textlink="">
      <xdr:nvSpPr>
        <xdr:cNvPr id="246" name="テキスト ボックス 245"/>
        <xdr:cNvSpPr txBox="1"/>
      </xdr:nvSpPr>
      <xdr:spPr>
        <a:xfrm>
          <a:off x="1752111" y="1680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116542</xdr:rowOff>
    </xdr:from>
    <xdr:to>
      <xdr:col>1</xdr:col>
      <xdr:colOff>485775</xdr:colOff>
      <xdr:row>98</xdr:row>
      <xdr:rowOff>46692</xdr:rowOff>
    </xdr:to>
    <xdr:sp macro="" textlink="">
      <xdr:nvSpPr>
        <xdr:cNvPr id="247" name="フローチャート : 判断 246"/>
        <xdr:cNvSpPr/>
      </xdr:nvSpPr>
      <xdr:spPr>
        <a:xfrm>
          <a:off x="1079500" y="1674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37819</xdr:rowOff>
    </xdr:from>
    <xdr:ext cx="534377" cy="259045"/>
    <xdr:sp macro="" textlink="">
      <xdr:nvSpPr>
        <xdr:cNvPr id="248" name="テキスト ボックス 247"/>
        <xdr:cNvSpPr txBox="1"/>
      </xdr:nvSpPr>
      <xdr:spPr>
        <a:xfrm>
          <a:off x="863111" y="1683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4908</xdr:rowOff>
    </xdr:from>
    <xdr:to>
      <xdr:col>6</xdr:col>
      <xdr:colOff>561975</xdr:colOff>
      <xdr:row>94</xdr:row>
      <xdr:rowOff>106508</xdr:rowOff>
    </xdr:to>
    <xdr:sp macro="" textlink="">
      <xdr:nvSpPr>
        <xdr:cNvPr id="254" name="円/楕円 253"/>
        <xdr:cNvSpPr/>
      </xdr:nvSpPr>
      <xdr:spPr>
        <a:xfrm>
          <a:off x="4584700" y="1612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27785</xdr:rowOff>
    </xdr:from>
    <xdr:ext cx="534377" cy="259045"/>
    <xdr:sp macro="" textlink="">
      <xdr:nvSpPr>
        <xdr:cNvPr id="255" name="扶助費該当値テキスト"/>
        <xdr:cNvSpPr txBox="1"/>
      </xdr:nvSpPr>
      <xdr:spPr>
        <a:xfrm>
          <a:off x="4686300" y="1597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84,409</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120028</xdr:rowOff>
    </xdr:from>
    <xdr:to>
      <xdr:col>5</xdr:col>
      <xdr:colOff>409575</xdr:colOff>
      <xdr:row>95</xdr:row>
      <xdr:rowOff>50178</xdr:rowOff>
    </xdr:to>
    <xdr:sp macro="" textlink="">
      <xdr:nvSpPr>
        <xdr:cNvPr id="256" name="円/楕円 255"/>
        <xdr:cNvSpPr/>
      </xdr:nvSpPr>
      <xdr:spPr>
        <a:xfrm>
          <a:off x="3746500" y="1623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66705</xdr:rowOff>
    </xdr:from>
    <xdr:ext cx="534377" cy="259045"/>
    <xdr:sp macro="" textlink="">
      <xdr:nvSpPr>
        <xdr:cNvPr id="257" name="テキスト ボックス 256"/>
        <xdr:cNvSpPr txBox="1"/>
      </xdr:nvSpPr>
      <xdr:spPr>
        <a:xfrm>
          <a:off x="3530111" y="1601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78,366</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143363</xdr:rowOff>
    </xdr:from>
    <xdr:to>
      <xdr:col>4</xdr:col>
      <xdr:colOff>206375</xdr:colOff>
      <xdr:row>95</xdr:row>
      <xdr:rowOff>73513</xdr:rowOff>
    </xdr:to>
    <xdr:sp macro="" textlink="">
      <xdr:nvSpPr>
        <xdr:cNvPr id="258" name="円/楕円 257"/>
        <xdr:cNvSpPr/>
      </xdr:nvSpPr>
      <xdr:spPr>
        <a:xfrm>
          <a:off x="2857500" y="1625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90040</xdr:rowOff>
    </xdr:from>
    <xdr:ext cx="534377" cy="259045"/>
    <xdr:sp macro="" textlink="">
      <xdr:nvSpPr>
        <xdr:cNvPr id="259" name="テキスト ボックス 258"/>
        <xdr:cNvSpPr txBox="1"/>
      </xdr:nvSpPr>
      <xdr:spPr>
        <a:xfrm>
          <a:off x="2641111" y="1603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77,141</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77660</xdr:rowOff>
    </xdr:from>
    <xdr:to>
      <xdr:col>3</xdr:col>
      <xdr:colOff>3175</xdr:colOff>
      <xdr:row>96</xdr:row>
      <xdr:rowOff>7810</xdr:rowOff>
    </xdr:to>
    <xdr:sp macro="" textlink="">
      <xdr:nvSpPr>
        <xdr:cNvPr id="260" name="円/楕円 259"/>
        <xdr:cNvSpPr/>
      </xdr:nvSpPr>
      <xdr:spPr>
        <a:xfrm>
          <a:off x="1968500" y="1636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24337</xdr:rowOff>
    </xdr:from>
    <xdr:ext cx="534377" cy="259045"/>
    <xdr:sp macro="" textlink="">
      <xdr:nvSpPr>
        <xdr:cNvPr id="261" name="テキスト ボックス 260"/>
        <xdr:cNvSpPr txBox="1"/>
      </xdr:nvSpPr>
      <xdr:spPr>
        <a:xfrm>
          <a:off x="1752111" y="1614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71,590</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155290</xdr:rowOff>
    </xdr:from>
    <xdr:to>
      <xdr:col>1</xdr:col>
      <xdr:colOff>485775</xdr:colOff>
      <xdr:row>96</xdr:row>
      <xdr:rowOff>85440</xdr:rowOff>
    </xdr:to>
    <xdr:sp macro="" textlink="">
      <xdr:nvSpPr>
        <xdr:cNvPr id="262" name="円/楕円 261"/>
        <xdr:cNvSpPr/>
      </xdr:nvSpPr>
      <xdr:spPr>
        <a:xfrm>
          <a:off x="1079500" y="1644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101967</xdr:rowOff>
    </xdr:from>
    <xdr:ext cx="534377" cy="259045"/>
    <xdr:sp macro="" textlink="">
      <xdr:nvSpPr>
        <xdr:cNvPr id="263" name="テキスト ボックス 262"/>
        <xdr:cNvSpPr txBox="1"/>
      </xdr:nvSpPr>
      <xdr:spPr>
        <a:xfrm>
          <a:off x="863111" y="1621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67,515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54,302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116169</xdr:rowOff>
    </xdr:from>
    <xdr:to>
      <xdr:col>15</xdr:col>
      <xdr:colOff>180340</xdr:colOff>
      <xdr:row>38</xdr:row>
      <xdr:rowOff>75006</xdr:rowOff>
    </xdr:to>
    <xdr:cxnSp macro="">
      <xdr:nvCxnSpPr>
        <xdr:cNvPr id="287" name="直線コネクタ 286"/>
        <xdr:cNvCxnSpPr/>
      </xdr:nvCxnSpPr>
      <xdr:spPr>
        <a:xfrm flipV="1">
          <a:off x="10475595" y="5259669"/>
          <a:ext cx="1270" cy="1330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78833</xdr:rowOff>
    </xdr:from>
    <xdr:ext cx="534377" cy="259045"/>
    <xdr:sp macro="" textlink="">
      <xdr:nvSpPr>
        <xdr:cNvPr id="288" name="補助費等最小値テキスト"/>
        <xdr:cNvSpPr txBox="1"/>
      </xdr:nvSpPr>
      <xdr:spPr>
        <a:xfrm>
          <a:off x="10528300" y="659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36,980</a:t>
          </a:r>
          <a:endParaRPr kumimoji="1" lang="ja-JP" altLang="en-US" sz="1000" b="1">
            <a:latin typeface="ＭＳ Ｐゴシック"/>
          </a:endParaRPr>
        </a:p>
      </xdr:txBody>
    </xdr:sp>
    <xdr:clientData/>
  </xdr:oneCellAnchor>
  <xdr:twoCellAnchor>
    <xdr:from>
      <xdr:col>15</xdr:col>
      <xdr:colOff>92075</xdr:colOff>
      <xdr:row>38</xdr:row>
      <xdr:rowOff>75006</xdr:rowOff>
    </xdr:from>
    <xdr:to>
      <xdr:col>15</xdr:col>
      <xdr:colOff>269875</xdr:colOff>
      <xdr:row>38</xdr:row>
      <xdr:rowOff>75006</xdr:rowOff>
    </xdr:to>
    <xdr:cxnSp macro="">
      <xdr:nvCxnSpPr>
        <xdr:cNvPr id="289" name="直線コネクタ 288"/>
        <xdr:cNvCxnSpPr/>
      </xdr:nvCxnSpPr>
      <xdr:spPr>
        <a:xfrm>
          <a:off x="10388600" y="6590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62846</xdr:rowOff>
    </xdr:from>
    <xdr:ext cx="599010" cy="259045"/>
    <xdr:sp macro="" textlink="">
      <xdr:nvSpPr>
        <xdr:cNvPr id="290" name="補助費等最大値テキスト"/>
        <xdr:cNvSpPr txBox="1"/>
      </xdr:nvSpPr>
      <xdr:spPr>
        <a:xfrm>
          <a:off x="10528300" y="503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386,176</a:t>
          </a:r>
          <a:endParaRPr kumimoji="1" lang="ja-JP" altLang="en-US" sz="1000" b="1">
            <a:latin typeface="ＭＳ Ｐゴシック"/>
          </a:endParaRPr>
        </a:p>
      </xdr:txBody>
    </xdr:sp>
    <xdr:clientData/>
  </xdr:oneCellAnchor>
  <xdr:twoCellAnchor>
    <xdr:from>
      <xdr:col>15</xdr:col>
      <xdr:colOff>92075</xdr:colOff>
      <xdr:row>30</xdr:row>
      <xdr:rowOff>116169</xdr:rowOff>
    </xdr:from>
    <xdr:to>
      <xdr:col>15</xdr:col>
      <xdr:colOff>269875</xdr:colOff>
      <xdr:row>30</xdr:row>
      <xdr:rowOff>116169</xdr:rowOff>
    </xdr:to>
    <xdr:cxnSp macro="">
      <xdr:nvCxnSpPr>
        <xdr:cNvPr id="291" name="直線コネクタ 290"/>
        <xdr:cNvCxnSpPr/>
      </xdr:nvCxnSpPr>
      <xdr:spPr>
        <a:xfrm>
          <a:off x="10388600" y="5259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107951</xdr:rowOff>
    </xdr:from>
    <xdr:to>
      <xdr:col>15</xdr:col>
      <xdr:colOff>180975</xdr:colOff>
      <xdr:row>37</xdr:row>
      <xdr:rowOff>1748</xdr:rowOff>
    </xdr:to>
    <xdr:cxnSp macro="">
      <xdr:nvCxnSpPr>
        <xdr:cNvPr id="292" name="直線コネクタ 291"/>
        <xdr:cNvCxnSpPr/>
      </xdr:nvCxnSpPr>
      <xdr:spPr>
        <a:xfrm flipV="1">
          <a:off x="9639300" y="6280151"/>
          <a:ext cx="838200" cy="6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66927</xdr:rowOff>
    </xdr:from>
    <xdr:ext cx="599010" cy="259045"/>
    <xdr:sp macro="" textlink="">
      <xdr:nvSpPr>
        <xdr:cNvPr id="293" name="補助費等平均値テキスト"/>
        <xdr:cNvSpPr txBox="1"/>
      </xdr:nvSpPr>
      <xdr:spPr>
        <a:xfrm>
          <a:off x="10528300" y="62391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110,105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88500</xdr:rowOff>
    </xdr:from>
    <xdr:to>
      <xdr:col>15</xdr:col>
      <xdr:colOff>231775</xdr:colOff>
      <xdr:row>37</xdr:row>
      <xdr:rowOff>18650</xdr:rowOff>
    </xdr:to>
    <xdr:sp macro="" textlink="">
      <xdr:nvSpPr>
        <xdr:cNvPr id="294" name="フローチャート : 判断 293"/>
        <xdr:cNvSpPr/>
      </xdr:nvSpPr>
      <xdr:spPr>
        <a:xfrm>
          <a:off x="104267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137140</xdr:rowOff>
    </xdr:from>
    <xdr:to>
      <xdr:col>14</xdr:col>
      <xdr:colOff>28575</xdr:colOff>
      <xdr:row>37</xdr:row>
      <xdr:rowOff>1748</xdr:rowOff>
    </xdr:to>
    <xdr:cxnSp macro="">
      <xdr:nvCxnSpPr>
        <xdr:cNvPr id="295" name="直線コネクタ 294"/>
        <xdr:cNvCxnSpPr/>
      </xdr:nvCxnSpPr>
      <xdr:spPr>
        <a:xfrm>
          <a:off x="8750300" y="6309340"/>
          <a:ext cx="889000" cy="3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112309</xdr:rowOff>
    </xdr:from>
    <xdr:to>
      <xdr:col>14</xdr:col>
      <xdr:colOff>79375</xdr:colOff>
      <xdr:row>37</xdr:row>
      <xdr:rowOff>42459</xdr:rowOff>
    </xdr:to>
    <xdr:sp macro="" textlink="">
      <xdr:nvSpPr>
        <xdr:cNvPr id="296" name="フローチャート : 判断 295"/>
        <xdr:cNvSpPr/>
      </xdr:nvSpPr>
      <xdr:spPr>
        <a:xfrm>
          <a:off x="9588500" y="628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58986</xdr:rowOff>
    </xdr:from>
    <xdr:ext cx="599010" cy="259045"/>
    <xdr:sp macro="" textlink="">
      <xdr:nvSpPr>
        <xdr:cNvPr id="297" name="テキスト ボックス 296"/>
        <xdr:cNvSpPr txBox="1"/>
      </xdr:nvSpPr>
      <xdr:spPr>
        <a:xfrm>
          <a:off x="9339794" y="6059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103,856</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137140</xdr:rowOff>
    </xdr:from>
    <xdr:to>
      <xdr:col>12</xdr:col>
      <xdr:colOff>511175</xdr:colOff>
      <xdr:row>37</xdr:row>
      <xdr:rowOff>19921</xdr:rowOff>
    </xdr:to>
    <xdr:cxnSp macro="">
      <xdr:nvCxnSpPr>
        <xdr:cNvPr id="298" name="直線コネクタ 297"/>
        <xdr:cNvCxnSpPr/>
      </xdr:nvCxnSpPr>
      <xdr:spPr>
        <a:xfrm flipV="1">
          <a:off x="7861300" y="6309340"/>
          <a:ext cx="889000" cy="5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160707</xdr:rowOff>
    </xdr:from>
    <xdr:to>
      <xdr:col>12</xdr:col>
      <xdr:colOff>561975</xdr:colOff>
      <xdr:row>37</xdr:row>
      <xdr:rowOff>90857</xdr:rowOff>
    </xdr:to>
    <xdr:sp macro="" textlink="">
      <xdr:nvSpPr>
        <xdr:cNvPr id="299" name="フローチャート : 判断 298"/>
        <xdr:cNvSpPr/>
      </xdr:nvSpPr>
      <xdr:spPr>
        <a:xfrm>
          <a:off x="8699500" y="633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81984</xdr:rowOff>
    </xdr:from>
    <xdr:ext cx="534377" cy="259045"/>
    <xdr:sp macro="" textlink="">
      <xdr:nvSpPr>
        <xdr:cNvPr id="300" name="テキスト ボックス 299"/>
        <xdr:cNvSpPr txBox="1"/>
      </xdr:nvSpPr>
      <xdr:spPr>
        <a:xfrm>
          <a:off x="8483111" y="6425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19921</xdr:rowOff>
    </xdr:from>
    <xdr:to>
      <xdr:col>11</xdr:col>
      <xdr:colOff>307975</xdr:colOff>
      <xdr:row>37</xdr:row>
      <xdr:rowOff>53868</xdr:rowOff>
    </xdr:to>
    <xdr:cxnSp macro="">
      <xdr:nvCxnSpPr>
        <xdr:cNvPr id="301" name="直線コネクタ 300"/>
        <xdr:cNvCxnSpPr/>
      </xdr:nvCxnSpPr>
      <xdr:spPr>
        <a:xfrm flipV="1">
          <a:off x="6972300" y="6363571"/>
          <a:ext cx="889000" cy="3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10094</xdr:rowOff>
    </xdr:from>
    <xdr:to>
      <xdr:col>11</xdr:col>
      <xdr:colOff>358775</xdr:colOff>
      <xdr:row>37</xdr:row>
      <xdr:rowOff>111694</xdr:rowOff>
    </xdr:to>
    <xdr:sp macro="" textlink="">
      <xdr:nvSpPr>
        <xdr:cNvPr id="302" name="フローチャート : 判断 301"/>
        <xdr:cNvSpPr/>
      </xdr:nvSpPr>
      <xdr:spPr>
        <a:xfrm>
          <a:off x="7810500" y="635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102821</xdr:rowOff>
    </xdr:from>
    <xdr:ext cx="534377" cy="259045"/>
    <xdr:sp macro="" textlink="">
      <xdr:nvSpPr>
        <xdr:cNvPr id="303" name="テキスト ボックス 302"/>
        <xdr:cNvSpPr txBox="1"/>
      </xdr:nvSpPr>
      <xdr:spPr>
        <a:xfrm>
          <a:off x="7594111" y="644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17390</xdr:rowOff>
    </xdr:from>
    <xdr:to>
      <xdr:col>10</xdr:col>
      <xdr:colOff>155575</xdr:colOff>
      <xdr:row>37</xdr:row>
      <xdr:rowOff>118990</xdr:rowOff>
    </xdr:to>
    <xdr:sp macro="" textlink="">
      <xdr:nvSpPr>
        <xdr:cNvPr id="304" name="フローチャート : 判断 303"/>
        <xdr:cNvSpPr/>
      </xdr:nvSpPr>
      <xdr:spPr>
        <a:xfrm>
          <a:off x="6921500" y="636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110117</xdr:rowOff>
    </xdr:from>
    <xdr:ext cx="534377" cy="259045"/>
    <xdr:sp macro="" textlink="">
      <xdr:nvSpPr>
        <xdr:cNvPr id="305" name="テキスト ボックス 304"/>
        <xdr:cNvSpPr txBox="1"/>
      </xdr:nvSpPr>
      <xdr:spPr>
        <a:xfrm>
          <a:off x="6705111" y="645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57151</xdr:rowOff>
    </xdr:from>
    <xdr:to>
      <xdr:col>15</xdr:col>
      <xdr:colOff>231775</xdr:colOff>
      <xdr:row>36</xdr:row>
      <xdr:rowOff>158751</xdr:rowOff>
    </xdr:to>
    <xdr:sp macro="" textlink="">
      <xdr:nvSpPr>
        <xdr:cNvPr id="311" name="円/楕円 310"/>
        <xdr:cNvSpPr/>
      </xdr:nvSpPr>
      <xdr:spPr>
        <a:xfrm>
          <a:off x="10426700" y="622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80028</xdr:rowOff>
    </xdr:from>
    <xdr:ext cx="599010" cy="259045"/>
    <xdr:sp macro="" textlink="">
      <xdr:nvSpPr>
        <xdr:cNvPr id="312" name="補助費等該当値テキスト"/>
        <xdr:cNvSpPr txBox="1"/>
      </xdr:nvSpPr>
      <xdr:spPr>
        <a:xfrm>
          <a:off x="10528300" y="6080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118,333</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122398</xdr:rowOff>
    </xdr:from>
    <xdr:to>
      <xdr:col>14</xdr:col>
      <xdr:colOff>79375</xdr:colOff>
      <xdr:row>37</xdr:row>
      <xdr:rowOff>52548</xdr:rowOff>
    </xdr:to>
    <xdr:sp macro="" textlink="">
      <xdr:nvSpPr>
        <xdr:cNvPr id="313" name="円/楕円 312"/>
        <xdr:cNvSpPr/>
      </xdr:nvSpPr>
      <xdr:spPr>
        <a:xfrm>
          <a:off x="9588500" y="629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43675</xdr:rowOff>
    </xdr:from>
    <xdr:ext cx="599010" cy="259045"/>
    <xdr:sp macro="" textlink="">
      <xdr:nvSpPr>
        <xdr:cNvPr id="314" name="テキスト ボックス 313"/>
        <xdr:cNvSpPr txBox="1"/>
      </xdr:nvSpPr>
      <xdr:spPr>
        <a:xfrm>
          <a:off x="9339794" y="6387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101,208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86340</xdr:rowOff>
    </xdr:from>
    <xdr:to>
      <xdr:col>12</xdr:col>
      <xdr:colOff>561975</xdr:colOff>
      <xdr:row>37</xdr:row>
      <xdr:rowOff>16490</xdr:rowOff>
    </xdr:to>
    <xdr:sp macro="" textlink="">
      <xdr:nvSpPr>
        <xdr:cNvPr id="315" name="円/楕円 314"/>
        <xdr:cNvSpPr/>
      </xdr:nvSpPr>
      <xdr:spPr>
        <a:xfrm>
          <a:off x="8699500" y="625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33017</xdr:rowOff>
    </xdr:from>
    <xdr:ext cx="599010" cy="259045"/>
    <xdr:sp macro="" textlink="">
      <xdr:nvSpPr>
        <xdr:cNvPr id="316" name="テキスト ボックス 315"/>
        <xdr:cNvSpPr txBox="1"/>
      </xdr:nvSpPr>
      <xdr:spPr>
        <a:xfrm>
          <a:off x="8450794" y="6033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110,672</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140571</xdr:rowOff>
    </xdr:from>
    <xdr:to>
      <xdr:col>11</xdr:col>
      <xdr:colOff>358775</xdr:colOff>
      <xdr:row>37</xdr:row>
      <xdr:rowOff>70721</xdr:rowOff>
    </xdr:to>
    <xdr:sp macro="" textlink="">
      <xdr:nvSpPr>
        <xdr:cNvPr id="317" name="円/楕円 316"/>
        <xdr:cNvSpPr/>
      </xdr:nvSpPr>
      <xdr:spPr>
        <a:xfrm>
          <a:off x="7810500" y="631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87248</xdr:rowOff>
    </xdr:from>
    <xdr:ext cx="534377" cy="259045"/>
    <xdr:sp macro="" textlink="">
      <xdr:nvSpPr>
        <xdr:cNvPr id="318" name="テキスト ボックス 317"/>
        <xdr:cNvSpPr txBox="1"/>
      </xdr:nvSpPr>
      <xdr:spPr>
        <a:xfrm>
          <a:off x="7594111" y="608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96,438</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3068</xdr:rowOff>
    </xdr:from>
    <xdr:to>
      <xdr:col>10</xdr:col>
      <xdr:colOff>155575</xdr:colOff>
      <xdr:row>37</xdr:row>
      <xdr:rowOff>104668</xdr:rowOff>
    </xdr:to>
    <xdr:sp macro="" textlink="">
      <xdr:nvSpPr>
        <xdr:cNvPr id="319" name="円/楕円 318"/>
        <xdr:cNvSpPr/>
      </xdr:nvSpPr>
      <xdr:spPr>
        <a:xfrm>
          <a:off x="6921500" y="634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121195</xdr:rowOff>
    </xdr:from>
    <xdr:ext cx="534377" cy="259045"/>
    <xdr:sp macro="" textlink="">
      <xdr:nvSpPr>
        <xdr:cNvPr id="320" name="テキスト ボックス 319"/>
        <xdr:cNvSpPr txBox="1"/>
      </xdr:nvSpPr>
      <xdr:spPr>
        <a:xfrm>
          <a:off x="6705111" y="612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87,528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100,865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23920</xdr:rowOff>
    </xdr:from>
    <xdr:to>
      <xdr:col>15</xdr:col>
      <xdr:colOff>180340</xdr:colOff>
      <xdr:row>59</xdr:row>
      <xdr:rowOff>63850</xdr:rowOff>
    </xdr:to>
    <xdr:cxnSp macro="">
      <xdr:nvCxnSpPr>
        <xdr:cNvPr id="346" name="直線コネクタ 345"/>
        <xdr:cNvCxnSpPr/>
      </xdr:nvCxnSpPr>
      <xdr:spPr>
        <a:xfrm flipV="1">
          <a:off x="10475595" y="8596420"/>
          <a:ext cx="1270" cy="15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67677</xdr:rowOff>
    </xdr:from>
    <xdr:ext cx="534377" cy="259045"/>
    <xdr:sp macro="" textlink="">
      <xdr:nvSpPr>
        <xdr:cNvPr id="347" name="普通建設事業費最小値テキスト"/>
        <xdr:cNvSpPr txBox="1"/>
      </xdr:nvSpPr>
      <xdr:spPr>
        <a:xfrm>
          <a:off x="10528300" y="1018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10,726</a:t>
          </a:r>
          <a:endParaRPr kumimoji="1" lang="ja-JP" altLang="en-US" sz="1000" b="1">
            <a:latin typeface="ＭＳ Ｐゴシック"/>
          </a:endParaRPr>
        </a:p>
      </xdr:txBody>
    </xdr:sp>
    <xdr:clientData/>
  </xdr:oneCellAnchor>
  <xdr:twoCellAnchor>
    <xdr:from>
      <xdr:col>15</xdr:col>
      <xdr:colOff>92075</xdr:colOff>
      <xdr:row>59</xdr:row>
      <xdr:rowOff>63850</xdr:rowOff>
    </xdr:from>
    <xdr:to>
      <xdr:col>15</xdr:col>
      <xdr:colOff>269875</xdr:colOff>
      <xdr:row>59</xdr:row>
      <xdr:rowOff>63850</xdr:rowOff>
    </xdr:to>
    <xdr:cxnSp macro="">
      <xdr:nvCxnSpPr>
        <xdr:cNvPr id="348" name="直線コネクタ 347"/>
        <xdr:cNvCxnSpPr/>
      </xdr:nvCxnSpPr>
      <xdr:spPr>
        <a:xfrm>
          <a:off x="10388600" y="1017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142047</xdr:rowOff>
    </xdr:from>
    <xdr:ext cx="599010" cy="259045"/>
    <xdr:sp macro="" textlink="">
      <xdr:nvSpPr>
        <xdr:cNvPr id="349" name="普通建設事業費最大値テキスト"/>
        <xdr:cNvSpPr txBox="1"/>
      </xdr:nvSpPr>
      <xdr:spPr>
        <a:xfrm>
          <a:off x="10528300" y="837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495,453</a:t>
          </a:r>
          <a:endParaRPr kumimoji="1" lang="ja-JP" altLang="en-US" sz="1000" b="1">
            <a:latin typeface="ＭＳ Ｐゴシック"/>
          </a:endParaRPr>
        </a:p>
      </xdr:txBody>
    </xdr:sp>
    <xdr:clientData/>
  </xdr:oneCellAnchor>
  <xdr:twoCellAnchor>
    <xdr:from>
      <xdr:col>15</xdr:col>
      <xdr:colOff>92075</xdr:colOff>
      <xdr:row>50</xdr:row>
      <xdr:rowOff>23920</xdr:rowOff>
    </xdr:from>
    <xdr:to>
      <xdr:col>15</xdr:col>
      <xdr:colOff>269875</xdr:colOff>
      <xdr:row>50</xdr:row>
      <xdr:rowOff>23920</xdr:rowOff>
    </xdr:to>
    <xdr:cxnSp macro="">
      <xdr:nvCxnSpPr>
        <xdr:cNvPr id="350" name="直線コネクタ 349"/>
        <xdr:cNvCxnSpPr/>
      </xdr:nvCxnSpPr>
      <xdr:spPr>
        <a:xfrm>
          <a:off x="10388600" y="859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99336</xdr:rowOff>
    </xdr:from>
    <xdr:to>
      <xdr:col>15</xdr:col>
      <xdr:colOff>180975</xdr:colOff>
      <xdr:row>57</xdr:row>
      <xdr:rowOff>62378</xdr:rowOff>
    </xdr:to>
    <xdr:cxnSp macro="">
      <xdr:nvCxnSpPr>
        <xdr:cNvPr id="351" name="直線コネクタ 350"/>
        <xdr:cNvCxnSpPr/>
      </xdr:nvCxnSpPr>
      <xdr:spPr>
        <a:xfrm flipV="1">
          <a:off x="9639300" y="9529086"/>
          <a:ext cx="838200" cy="30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149355</xdr:rowOff>
    </xdr:from>
    <xdr:ext cx="599010" cy="259045"/>
    <xdr:sp macro="" textlink="">
      <xdr:nvSpPr>
        <xdr:cNvPr id="352" name="普通建設事業費平均値テキスト"/>
        <xdr:cNvSpPr txBox="1"/>
      </xdr:nvSpPr>
      <xdr:spPr>
        <a:xfrm>
          <a:off x="10528300" y="9750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119,882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170928</xdr:rowOff>
    </xdr:from>
    <xdr:to>
      <xdr:col>15</xdr:col>
      <xdr:colOff>231775</xdr:colOff>
      <xdr:row>57</xdr:row>
      <xdr:rowOff>101078</xdr:rowOff>
    </xdr:to>
    <xdr:sp macro="" textlink="">
      <xdr:nvSpPr>
        <xdr:cNvPr id="353" name="フローチャート : 判断 352"/>
        <xdr:cNvSpPr/>
      </xdr:nvSpPr>
      <xdr:spPr>
        <a:xfrm>
          <a:off x="10426700" y="9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22896</xdr:rowOff>
    </xdr:from>
    <xdr:to>
      <xdr:col>14</xdr:col>
      <xdr:colOff>28575</xdr:colOff>
      <xdr:row>57</xdr:row>
      <xdr:rowOff>62378</xdr:rowOff>
    </xdr:to>
    <xdr:cxnSp macro="">
      <xdr:nvCxnSpPr>
        <xdr:cNvPr id="354" name="直線コネクタ 353"/>
        <xdr:cNvCxnSpPr/>
      </xdr:nvCxnSpPr>
      <xdr:spPr>
        <a:xfrm>
          <a:off x="8750300" y="9795546"/>
          <a:ext cx="889000" cy="3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32011</xdr:rowOff>
    </xdr:from>
    <xdr:to>
      <xdr:col>14</xdr:col>
      <xdr:colOff>79375</xdr:colOff>
      <xdr:row>57</xdr:row>
      <xdr:rowOff>133611</xdr:rowOff>
    </xdr:to>
    <xdr:sp macro="" textlink="">
      <xdr:nvSpPr>
        <xdr:cNvPr id="355" name="フローチャート : 判断 354"/>
        <xdr:cNvSpPr/>
      </xdr:nvSpPr>
      <xdr:spPr>
        <a:xfrm>
          <a:off x="9588500" y="980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124738</xdr:rowOff>
    </xdr:from>
    <xdr:ext cx="599010" cy="259045"/>
    <xdr:sp macro="" textlink="">
      <xdr:nvSpPr>
        <xdr:cNvPr id="356" name="テキスト ボックス 355"/>
        <xdr:cNvSpPr txBox="1"/>
      </xdr:nvSpPr>
      <xdr:spPr>
        <a:xfrm>
          <a:off x="9339794" y="9897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22896</xdr:rowOff>
    </xdr:from>
    <xdr:to>
      <xdr:col>12</xdr:col>
      <xdr:colOff>511175</xdr:colOff>
      <xdr:row>57</xdr:row>
      <xdr:rowOff>82364</xdr:rowOff>
    </xdr:to>
    <xdr:cxnSp macro="">
      <xdr:nvCxnSpPr>
        <xdr:cNvPr id="357" name="直線コネクタ 356"/>
        <xdr:cNvCxnSpPr/>
      </xdr:nvCxnSpPr>
      <xdr:spPr>
        <a:xfrm flipV="1">
          <a:off x="7861300" y="9795546"/>
          <a:ext cx="889000" cy="5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122</xdr:rowOff>
    </xdr:from>
    <xdr:to>
      <xdr:col>12</xdr:col>
      <xdr:colOff>561975</xdr:colOff>
      <xdr:row>57</xdr:row>
      <xdr:rowOff>101722</xdr:rowOff>
    </xdr:to>
    <xdr:sp macro="" textlink="">
      <xdr:nvSpPr>
        <xdr:cNvPr id="358" name="フローチャート : 判断 357"/>
        <xdr:cNvSpPr/>
      </xdr:nvSpPr>
      <xdr:spPr>
        <a:xfrm>
          <a:off x="8699500" y="977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92849</xdr:rowOff>
    </xdr:from>
    <xdr:ext cx="599010" cy="259045"/>
    <xdr:sp macro="" textlink="">
      <xdr:nvSpPr>
        <xdr:cNvPr id="359" name="テキスト ボックス 358"/>
        <xdr:cNvSpPr txBox="1"/>
      </xdr:nvSpPr>
      <xdr:spPr>
        <a:xfrm>
          <a:off x="8450794" y="9865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22265</xdr:rowOff>
    </xdr:from>
    <xdr:to>
      <xdr:col>11</xdr:col>
      <xdr:colOff>307975</xdr:colOff>
      <xdr:row>57</xdr:row>
      <xdr:rowOff>82364</xdr:rowOff>
    </xdr:to>
    <xdr:cxnSp macro="">
      <xdr:nvCxnSpPr>
        <xdr:cNvPr id="360" name="直線コネクタ 359"/>
        <xdr:cNvCxnSpPr/>
      </xdr:nvCxnSpPr>
      <xdr:spPr>
        <a:xfrm>
          <a:off x="6972300" y="9794915"/>
          <a:ext cx="889000" cy="6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157</xdr:rowOff>
    </xdr:from>
    <xdr:to>
      <xdr:col>11</xdr:col>
      <xdr:colOff>358775</xdr:colOff>
      <xdr:row>57</xdr:row>
      <xdr:rowOff>101757</xdr:rowOff>
    </xdr:to>
    <xdr:sp macro="" textlink="">
      <xdr:nvSpPr>
        <xdr:cNvPr id="361" name="フローチャート : 判断 360"/>
        <xdr:cNvSpPr/>
      </xdr:nvSpPr>
      <xdr:spPr>
        <a:xfrm>
          <a:off x="7810500" y="977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118284</xdr:rowOff>
    </xdr:from>
    <xdr:ext cx="599010" cy="259045"/>
    <xdr:sp macro="" textlink="">
      <xdr:nvSpPr>
        <xdr:cNvPr id="362" name="テキスト ボックス 361"/>
        <xdr:cNvSpPr txBox="1"/>
      </xdr:nvSpPr>
      <xdr:spPr>
        <a:xfrm>
          <a:off x="7561794" y="9548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81297</xdr:rowOff>
    </xdr:from>
    <xdr:to>
      <xdr:col>10</xdr:col>
      <xdr:colOff>155575</xdr:colOff>
      <xdr:row>58</xdr:row>
      <xdr:rowOff>11447</xdr:rowOff>
    </xdr:to>
    <xdr:sp macro="" textlink="">
      <xdr:nvSpPr>
        <xdr:cNvPr id="363" name="フローチャート : 判断 362"/>
        <xdr:cNvSpPr/>
      </xdr:nvSpPr>
      <xdr:spPr>
        <a:xfrm>
          <a:off x="6921500" y="985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2574</xdr:rowOff>
    </xdr:from>
    <xdr:ext cx="534377" cy="259045"/>
    <xdr:sp macro="" textlink="">
      <xdr:nvSpPr>
        <xdr:cNvPr id="364" name="テキスト ボックス 363"/>
        <xdr:cNvSpPr txBox="1"/>
      </xdr:nvSpPr>
      <xdr:spPr>
        <a:xfrm>
          <a:off x="6705111" y="994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48536</xdr:rowOff>
    </xdr:from>
    <xdr:to>
      <xdr:col>15</xdr:col>
      <xdr:colOff>231775</xdr:colOff>
      <xdr:row>55</xdr:row>
      <xdr:rowOff>150136</xdr:rowOff>
    </xdr:to>
    <xdr:sp macro="" textlink="">
      <xdr:nvSpPr>
        <xdr:cNvPr id="370" name="円/楕円 369"/>
        <xdr:cNvSpPr/>
      </xdr:nvSpPr>
      <xdr:spPr>
        <a:xfrm>
          <a:off x="10426700" y="947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71413</xdr:rowOff>
    </xdr:from>
    <xdr:ext cx="599010" cy="259045"/>
    <xdr:sp macro="" textlink="">
      <xdr:nvSpPr>
        <xdr:cNvPr id="371" name="普通建設事業費該当値テキスト"/>
        <xdr:cNvSpPr txBox="1"/>
      </xdr:nvSpPr>
      <xdr:spPr>
        <a:xfrm>
          <a:off x="10528300" y="9329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209,860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11578</xdr:rowOff>
    </xdr:from>
    <xdr:to>
      <xdr:col>14</xdr:col>
      <xdr:colOff>79375</xdr:colOff>
      <xdr:row>57</xdr:row>
      <xdr:rowOff>113178</xdr:rowOff>
    </xdr:to>
    <xdr:sp macro="" textlink="">
      <xdr:nvSpPr>
        <xdr:cNvPr id="372" name="円/楕円 371"/>
        <xdr:cNvSpPr/>
      </xdr:nvSpPr>
      <xdr:spPr>
        <a:xfrm>
          <a:off x="9588500" y="978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129705</xdr:rowOff>
    </xdr:from>
    <xdr:ext cx="599010" cy="259045"/>
    <xdr:sp macro="" textlink="">
      <xdr:nvSpPr>
        <xdr:cNvPr id="373" name="テキスト ボックス 372"/>
        <xdr:cNvSpPr txBox="1"/>
      </xdr:nvSpPr>
      <xdr:spPr>
        <a:xfrm>
          <a:off x="9339794" y="955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116,177</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143546</xdr:rowOff>
    </xdr:from>
    <xdr:to>
      <xdr:col>12</xdr:col>
      <xdr:colOff>561975</xdr:colOff>
      <xdr:row>57</xdr:row>
      <xdr:rowOff>73696</xdr:rowOff>
    </xdr:to>
    <xdr:sp macro="" textlink="">
      <xdr:nvSpPr>
        <xdr:cNvPr id="374" name="円/楕円 373"/>
        <xdr:cNvSpPr/>
      </xdr:nvSpPr>
      <xdr:spPr>
        <a:xfrm>
          <a:off x="8699500" y="974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90223</xdr:rowOff>
    </xdr:from>
    <xdr:ext cx="599010" cy="259045"/>
    <xdr:sp macro="" textlink="">
      <xdr:nvSpPr>
        <xdr:cNvPr id="375" name="テキスト ボックス 374"/>
        <xdr:cNvSpPr txBox="1"/>
      </xdr:nvSpPr>
      <xdr:spPr>
        <a:xfrm>
          <a:off x="8450794" y="951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128,267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31564</xdr:rowOff>
    </xdr:from>
    <xdr:to>
      <xdr:col>11</xdr:col>
      <xdr:colOff>358775</xdr:colOff>
      <xdr:row>57</xdr:row>
      <xdr:rowOff>133164</xdr:rowOff>
    </xdr:to>
    <xdr:sp macro="" textlink="">
      <xdr:nvSpPr>
        <xdr:cNvPr id="376" name="円/楕円 375"/>
        <xdr:cNvSpPr/>
      </xdr:nvSpPr>
      <xdr:spPr>
        <a:xfrm>
          <a:off x="7810500" y="980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124291</xdr:rowOff>
    </xdr:from>
    <xdr:ext cx="599010" cy="259045"/>
    <xdr:sp macro="" textlink="">
      <xdr:nvSpPr>
        <xdr:cNvPr id="377" name="テキスト ボックス 376"/>
        <xdr:cNvSpPr txBox="1"/>
      </xdr:nvSpPr>
      <xdr:spPr>
        <a:xfrm>
          <a:off x="7561794" y="9896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110,057</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142915</xdr:rowOff>
    </xdr:from>
    <xdr:to>
      <xdr:col>10</xdr:col>
      <xdr:colOff>155575</xdr:colOff>
      <xdr:row>57</xdr:row>
      <xdr:rowOff>73065</xdr:rowOff>
    </xdr:to>
    <xdr:sp macro="" textlink="">
      <xdr:nvSpPr>
        <xdr:cNvPr id="378" name="円/楕円 377"/>
        <xdr:cNvSpPr/>
      </xdr:nvSpPr>
      <xdr:spPr>
        <a:xfrm>
          <a:off x="6921500" y="974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89592</xdr:rowOff>
    </xdr:from>
    <xdr:ext cx="599010" cy="259045"/>
    <xdr:sp macro="" textlink="">
      <xdr:nvSpPr>
        <xdr:cNvPr id="379" name="テキスト ボックス 378"/>
        <xdr:cNvSpPr txBox="1"/>
      </xdr:nvSpPr>
      <xdr:spPr>
        <a:xfrm>
          <a:off x="6672794" y="9519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128,460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32,206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3" name="テキスト ボックス 39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118847</xdr:rowOff>
    </xdr:from>
    <xdr:to>
      <xdr:col>15</xdr:col>
      <xdr:colOff>180340</xdr:colOff>
      <xdr:row>78</xdr:row>
      <xdr:rowOff>139700</xdr:rowOff>
    </xdr:to>
    <xdr:cxnSp macro="">
      <xdr:nvCxnSpPr>
        <xdr:cNvPr id="401" name="直線コネクタ 400"/>
        <xdr:cNvCxnSpPr/>
      </xdr:nvCxnSpPr>
      <xdr:spPr>
        <a:xfrm flipV="1">
          <a:off x="10475595" y="12120347"/>
          <a:ext cx="1270" cy="1392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65524</xdr:rowOff>
    </xdr:from>
    <xdr:ext cx="599010" cy="259045"/>
    <xdr:sp macro="" textlink="">
      <xdr:nvSpPr>
        <xdr:cNvPr id="404" name="普通建設事業費 （ うち新規整備　）最大値テキスト"/>
        <xdr:cNvSpPr txBox="1"/>
      </xdr:nvSpPr>
      <xdr:spPr>
        <a:xfrm>
          <a:off x="10528300" y="1189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304,561</a:t>
          </a:r>
          <a:endParaRPr kumimoji="1" lang="ja-JP" altLang="en-US" sz="1000" b="1">
            <a:latin typeface="ＭＳ Ｐゴシック"/>
          </a:endParaRPr>
        </a:p>
      </xdr:txBody>
    </xdr:sp>
    <xdr:clientData/>
  </xdr:oneCellAnchor>
  <xdr:twoCellAnchor>
    <xdr:from>
      <xdr:col>15</xdr:col>
      <xdr:colOff>92075</xdr:colOff>
      <xdr:row>70</xdr:row>
      <xdr:rowOff>118847</xdr:rowOff>
    </xdr:from>
    <xdr:to>
      <xdr:col>15</xdr:col>
      <xdr:colOff>269875</xdr:colOff>
      <xdr:row>70</xdr:row>
      <xdr:rowOff>118847</xdr:rowOff>
    </xdr:to>
    <xdr:cxnSp macro="">
      <xdr:nvCxnSpPr>
        <xdr:cNvPr id="405" name="直線コネクタ 404"/>
        <xdr:cNvCxnSpPr/>
      </xdr:nvCxnSpPr>
      <xdr:spPr>
        <a:xfrm>
          <a:off x="10388600" y="12120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47313</xdr:rowOff>
    </xdr:from>
    <xdr:to>
      <xdr:col>15</xdr:col>
      <xdr:colOff>180975</xdr:colOff>
      <xdr:row>78</xdr:row>
      <xdr:rowOff>139700</xdr:rowOff>
    </xdr:to>
    <xdr:cxnSp macro="">
      <xdr:nvCxnSpPr>
        <xdr:cNvPr id="406" name="直線コネクタ 405"/>
        <xdr:cNvCxnSpPr/>
      </xdr:nvCxnSpPr>
      <xdr:spPr>
        <a:xfrm flipV="1">
          <a:off x="9639300" y="13248963"/>
          <a:ext cx="838200" cy="26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42043</xdr:rowOff>
    </xdr:from>
    <xdr:ext cx="534377" cy="259045"/>
    <xdr:sp macro="" textlink="">
      <xdr:nvSpPr>
        <xdr:cNvPr id="407" name="普通建設事業費 （ うち新規整備　）平均値テキスト"/>
        <xdr:cNvSpPr txBox="1"/>
      </xdr:nvSpPr>
      <xdr:spPr>
        <a:xfrm>
          <a:off x="10528300" y="132436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43,030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63616</xdr:rowOff>
    </xdr:from>
    <xdr:to>
      <xdr:col>15</xdr:col>
      <xdr:colOff>231775</xdr:colOff>
      <xdr:row>77</xdr:row>
      <xdr:rowOff>165216</xdr:rowOff>
    </xdr:to>
    <xdr:sp macro="" textlink="">
      <xdr:nvSpPr>
        <xdr:cNvPr id="408" name="フローチャート : 判断 407"/>
        <xdr:cNvSpPr/>
      </xdr:nvSpPr>
      <xdr:spPr>
        <a:xfrm>
          <a:off x="10426700" y="1326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63836</xdr:rowOff>
    </xdr:from>
    <xdr:to>
      <xdr:col>14</xdr:col>
      <xdr:colOff>28575</xdr:colOff>
      <xdr:row>78</xdr:row>
      <xdr:rowOff>139700</xdr:rowOff>
    </xdr:to>
    <xdr:cxnSp macro="">
      <xdr:nvCxnSpPr>
        <xdr:cNvPr id="409" name="直線コネクタ 408"/>
        <xdr:cNvCxnSpPr/>
      </xdr:nvCxnSpPr>
      <xdr:spPr>
        <a:xfrm>
          <a:off x="8750300" y="13436936"/>
          <a:ext cx="889000" cy="7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11509</xdr:rowOff>
    </xdr:from>
    <xdr:to>
      <xdr:col>14</xdr:col>
      <xdr:colOff>79375</xdr:colOff>
      <xdr:row>77</xdr:row>
      <xdr:rowOff>113109</xdr:rowOff>
    </xdr:to>
    <xdr:sp macro="" textlink="">
      <xdr:nvSpPr>
        <xdr:cNvPr id="410" name="フローチャート : 判断 409"/>
        <xdr:cNvSpPr/>
      </xdr:nvSpPr>
      <xdr:spPr>
        <a:xfrm>
          <a:off x="9588500" y="1321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129636</xdr:rowOff>
    </xdr:from>
    <xdr:ext cx="534377" cy="259045"/>
    <xdr:sp macro="" textlink="">
      <xdr:nvSpPr>
        <xdr:cNvPr id="411" name="テキスト ボックス 410"/>
        <xdr:cNvSpPr txBox="1"/>
      </xdr:nvSpPr>
      <xdr:spPr>
        <a:xfrm>
          <a:off x="9372111" y="1298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54,427</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13736</xdr:rowOff>
    </xdr:from>
    <xdr:to>
      <xdr:col>12</xdr:col>
      <xdr:colOff>561975</xdr:colOff>
      <xdr:row>77</xdr:row>
      <xdr:rowOff>115336</xdr:rowOff>
    </xdr:to>
    <xdr:sp macro="" textlink="">
      <xdr:nvSpPr>
        <xdr:cNvPr id="412" name="フローチャート : 判断 411"/>
        <xdr:cNvSpPr/>
      </xdr:nvSpPr>
      <xdr:spPr>
        <a:xfrm>
          <a:off x="8699500" y="1321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131863</xdr:rowOff>
    </xdr:from>
    <xdr:ext cx="534377" cy="259045"/>
    <xdr:sp macro="" textlink="">
      <xdr:nvSpPr>
        <xdr:cNvPr id="413" name="テキスト ボックス 412"/>
        <xdr:cNvSpPr txBox="1"/>
      </xdr:nvSpPr>
      <xdr:spPr>
        <a:xfrm>
          <a:off x="8483111" y="1299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167963</xdr:rowOff>
    </xdr:from>
    <xdr:to>
      <xdr:col>15</xdr:col>
      <xdr:colOff>231775</xdr:colOff>
      <xdr:row>77</xdr:row>
      <xdr:rowOff>98113</xdr:rowOff>
    </xdr:to>
    <xdr:sp macro="" textlink="">
      <xdr:nvSpPr>
        <xdr:cNvPr id="419" name="円/楕円 418"/>
        <xdr:cNvSpPr/>
      </xdr:nvSpPr>
      <xdr:spPr>
        <a:xfrm>
          <a:off x="10426700" y="1319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19390</xdr:rowOff>
    </xdr:from>
    <xdr:ext cx="534377" cy="259045"/>
    <xdr:sp macro="" textlink="">
      <xdr:nvSpPr>
        <xdr:cNvPr id="420" name="普通建設事業費 （ うち新規整備　）該当値テキスト"/>
        <xdr:cNvSpPr txBox="1"/>
      </xdr:nvSpPr>
      <xdr:spPr>
        <a:xfrm>
          <a:off x="10528300" y="1304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57,707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88900</xdr:rowOff>
    </xdr:from>
    <xdr:to>
      <xdr:col>14</xdr:col>
      <xdr:colOff>79375</xdr:colOff>
      <xdr:row>79</xdr:row>
      <xdr:rowOff>19050</xdr:rowOff>
    </xdr:to>
    <xdr:sp macro="" textlink="">
      <xdr:nvSpPr>
        <xdr:cNvPr id="421" name="円/楕円 420"/>
        <xdr:cNvSpPr/>
      </xdr:nvSpPr>
      <xdr:spPr>
        <a:xfrm>
          <a:off x="9588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79</xdr:row>
      <xdr:rowOff>10177</xdr:rowOff>
    </xdr:from>
    <xdr:ext cx="249299" cy="259045"/>
    <xdr:sp macro="" textlink="">
      <xdr:nvSpPr>
        <xdr:cNvPr id="422" name="テキスト ボックス 421"/>
        <xdr:cNvSpPr txBox="1"/>
      </xdr:nvSpPr>
      <xdr:spPr>
        <a:xfrm>
          <a:off x="9514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13036</xdr:rowOff>
    </xdr:from>
    <xdr:to>
      <xdr:col>12</xdr:col>
      <xdr:colOff>561975</xdr:colOff>
      <xdr:row>78</xdr:row>
      <xdr:rowOff>114636</xdr:rowOff>
    </xdr:to>
    <xdr:sp macro="" textlink="">
      <xdr:nvSpPr>
        <xdr:cNvPr id="423" name="円/楕円 422"/>
        <xdr:cNvSpPr/>
      </xdr:nvSpPr>
      <xdr:spPr>
        <a:xfrm>
          <a:off x="8699500" y="1338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105763</xdr:rowOff>
    </xdr:from>
    <xdr:ext cx="534377" cy="259045"/>
    <xdr:sp macro="" textlink="">
      <xdr:nvSpPr>
        <xdr:cNvPr id="424" name="テキスト ボックス 423"/>
        <xdr:cNvSpPr txBox="1"/>
      </xdr:nvSpPr>
      <xdr:spPr>
        <a:xfrm>
          <a:off x="8483111" y="13478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16,593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50,208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0" name="テキスト ボックス 43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2" name="テキスト ボックス 44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94904</xdr:rowOff>
    </xdr:from>
    <xdr:to>
      <xdr:col>15</xdr:col>
      <xdr:colOff>180340</xdr:colOff>
      <xdr:row>98</xdr:row>
      <xdr:rowOff>139700</xdr:rowOff>
    </xdr:to>
    <xdr:cxnSp macro="">
      <xdr:nvCxnSpPr>
        <xdr:cNvPr id="446" name="直線コネクタ 445"/>
        <xdr:cNvCxnSpPr/>
      </xdr:nvCxnSpPr>
      <xdr:spPr>
        <a:xfrm flipV="1">
          <a:off x="10475595" y="15868304"/>
          <a:ext cx="1270" cy="1073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7"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8" name="直線コネクタ 447"/>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41581</xdr:rowOff>
    </xdr:from>
    <xdr:ext cx="599010" cy="259045"/>
    <xdr:sp macro="" textlink="">
      <xdr:nvSpPr>
        <xdr:cNvPr id="449" name="普通建設事業費 （ うち更新整備　）最大値テキスト"/>
        <xdr:cNvSpPr txBox="1"/>
      </xdr:nvSpPr>
      <xdr:spPr>
        <a:xfrm>
          <a:off x="10528300" y="15643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234,798</a:t>
          </a:r>
          <a:endParaRPr kumimoji="1" lang="ja-JP" altLang="en-US" sz="1000" b="1">
            <a:latin typeface="ＭＳ Ｐゴシック"/>
          </a:endParaRPr>
        </a:p>
      </xdr:txBody>
    </xdr:sp>
    <xdr:clientData/>
  </xdr:oneCellAnchor>
  <xdr:twoCellAnchor>
    <xdr:from>
      <xdr:col>15</xdr:col>
      <xdr:colOff>92075</xdr:colOff>
      <xdr:row>92</xdr:row>
      <xdr:rowOff>94904</xdr:rowOff>
    </xdr:from>
    <xdr:to>
      <xdr:col>15</xdr:col>
      <xdr:colOff>269875</xdr:colOff>
      <xdr:row>92</xdr:row>
      <xdr:rowOff>94904</xdr:rowOff>
    </xdr:to>
    <xdr:cxnSp macro="">
      <xdr:nvCxnSpPr>
        <xdr:cNvPr id="450" name="直線コネクタ 449"/>
        <xdr:cNvCxnSpPr/>
      </xdr:nvCxnSpPr>
      <xdr:spPr>
        <a:xfrm>
          <a:off x="10388600" y="1586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97670</xdr:rowOff>
    </xdr:from>
    <xdr:to>
      <xdr:col>15</xdr:col>
      <xdr:colOff>180975</xdr:colOff>
      <xdr:row>95</xdr:row>
      <xdr:rowOff>156237</xdr:rowOff>
    </xdr:to>
    <xdr:cxnSp macro="">
      <xdr:nvCxnSpPr>
        <xdr:cNvPr id="451" name="直線コネクタ 450"/>
        <xdr:cNvCxnSpPr/>
      </xdr:nvCxnSpPr>
      <xdr:spPr>
        <a:xfrm flipV="1">
          <a:off x="9639300" y="16385420"/>
          <a:ext cx="838200" cy="58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132844</xdr:rowOff>
    </xdr:from>
    <xdr:ext cx="534377" cy="259045"/>
    <xdr:sp macro="" textlink="">
      <xdr:nvSpPr>
        <xdr:cNvPr id="452" name="普通建設事業費 （ うち更新整備　）平均値テキスト"/>
        <xdr:cNvSpPr txBox="1"/>
      </xdr:nvSpPr>
      <xdr:spPr>
        <a:xfrm>
          <a:off x="10528300" y="165920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60,670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154417</xdr:rowOff>
    </xdr:from>
    <xdr:to>
      <xdr:col>15</xdr:col>
      <xdr:colOff>231775</xdr:colOff>
      <xdr:row>97</xdr:row>
      <xdr:rowOff>84567</xdr:rowOff>
    </xdr:to>
    <xdr:sp macro="" textlink="">
      <xdr:nvSpPr>
        <xdr:cNvPr id="453" name="フローチャート : 判断 452"/>
        <xdr:cNvSpPr/>
      </xdr:nvSpPr>
      <xdr:spPr>
        <a:xfrm>
          <a:off x="10426700" y="1661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156237</xdr:rowOff>
    </xdr:from>
    <xdr:to>
      <xdr:col>14</xdr:col>
      <xdr:colOff>28575</xdr:colOff>
      <xdr:row>95</xdr:row>
      <xdr:rowOff>171005</xdr:rowOff>
    </xdr:to>
    <xdr:cxnSp macro="">
      <xdr:nvCxnSpPr>
        <xdr:cNvPr id="454" name="直線コネクタ 453"/>
        <xdr:cNvCxnSpPr/>
      </xdr:nvCxnSpPr>
      <xdr:spPr>
        <a:xfrm flipV="1">
          <a:off x="8750300" y="16443987"/>
          <a:ext cx="889000" cy="1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61446</xdr:rowOff>
    </xdr:from>
    <xdr:to>
      <xdr:col>14</xdr:col>
      <xdr:colOff>79375</xdr:colOff>
      <xdr:row>97</xdr:row>
      <xdr:rowOff>163046</xdr:rowOff>
    </xdr:to>
    <xdr:sp macro="" textlink="">
      <xdr:nvSpPr>
        <xdr:cNvPr id="455" name="フローチャート : 判断 454"/>
        <xdr:cNvSpPr/>
      </xdr:nvSpPr>
      <xdr:spPr>
        <a:xfrm>
          <a:off x="9588500" y="166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154173</xdr:rowOff>
    </xdr:from>
    <xdr:ext cx="534377" cy="259045"/>
    <xdr:sp macro="" textlink="">
      <xdr:nvSpPr>
        <xdr:cNvPr id="456" name="テキスト ボックス 455"/>
        <xdr:cNvSpPr txBox="1"/>
      </xdr:nvSpPr>
      <xdr:spPr>
        <a:xfrm>
          <a:off x="9372111" y="1678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43,505</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36460</xdr:rowOff>
    </xdr:from>
    <xdr:to>
      <xdr:col>12</xdr:col>
      <xdr:colOff>561975</xdr:colOff>
      <xdr:row>97</xdr:row>
      <xdr:rowOff>138060</xdr:rowOff>
    </xdr:to>
    <xdr:sp macro="" textlink="">
      <xdr:nvSpPr>
        <xdr:cNvPr id="457" name="フローチャート : 判断 456"/>
        <xdr:cNvSpPr/>
      </xdr:nvSpPr>
      <xdr:spPr>
        <a:xfrm>
          <a:off x="8699500" y="1666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129187</xdr:rowOff>
    </xdr:from>
    <xdr:ext cx="534377" cy="259045"/>
    <xdr:sp macro="" textlink="">
      <xdr:nvSpPr>
        <xdr:cNvPr id="458" name="テキスト ボックス 457"/>
        <xdr:cNvSpPr txBox="1"/>
      </xdr:nvSpPr>
      <xdr:spPr>
        <a:xfrm>
          <a:off x="8483111" y="16759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46870</xdr:rowOff>
    </xdr:from>
    <xdr:to>
      <xdr:col>15</xdr:col>
      <xdr:colOff>231775</xdr:colOff>
      <xdr:row>95</xdr:row>
      <xdr:rowOff>148470</xdr:rowOff>
    </xdr:to>
    <xdr:sp macro="" textlink="">
      <xdr:nvSpPr>
        <xdr:cNvPr id="464" name="円/楕円 463"/>
        <xdr:cNvSpPr/>
      </xdr:nvSpPr>
      <xdr:spPr>
        <a:xfrm>
          <a:off x="10426700" y="1633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69747</xdr:rowOff>
    </xdr:from>
    <xdr:ext cx="599010" cy="259045"/>
    <xdr:sp macro="" textlink="">
      <xdr:nvSpPr>
        <xdr:cNvPr id="465" name="普通建設事業費 （ うち更新整備　）該当値テキスト"/>
        <xdr:cNvSpPr txBox="1"/>
      </xdr:nvSpPr>
      <xdr:spPr>
        <a:xfrm>
          <a:off x="10528300" y="16186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121,693</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105437</xdr:rowOff>
    </xdr:from>
    <xdr:to>
      <xdr:col>14</xdr:col>
      <xdr:colOff>79375</xdr:colOff>
      <xdr:row>96</xdr:row>
      <xdr:rowOff>35587</xdr:rowOff>
    </xdr:to>
    <xdr:sp macro="" textlink="">
      <xdr:nvSpPr>
        <xdr:cNvPr id="466" name="円/楕円 465"/>
        <xdr:cNvSpPr/>
      </xdr:nvSpPr>
      <xdr:spPr>
        <a:xfrm>
          <a:off x="9588500" y="1639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94</xdr:row>
      <xdr:rowOff>52114</xdr:rowOff>
    </xdr:from>
    <xdr:ext cx="599010" cy="259045"/>
    <xdr:sp macro="" textlink="">
      <xdr:nvSpPr>
        <xdr:cNvPr id="467" name="テキスト ボックス 466"/>
        <xdr:cNvSpPr txBox="1"/>
      </xdr:nvSpPr>
      <xdr:spPr>
        <a:xfrm>
          <a:off x="9339794" y="16168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108,883</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120205</xdr:rowOff>
    </xdr:from>
    <xdr:to>
      <xdr:col>12</xdr:col>
      <xdr:colOff>561975</xdr:colOff>
      <xdr:row>96</xdr:row>
      <xdr:rowOff>50355</xdr:rowOff>
    </xdr:to>
    <xdr:sp macro="" textlink="">
      <xdr:nvSpPr>
        <xdr:cNvPr id="468" name="円/楕円 467"/>
        <xdr:cNvSpPr/>
      </xdr:nvSpPr>
      <xdr:spPr>
        <a:xfrm>
          <a:off x="8699500" y="1640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94</xdr:row>
      <xdr:rowOff>66882</xdr:rowOff>
    </xdr:from>
    <xdr:ext cx="599010" cy="259045"/>
    <xdr:sp macro="" textlink="">
      <xdr:nvSpPr>
        <xdr:cNvPr id="469" name="テキスト ボックス 468"/>
        <xdr:cNvSpPr txBox="1"/>
      </xdr:nvSpPr>
      <xdr:spPr>
        <a:xfrm>
          <a:off x="8450794" y="16183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105,653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0" name="正方形/長方形 46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1" name="正方形/長方形 47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2" name="正方形/長方形 47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3" name="正方形/長方形 47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4" name="正方形/長方形 47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5" name="正方形/長方形 47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6" name="正方形/長方形 47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7" name="正方形/長方形 47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8" name="テキスト ボックス 47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9" name="直線コネクタ 47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0" name="直線コネクタ 47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1" name="テキスト ボックス 48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2" name="直線コネクタ 48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3" name="テキスト ボックス 48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4" name="直線コネクタ 48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5" name="テキスト ボックス 48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6" name="直線コネクタ 48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7" name="テキスト ボックス 48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8" name="直線コネクタ 48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9" name="テキスト ボックス 48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166269</xdr:rowOff>
    </xdr:from>
    <xdr:to>
      <xdr:col>23</xdr:col>
      <xdr:colOff>516889</xdr:colOff>
      <xdr:row>39</xdr:row>
      <xdr:rowOff>44450</xdr:rowOff>
    </xdr:to>
    <xdr:cxnSp macro="">
      <xdr:nvCxnSpPr>
        <xdr:cNvPr id="493" name="直線コネクタ 492"/>
        <xdr:cNvCxnSpPr/>
      </xdr:nvCxnSpPr>
      <xdr:spPr>
        <a:xfrm flipV="1">
          <a:off x="16317595" y="5138319"/>
          <a:ext cx="1269" cy="1592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5" name="直線コネクタ 49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112946</xdr:rowOff>
    </xdr:from>
    <xdr:ext cx="599010" cy="259045"/>
    <xdr:sp macro="" textlink="">
      <xdr:nvSpPr>
        <xdr:cNvPr id="496" name="災害復旧事業費最大値テキスト"/>
        <xdr:cNvSpPr txBox="1"/>
      </xdr:nvSpPr>
      <xdr:spPr>
        <a:xfrm>
          <a:off x="16370300" y="4913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125,408</a:t>
          </a:r>
          <a:endParaRPr kumimoji="1" lang="ja-JP" altLang="en-US" sz="1000" b="1">
            <a:latin typeface="ＭＳ Ｐゴシック"/>
          </a:endParaRPr>
        </a:p>
      </xdr:txBody>
    </xdr:sp>
    <xdr:clientData/>
  </xdr:oneCellAnchor>
  <xdr:twoCellAnchor>
    <xdr:from>
      <xdr:col>23</xdr:col>
      <xdr:colOff>428625</xdr:colOff>
      <xdr:row>29</xdr:row>
      <xdr:rowOff>166269</xdr:rowOff>
    </xdr:from>
    <xdr:to>
      <xdr:col>23</xdr:col>
      <xdr:colOff>606425</xdr:colOff>
      <xdr:row>29</xdr:row>
      <xdr:rowOff>166269</xdr:rowOff>
    </xdr:to>
    <xdr:cxnSp macro="">
      <xdr:nvCxnSpPr>
        <xdr:cNvPr id="497" name="直線コネクタ 496"/>
        <xdr:cNvCxnSpPr/>
      </xdr:nvCxnSpPr>
      <xdr:spPr>
        <a:xfrm>
          <a:off x="16230600" y="5138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118567</xdr:rowOff>
    </xdr:from>
    <xdr:to>
      <xdr:col>23</xdr:col>
      <xdr:colOff>517525</xdr:colOff>
      <xdr:row>39</xdr:row>
      <xdr:rowOff>37135</xdr:rowOff>
    </xdr:to>
    <xdr:cxnSp macro="">
      <xdr:nvCxnSpPr>
        <xdr:cNvPr id="498" name="直線コネクタ 497"/>
        <xdr:cNvCxnSpPr/>
      </xdr:nvCxnSpPr>
      <xdr:spPr>
        <a:xfrm>
          <a:off x="15481300" y="6462217"/>
          <a:ext cx="838200" cy="26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24312</xdr:rowOff>
    </xdr:from>
    <xdr:ext cx="534377" cy="259045"/>
    <xdr:sp macro="" textlink="">
      <xdr:nvSpPr>
        <xdr:cNvPr id="499" name="災害復旧事業費平均値テキスト"/>
        <xdr:cNvSpPr txBox="1"/>
      </xdr:nvSpPr>
      <xdr:spPr>
        <a:xfrm>
          <a:off x="16370300" y="6367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1435</xdr:rowOff>
    </xdr:from>
    <xdr:to>
      <xdr:col>23</xdr:col>
      <xdr:colOff>568325</xdr:colOff>
      <xdr:row>38</xdr:row>
      <xdr:rowOff>103035</xdr:rowOff>
    </xdr:to>
    <xdr:sp macro="" textlink="">
      <xdr:nvSpPr>
        <xdr:cNvPr id="500" name="フローチャート : 判断 499"/>
        <xdr:cNvSpPr/>
      </xdr:nvSpPr>
      <xdr:spPr>
        <a:xfrm>
          <a:off x="16268700" y="651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118567</xdr:rowOff>
    </xdr:from>
    <xdr:to>
      <xdr:col>22</xdr:col>
      <xdr:colOff>365125</xdr:colOff>
      <xdr:row>38</xdr:row>
      <xdr:rowOff>123723</xdr:rowOff>
    </xdr:to>
    <xdr:cxnSp macro="">
      <xdr:nvCxnSpPr>
        <xdr:cNvPr id="501" name="直線コネクタ 500"/>
        <xdr:cNvCxnSpPr/>
      </xdr:nvCxnSpPr>
      <xdr:spPr>
        <a:xfrm flipV="1">
          <a:off x="14592300" y="6462217"/>
          <a:ext cx="889000" cy="17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42532</xdr:rowOff>
    </xdr:from>
    <xdr:to>
      <xdr:col>22</xdr:col>
      <xdr:colOff>415925</xdr:colOff>
      <xdr:row>38</xdr:row>
      <xdr:rowOff>144132</xdr:rowOff>
    </xdr:to>
    <xdr:sp macro="" textlink="">
      <xdr:nvSpPr>
        <xdr:cNvPr id="502" name="フローチャート : 判断 501"/>
        <xdr:cNvSpPr/>
      </xdr:nvSpPr>
      <xdr:spPr>
        <a:xfrm>
          <a:off x="15430500" y="655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135259</xdr:rowOff>
    </xdr:from>
    <xdr:ext cx="469744" cy="259045"/>
    <xdr:sp macro="" textlink="">
      <xdr:nvSpPr>
        <xdr:cNvPr id="503" name="テキスト ボックス 502"/>
        <xdr:cNvSpPr txBox="1"/>
      </xdr:nvSpPr>
      <xdr:spPr>
        <a:xfrm>
          <a:off x="15246427" y="665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123723</xdr:rowOff>
    </xdr:from>
    <xdr:to>
      <xdr:col>21</xdr:col>
      <xdr:colOff>161925</xdr:colOff>
      <xdr:row>39</xdr:row>
      <xdr:rowOff>35637</xdr:rowOff>
    </xdr:to>
    <xdr:cxnSp macro="">
      <xdr:nvCxnSpPr>
        <xdr:cNvPr id="504" name="直線コネクタ 503"/>
        <xdr:cNvCxnSpPr/>
      </xdr:nvCxnSpPr>
      <xdr:spPr>
        <a:xfrm flipV="1">
          <a:off x="13703300" y="6638823"/>
          <a:ext cx="889000" cy="8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9309</xdr:rowOff>
    </xdr:from>
    <xdr:to>
      <xdr:col>21</xdr:col>
      <xdr:colOff>212725</xdr:colOff>
      <xdr:row>38</xdr:row>
      <xdr:rowOff>110909</xdr:rowOff>
    </xdr:to>
    <xdr:sp macro="" textlink="">
      <xdr:nvSpPr>
        <xdr:cNvPr id="505" name="フローチャート : 判断 504"/>
        <xdr:cNvSpPr/>
      </xdr:nvSpPr>
      <xdr:spPr>
        <a:xfrm>
          <a:off x="14541500" y="652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127436</xdr:rowOff>
    </xdr:from>
    <xdr:ext cx="534377" cy="259045"/>
    <xdr:sp macro="" textlink="">
      <xdr:nvSpPr>
        <xdr:cNvPr id="506" name="テキスト ボックス 505"/>
        <xdr:cNvSpPr txBox="1"/>
      </xdr:nvSpPr>
      <xdr:spPr>
        <a:xfrm>
          <a:off x="14325111" y="629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35637</xdr:rowOff>
    </xdr:from>
    <xdr:to>
      <xdr:col>19</xdr:col>
      <xdr:colOff>644525</xdr:colOff>
      <xdr:row>39</xdr:row>
      <xdr:rowOff>44450</xdr:rowOff>
    </xdr:to>
    <xdr:cxnSp macro="">
      <xdr:nvCxnSpPr>
        <xdr:cNvPr id="507" name="直線コネクタ 506"/>
        <xdr:cNvCxnSpPr/>
      </xdr:nvCxnSpPr>
      <xdr:spPr>
        <a:xfrm flipV="1">
          <a:off x="12814300" y="6722187"/>
          <a:ext cx="889000" cy="8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48399</xdr:rowOff>
    </xdr:from>
    <xdr:to>
      <xdr:col>20</xdr:col>
      <xdr:colOff>9525</xdr:colOff>
      <xdr:row>38</xdr:row>
      <xdr:rowOff>149999</xdr:rowOff>
    </xdr:to>
    <xdr:sp macro="" textlink="">
      <xdr:nvSpPr>
        <xdr:cNvPr id="508" name="フローチャート : 判断 507"/>
        <xdr:cNvSpPr/>
      </xdr:nvSpPr>
      <xdr:spPr>
        <a:xfrm>
          <a:off x="13652500" y="656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166527</xdr:rowOff>
    </xdr:from>
    <xdr:ext cx="469744" cy="259045"/>
    <xdr:sp macro="" textlink="">
      <xdr:nvSpPr>
        <xdr:cNvPr id="509" name="テキスト ボックス 508"/>
        <xdr:cNvSpPr txBox="1"/>
      </xdr:nvSpPr>
      <xdr:spPr>
        <a:xfrm>
          <a:off x="13468427" y="633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46419</xdr:rowOff>
    </xdr:from>
    <xdr:to>
      <xdr:col>18</xdr:col>
      <xdr:colOff>492125</xdr:colOff>
      <xdr:row>38</xdr:row>
      <xdr:rowOff>148019</xdr:rowOff>
    </xdr:to>
    <xdr:sp macro="" textlink="">
      <xdr:nvSpPr>
        <xdr:cNvPr id="510" name="フローチャート : 判断 509"/>
        <xdr:cNvSpPr/>
      </xdr:nvSpPr>
      <xdr:spPr>
        <a:xfrm>
          <a:off x="12763500" y="65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164545</xdr:rowOff>
    </xdr:from>
    <xdr:ext cx="469744" cy="259045"/>
    <xdr:sp macro="" textlink="">
      <xdr:nvSpPr>
        <xdr:cNvPr id="511" name="テキスト ボックス 510"/>
        <xdr:cNvSpPr txBox="1"/>
      </xdr:nvSpPr>
      <xdr:spPr>
        <a:xfrm>
          <a:off x="12579427" y="6336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157785</xdr:rowOff>
    </xdr:from>
    <xdr:to>
      <xdr:col>23</xdr:col>
      <xdr:colOff>568325</xdr:colOff>
      <xdr:row>39</xdr:row>
      <xdr:rowOff>87935</xdr:rowOff>
    </xdr:to>
    <xdr:sp macro="" textlink="">
      <xdr:nvSpPr>
        <xdr:cNvPr id="517" name="円/楕円 516"/>
        <xdr:cNvSpPr/>
      </xdr:nvSpPr>
      <xdr:spPr>
        <a:xfrm>
          <a:off x="16268700" y="66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72712</xdr:rowOff>
    </xdr:from>
    <xdr:ext cx="378565" cy="259045"/>
    <xdr:sp macro="" textlink="">
      <xdr:nvSpPr>
        <xdr:cNvPr id="518" name="災害復旧事業費該当値テキスト"/>
        <xdr:cNvSpPr txBox="1"/>
      </xdr:nvSpPr>
      <xdr:spPr>
        <a:xfrm>
          <a:off x="16370300" y="6587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67767</xdr:rowOff>
    </xdr:from>
    <xdr:to>
      <xdr:col>22</xdr:col>
      <xdr:colOff>415925</xdr:colOff>
      <xdr:row>37</xdr:row>
      <xdr:rowOff>169367</xdr:rowOff>
    </xdr:to>
    <xdr:sp macro="" textlink="">
      <xdr:nvSpPr>
        <xdr:cNvPr id="519" name="円/楕円 518"/>
        <xdr:cNvSpPr/>
      </xdr:nvSpPr>
      <xdr:spPr>
        <a:xfrm>
          <a:off x="15430500" y="641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14444</xdr:rowOff>
    </xdr:from>
    <xdr:ext cx="534377" cy="259045"/>
    <xdr:sp macro="" textlink="">
      <xdr:nvSpPr>
        <xdr:cNvPr id="520" name="テキスト ボックス 519"/>
        <xdr:cNvSpPr txBox="1"/>
      </xdr:nvSpPr>
      <xdr:spPr>
        <a:xfrm>
          <a:off x="15214111" y="618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21,164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72923</xdr:rowOff>
    </xdr:from>
    <xdr:to>
      <xdr:col>21</xdr:col>
      <xdr:colOff>212725</xdr:colOff>
      <xdr:row>39</xdr:row>
      <xdr:rowOff>3073</xdr:rowOff>
    </xdr:to>
    <xdr:sp macro="" textlink="">
      <xdr:nvSpPr>
        <xdr:cNvPr id="521" name="円/楕円 520"/>
        <xdr:cNvSpPr/>
      </xdr:nvSpPr>
      <xdr:spPr>
        <a:xfrm>
          <a:off x="14541500" y="658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165650</xdr:rowOff>
    </xdr:from>
    <xdr:ext cx="469744" cy="259045"/>
    <xdr:sp macro="" textlink="">
      <xdr:nvSpPr>
        <xdr:cNvPr id="522" name="テキスト ボックス 521"/>
        <xdr:cNvSpPr txBox="1"/>
      </xdr:nvSpPr>
      <xdr:spPr>
        <a:xfrm>
          <a:off x="14357427" y="6680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156287</xdr:rowOff>
    </xdr:from>
    <xdr:to>
      <xdr:col>20</xdr:col>
      <xdr:colOff>9525</xdr:colOff>
      <xdr:row>39</xdr:row>
      <xdr:rowOff>86437</xdr:rowOff>
    </xdr:to>
    <xdr:sp macro="" textlink="">
      <xdr:nvSpPr>
        <xdr:cNvPr id="523" name="円/楕円 522"/>
        <xdr:cNvSpPr/>
      </xdr:nvSpPr>
      <xdr:spPr>
        <a:xfrm>
          <a:off x="13652500" y="667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77564</xdr:rowOff>
    </xdr:from>
    <xdr:ext cx="378565" cy="259045"/>
    <xdr:sp macro="" textlink="">
      <xdr:nvSpPr>
        <xdr:cNvPr id="524" name="テキスト ボックス 523"/>
        <xdr:cNvSpPr txBox="1"/>
      </xdr:nvSpPr>
      <xdr:spPr>
        <a:xfrm>
          <a:off x="13514017" y="6764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5" name="円/楕円 524"/>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6" name="テキスト ボックス 525"/>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8" name="テキスト ボックス 53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9" name="直線コネクタ 53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0" name="テキスト ボックス 53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2" name="直線コネクタ 54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7" name="直線コネクタ 54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9" name="フローチャート : 判断 54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0" name="直線コネクタ 54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1" name="フローチャート : 判断 55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2" name="テキスト ボックス 55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3" name="直線コネクタ 55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4" name="フローチャート : 判断 55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5" name="テキスト ボックス 55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6" name="直線コネクタ 55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7" name="フローチャート : 判断 55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8" name="テキスト ボックス 55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9" name="フローチャート : 判断 55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0" name="テキスト ボックス 55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1" name="テキスト ボックス 56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2" name="テキスト ボックス 56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3" name="テキスト ボックス 56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4" name="テキスト ボックス 56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5" name="テキスト ボックス 56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6" name="円/楕円 56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8" name="円/楕円 56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9" name="テキスト ボックス 56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0" name="円/楕円 56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1" name="テキスト ボックス 57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2" name="円/楕円 57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3" name="テキスト ボックス 57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4" name="円/楕円 57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5" name="テキスト ボックス 57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6" name="正方形/長方形 57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7" name="正方形/長方形 57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8" name="正方形/長方形 57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9" name="正方形/長方形 57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0" name="正方形/長方形 57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1" name="正方形/長方形 58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2" name="正方形/長方形 58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74,438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3" name="正方形/長方形 58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4" name="テキスト ボックス 58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5" name="直線コネクタ 58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86" name="直線コネクタ 58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87" name="テキスト ボックス 586"/>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9" name="テキスト ボックス 58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0" name="直線コネクタ 589"/>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1" name="テキスト ボックス 590"/>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123595</xdr:rowOff>
    </xdr:from>
    <xdr:to>
      <xdr:col>23</xdr:col>
      <xdr:colOff>516889</xdr:colOff>
      <xdr:row>77</xdr:row>
      <xdr:rowOff>76344</xdr:rowOff>
    </xdr:to>
    <xdr:cxnSp macro="">
      <xdr:nvCxnSpPr>
        <xdr:cNvPr id="595" name="直線コネクタ 594"/>
        <xdr:cNvCxnSpPr/>
      </xdr:nvCxnSpPr>
      <xdr:spPr>
        <a:xfrm flipV="1">
          <a:off x="16317595" y="12125095"/>
          <a:ext cx="1269" cy="1152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80171</xdr:rowOff>
    </xdr:from>
    <xdr:ext cx="534377" cy="259045"/>
    <xdr:sp macro="" textlink="">
      <xdr:nvSpPr>
        <xdr:cNvPr id="596" name="公債費最小値テキスト"/>
        <xdr:cNvSpPr txBox="1"/>
      </xdr:nvSpPr>
      <xdr:spPr>
        <a:xfrm>
          <a:off x="16370300" y="1328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21,086</a:t>
          </a:r>
          <a:endParaRPr kumimoji="1" lang="ja-JP" altLang="en-US" sz="1000" b="1">
            <a:latin typeface="ＭＳ Ｐゴシック"/>
          </a:endParaRPr>
        </a:p>
      </xdr:txBody>
    </xdr:sp>
    <xdr:clientData/>
  </xdr:oneCellAnchor>
  <xdr:twoCellAnchor>
    <xdr:from>
      <xdr:col>23</xdr:col>
      <xdr:colOff>428625</xdr:colOff>
      <xdr:row>77</xdr:row>
      <xdr:rowOff>76344</xdr:rowOff>
    </xdr:from>
    <xdr:to>
      <xdr:col>23</xdr:col>
      <xdr:colOff>606425</xdr:colOff>
      <xdr:row>77</xdr:row>
      <xdr:rowOff>76344</xdr:rowOff>
    </xdr:to>
    <xdr:cxnSp macro="">
      <xdr:nvCxnSpPr>
        <xdr:cNvPr id="597" name="直線コネクタ 596"/>
        <xdr:cNvCxnSpPr/>
      </xdr:nvCxnSpPr>
      <xdr:spPr>
        <a:xfrm>
          <a:off x="16230600" y="132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70272</xdr:rowOff>
    </xdr:from>
    <xdr:ext cx="599010" cy="259045"/>
    <xdr:sp macro="" textlink="">
      <xdr:nvSpPr>
        <xdr:cNvPr id="598" name="公債費最大値テキスト"/>
        <xdr:cNvSpPr txBox="1"/>
      </xdr:nvSpPr>
      <xdr:spPr>
        <a:xfrm>
          <a:off x="16370300" y="11900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222,818</a:t>
          </a:r>
          <a:endParaRPr kumimoji="1" lang="ja-JP" altLang="en-US" sz="1000" b="1">
            <a:latin typeface="ＭＳ Ｐゴシック"/>
          </a:endParaRPr>
        </a:p>
      </xdr:txBody>
    </xdr:sp>
    <xdr:clientData/>
  </xdr:oneCellAnchor>
  <xdr:twoCellAnchor>
    <xdr:from>
      <xdr:col>23</xdr:col>
      <xdr:colOff>428625</xdr:colOff>
      <xdr:row>70</xdr:row>
      <xdr:rowOff>123595</xdr:rowOff>
    </xdr:from>
    <xdr:to>
      <xdr:col>23</xdr:col>
      <xdr:colOff>606425</xdr:colOff>
      <xdr:row>70</xdr:row>
      <xdr:rowOff>123595</xdr:rowOff>
    </xdr:to>
    <xdr:cxnSp macro="">
      <xdr:nvCxnSpPr>
        <xdr:cNvPr id="599" name="直線コネクタ 598"/>
        <xdr:cNvCxnSpPr/>
      </xdr:nvCxnSpPr>
      <xdr:spPr>
        <a:xfrm>
          <a:off x="16230600" y="1212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107507</xdr:rowOff>
    </xdr:from>
    <xdr:to>
      <xdr:col>23</xdr:col>
      <xdr:colOff>517525</xdr:colOff>
      <xdr:row>75</xdr:row>
      <xdr:rowOff>111816</xdr:rowOff>
    </xdr:to>
    <xdr:cxnSp macro="">
      <xdr:nvCxnSpPr>
        <xdr:cNvPr id="600" name="直線コネクタ 599"/>
        <xdr:cNvCxnSpPr/>
      </xdr:nvCxnSpPr>
      <xdr:spPr>
        <a:xfrm>
          <a:off x="15481300" y="12966257"/>
          <a:ext cx="838200" cy="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56257</xdr:rowOff>
    </xdr:from>
    <xdr:ext cx="534377" cy="259045"/>
    <xdr:sp macro="" textlink="">
      <xdr:nvSpPr>
        <xdr:cNvPr id="601" name="公債費平均値テキスト"/>
        <xdr:cNvSpPr txBox="1"/>
      </xdr:nvSpPr>
      <xdr:spPr>
        <a:xfrm>
          <a:off x="16370300" y="12915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71,937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77830</xdr:rowOff>
    </xdr:from>
    <xdr:to>
      <xdr:col>23</xdr:col>
      <xdr:colOff>568325</xdr:colOff>
      <xdr:row>76</xdr:row>
      <xdr:rowOff>7981</xdr:rowOff>
    </xdr:to>
    <xdr:sp macro="" textlink="">
      <xdr:nvSpPr>
        <xdr:cNvPr id="602" name="フローチャート : 判断 601"/>
        <xdr:cNvSpPr/>
      </xdr:nvSpPr>
      <xdr:spPr>
        <a:xfrm>
          <a:off x="16268700" y="12936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107507</xdr:rowOff>
    </xdr:from>
    <xdr:to>
      <xdr:col>22</xdr:col>
      <xdr:colOff>365125</xdr:colOff>
      <xdr:row>75</xdr:row>
      <xdr:rowOff>133859</xdr:rowOff>
    </xdr:to>
    <xdr:cxnSp macro="">
      <xdr:nvCxnSpPr>
        <xdr:cNvPr id="603" name="直線コネクタ 602"/>
        <xdr:cNvCxnSpPr/>
      </xdr:nvCxnSpPr>
      <xdr:spPr>
        <a:xfrm flipV="1">
          <a:off x="14592300" y="12966257"/>
          <a:ext cx="889000" cy="26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102719</xdr:rowOff>
    </xdr:from>
    <xdr:to>
      <xdr:col>22</xdr:col>
      <xdr:colOff>415925</xdr:colOff>
      <xdr:row>76</xdr:row>
      <xdr:rowOff>32869</xdr:rowOff>
    </xdr:to>
    <xdr:sp macro="" textlink="">
      <xdr:nvSpPr>
        <xdr:cNvPr id="604" name="フローチャート : 判断 603"/>
        <xdr:cNvSpPr/>
      </xdr:nvSpPr>
      <xdr:spPr>
        <a:xfrm>
          <a:off x="15430500" y="129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23996</xdr:rowOff>
    </xdr:from>
    <xdr:ext cx="534377" cy="259045"/>
    <xdr:sp macro="" textlink="">
      <xdr:nvSpPr>
        <xdr:cNvPr id="605" name="テキスト ボックス 604"/>
        <xdr:cNvSpPr txBox="1"/>
      </xdr:nvSpPr>
      <xdr:spPr>
        <a:xfrm>
          <a:off x="15214111" y="1305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133859</xdr:rowOff>
    </xdr:from>
    <xdr:to>
      <xdr:col>21</xdr:col>
      <xdr:colOff>161925</xdr:colOff>
      <xdr:row>75</xdr:row>
      <xdr:rowOff>134014</xdr:rowOff>
    </xdr:to>
    <xdr:cxnSp macro="">
      <xdr:nvCxnSpPr>
        <xdr:cNvPr id="606" name="直線コネクタ 605"/>
        <xdr:cNvCxnSpPr/>
      </xdr:nvCxnSpPr>
      <xdr:spPr>
        <a:xfrm flipV="1">
          <a:off x="13703300" y="12992609"/>
          <a:ext cx="889000" cy="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82459</xdr:rowOff>
    </xdr:from>
    <xdr:to>
      <xdr:col>21</xdr:col>
      <xdr:colOff>212725</xdr:colOff>
      <xdr:row>76</xdr:row>
      <xdr:rowOff>12610</xdr:rowOff>
    </xdr:to>
    <xdr:sp macro="" textlink="">
      <xdr:nvSpPr>
        <xdr:cNvPr id="607" name="フローチャート : 判断 606"/>
        <xdr:cNvSpPr/>
      </xdr:nvSpPr>
      <xdr:spPr>
        <a:xfrm>
          <a:off x="14541500" y="129412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29136</xdr:rowOff>
    </xdr:from>
    <xdr:ext cx="534377" cy="259045"/>
    <xdr:sp macro="" textlink="">
      <xdr:nvSpPr>
        <xdr:cNvPr id="608" name="テキスト ボックス 607"/>
        <xdr:cNvSpPr txBox="1"/>
      </xdr:nvSpPr>
      <xdr:spPr>
        <a:xfrm>
          <a:off x="14325111" y="1271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132876</xdr:rowOff>
    </xdr:from>
    <xdr:to>
      <xdr:col>19</xdr:col>
      <xdr:colOff>644525</xdr:colOff>
      <xdr:row>75</xdr:row>
      <xdr:rowOff>134014</xdr:rowOff>
    </xdr:to>
    <xdr:cxnSp macro="">
      <xdr:nvCxnSpPr>
        <xdr:cNvPr id="609" name="直線コネクタ 608"/>
        <xdr:cNvCxnSpPr/>
      </xdr:nvCxnSpPr>
      <xdr:spPr>
        <a:xfrm>
          <a:off x="12814300" y="12991626"/>
          <a:ext cx="889000" cy="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69355</xdr:rowOff>
    </xdr:from>
    <xdr:to>
      <xdr:col>20</xdr:col>
      <xdr:colOff>9525</xdr:colOff>
      <xdr:row>75</xdr:row>
      <xdr:rowOff>170954</xdr:rowOff>
    </xdr:to>
    <xdr:sp macro="" textlink="">
      <xdr:nvSpPr>
        <xdr:cNvPr id="610" name="フローチャート : 判断 609"/>
        <xdr:cNvSpPr/>
      </xdr:nvSpPr>
      <xdr:spPr>
        <a:xfrm>
          <a:off x="13652500" y="129281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16032</xdr:rowOff>
    </xdr:from>
    <xdr:ext cx="534377" cy="259045"/>
    <xdr:sp macro="" textlink="">
      <xdr:nvSpPr>
        <xdr:cNvPr id="611" name="テキスト ボックス 610"/>
        <xdr:cNvSpPr txBox="1"/>
      </xdr:nvSpPr>
      <xdr:spPr>
        <a:xfrm>
          <a:off x="13436111" y="1270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56736</xdr:rowOff>
    </xdr:from>
    <xdr:to>
      <xdr:col>18</xdr:col>
      <xdr:colOff>492125</xdr:colOff>
      <xdr:row>75</xdr:row>
      <xdr:rowOff>158336</xdr:rowOff>
    </xdr:to>
    <xdr:sp macro="" textlink="">
      <xdr:nvSpPr>
        <xdr:cNvPr id="612" name="フローチャート : 判断 611"/>
        <xdr:cNvSpPr/>
      </xdr:nvSpPr>
      <xdr:spPr>
        <a:xfrm>
          <a:off x="12763500" y="129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3413</xdr:rowOff>
    </xdr:from>
    <xdr:ext cx="534377" cy="259045"/>
    <xdr:sp macro="" textlink="">
      <xdr:nvSpPr>
        <xdr:cNvPr id="613" name="テキスト ボックス 612"/>
        <xdr:cNvSpPr txBox="1"/>
      </xdr:nvSpPr>
      <xdr:spPr>
        <a:xfrm>
          <a:off x="12547111" y="1269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61016</xdr:rowOff>
    </xdr:from>
    <xdr:to>
      <xdr:col>23</xdr:col>
      <xdr:colOff>568325</xdr:colOff>
      <xdr:row>75</xdr:row>
      <xdr:rowOff>162616</xdr:rowOff>
    </xdr:to>
    <xdr:sp macro="" textlink="">
      <xdr:nvSpPr>
        <xdr:cNvPr id="619" name="円/楕円 618"/>
        <xdr:cNvSpPr/>
      </xdr:nvSpPr>
      <xdr:spPr>
        <a:xfrm>
          <a:off x="16268700" y="1291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83893</xdr:rowOff>
    </xdr:from>
    <xdr:ext cx="534377" cy="259045"/>
    <xdr:sp macro="" textlink="">
      <xdr:nvSpPr>
        <xdr:cNvPr id="620" name="公債費該当値テキスト"/>
        <xdr:cNvSpPr txBox="1"/>
      </xdr:nvSpPr>
      <xdr:spPr>
        <a:xfrm>
          <a:off x="16370300" y="1277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74,879</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56707</xdr:rowOff>
    </xdr:from>
    <xdr:to>
      <xdr:col>22</xdr:col>
      <xdr:colOff>415925</xdr:colOff>
      <xdr:row>75</xdr:row>
      <xdr:rowOff>158307</xdr:rowOff>
    </xdr:to>
    <xdr:sp macro="" textlink="">
      <xdr:nvSpPr>
        <xdr:cNvPr id="621" name="円/楕円 620"/>
        <xdr:cNvSpPr/>
      </xdr:nvSpPr>
      <xdr:spPr>
        <a:xfrm>
          <a:off x="15430500" y="1291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3384</xdr:rowOff>
    </xdr:from>
    <xdr:ext cx="534377" cy="259045"/>
    <xdr:sp macro="" textlink="">
      <xdr:nvSpPr>
        <xdr:cNvPr id="622" name="テキスト ボックス 621"/>
        <xdr:cNvSpPr txBox="1"/>
      </xdr:nvSpPr>
      <xdr:spPr>
        <a:xfrm>
          <a:off x="15214111" y="1269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75,633</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83059</xdr:rowOff>
    </xdr:from>
    <xdr:to>
      <xdr:col>21</xdr:col>
      <xdr:colOff>212725</xdr:colOff>
      <xdr:row>76</xdr:row>
      <xdr:rowOff>13208</xdr:rowOff>
    </xdr:to>
    <xdr:sp macro="" textlink="">
      <xdr:nvSpPr>
        <xdr:cNvPr id="623" name="円/楕円 622"/>
        <xdr:cNvSpPr/>
      </xdr:nvSpPr>
      <xdr:spPr>
        <a:xfrm>
          <a:off x="14541500" y="129418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4335</xdr:rowOff>
    </xdr:from>
    <xdr:ext cx="534377" cy="259045"/>
    <xdr:sp macro="" textlink="">
      <xdr:nvSpPr>
        <xdr:cNvPr id="624" name="テキスト ボックス 623"/>
        <xdr:cNvSpPr txBox="1"/>
      </xdr:nvSpPr>
      <xdr:spPr>
        <a:xfrm>
          <a:off x="14325111" y="1303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71,022</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83214</xdr:rowOff>
    </xdr:from>
    <xdr:to>
      <xdr:col>20</xdr:col>
      <xdr:colOff>9525</xdr:colOff>
      <xdr:row>76</xdr:row>
      <xdr:rowOff>13364</xdr:rowOff>
    </xdr:to>
    <xdr:sp macro="" textlink="">
      <xdr:nvSpPr>
        <xdr:cNvPr id="625" name="円/楕円 624"/>
        <xdr:cNvSpPr/>
      </xdr:nvSpPr>
      <xdr:spPr>
        <a:xfrm>
          <a:off x="13652500" y="1294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4491</xdr:rowOff>
    </xdr:from>
    <xdr:ext cx="534377" cy="259045"/>
    <xdr:sp macro="" textlink="">
      <xdr:nvSpPr>
        <xdr:cNvPr id="626" name="テキスト ボックス 625"/>
        <xdr:cNvSpPr txBox="1"/>
      </xdr:nvSpPr>
      <xdr:spPr>
        <a:xfrm>
          <a:off x="13436111" y="13034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70,995</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82076</xdr:rowOff>
    </xdr:from>
    <xdr:to>
      <xdr:col>18</xdr:col>
      <xdr:colOff>492125</xdr:colOff>
      <xdr:row>76</xdr:row>
      <xdr:rowOff>12226</xdr:rowOff>
    </xdr:to>
    <xdr:sp macro="" textlink="">
      <xdr:nvSpPr>
        <xdr:cNvPr id="627" name="円/楕円 626"/>
        <xdr:cNvSpPr/>
      </xdr:nvSpPr>
      <xdr:spPr>
        <a:xfrm>
          <a:off x="12763500" y="1294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3353</xdr:rowOff>
    </xdr:from>
    <xdr:ext cx="534377" cy="259045"/>
    <xdr:sp macro="" textlink="">
      <xdr:nvSpPr>
        <xdr:cNvPr id="628" name="テキスト ボックス 627"/>
        <xdr:cNvSpPr txBox="1"/>
      </xdr:nvSpPr>
      <xdr:spPr>
        <a:xfrm>
          <a:off x="12547111" y="1303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71,194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22,760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9" name="直線コネクタ 63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0" name="テキスト ボックス 63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1" name="直線コネクタ 64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2" name="テキスト ボックス 64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3" name="直線コネクタ 64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4" name="テキスト ボックス 64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5" name="直線コネクタ 64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6" name="テキスト ボックス 64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8" name="テキスト ボックス 64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8640</xdr:rowOff>
    </xdr:from>
    <xdr:to>
      <xdr:col>23</xdr:col>
      <xdr:colOff>516889</xdr:colOff>
      <xdr:row>98</xdr:row>
      <xdr:rowOff>138906</xdr:rowOff>
    </xdr:to>
    <xdr:cxnSp macro="">
      <xdr:nvCxnSpPr>
        <xdr:cNvPr id="650" name="直線コネクタ 649"/>
        <xdr:cNvCxnSpPr/>
      </xdr:nvCxnSpPr>
      <xdr:spPr>
        <a:xfrm flipV="1">
          <a:off x="16317595" y="15782040"/>
          <a:ext cx="1269" cy="1158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142733</xdr:rowOff>
    </xdr:from>
    <xdr:ext cx="378565" cy="259045"/>
    <xdr:sp macro="" textlink="">
      <xdr:nvSpPr>
        <xdr:cNvPr id="651" name="積立金最小値テキスト"/>
        <xdr:cNvSpPr txBox="1"/>
      </xdr:nvSpPr>
      <xdr:spPr>
        <a:xfrm>
          <a:off x="16370300" y="16944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23</xdr:col>
      <xdr:colOff>428625</xdr:colOff>
      <xdr:row>98</xdr:row>
      <xdr:rowOff>138906</xdr:rowOff>
    </xdr:from>
    <xdr:to>
      <xdr:col>23</xdr:col>
      <xdr:colOff>606425</xdr:colOff>
      <xdr:row>98</xdr:row>
      <xdr:rowOff>138906</xdr:rowOff>
    </xdr:to>
    <xdr:cxnSp macro="">
      <xdr:nvCxnSpPr>
        <xdr:cNvPr id="652" name="直線コネクタ 651"/>
        <xdr:cNvCxnSpPr/>
      </xdr:nvCxnSpPr>
      <xdr:spPr>
        <a:xfrm>
          <a:off x="16230600" y="16941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126767</xdr:rowOff>
    </xdr:from>
    <xdr:ext cx="599010" cy="259045"/>
    <xdr:sp macro="" textlink="">
      <xdr:nvSpPr>
        <xdr:cNvPr id="653" name="積立金最大値テキスト"/>
        <xdr:cNvSpPr txBox="1"/>
      </xdr:nvSpPr>
      <xdr:spPr>
        <a:xfrm>
          <a:off x="16370300" y="15557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507,332</a:t>
          </a:r>
          <a:endParaRPr kumimoji="1" lang="ja-JP" altLang="en-US" sz="1000" b="1">
            <a:latin typeface="ＭＳ Ｐゴシック"/>
          </a:endParaRPr>
        </a:p>
      </xdr:txBody>
    </xdr:sp>
    <xdr:clientData/>
  </xdr:oneCellAnchor>
  <xdr:twoCellAnchor>
    <xdr:from>
      <xdr:col>23</xdr:col>
      <xdr:colOff>428625</xdr:colOff>
      <xdr:row>92</xdr:row>
      <xdr:rowOff>8640</xdr:rowOff>
    </xdr:from>
    <xdr:to>
      <xdr:col>23</xdr:col>
      <xdr:colOff>606425</xdr:colOff>
      <xdr:row>92</xdr:row>
      <xdr:rowOff>8640</xdr:rowOff>
    </xdr:to>
    <xdr:cxnSp macro="">
      <xdr:nvCxnSpPr>
        <xdr:cNvPr id="654" name="直線コネクタ 653"/>
        <xdr:cNvCxnSpPr/>
      </xdr:nvCxnSpPr>
      <xdr:spPr>
        <a:xfrm>
          <a:off x="16230600" y="1578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103853</xdr:rowOff>
    </xdr:from>
    <xdr:to>
      <xdr:col>23</xdr:col>
      <xdr:colOff>517525</xdr:colOff>
      <xdr:row>97</xdr:row>
      <xdr:rowOff>134147</xdr:rowOff>
    </xdr:to>
    <xdr:cxnSp macro="">
      <xdr:nvCxnSpPr>
        <xdr:cNvPr id="655" name="直線コネクタ 654"/>
        <xdr:cNvCxnSpPr/>
      </xdr:nvCxnSpPr>
      <xdr:spPr>
        <a:xfrm>
          <a:off x="15481300" y="16734503"/>
          <a:ext cx="838200" cy="30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125497</xdr:rowOff>
    </xdr:from>
    <xdr:ext cx="534377" cy="259045"/>
    <xdr:sp macro="" textlink="">
      <xdr:nvSpPr>
        <xdr:cNvPr id="656" name="積立金平均値テキスト"/>
        <xdr:cNvSpPr txBox="1"/>
      </xdr:nvSpPr>
      <xdr:spPr>
        <a:xfrm>
          <a:off x="16370300" y="16756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147070</xdr:rowOff>
    </xdr:from>
    <xdr:to>
      <xdr:col>23</xdr:col>
      <xdr:colOff>568325</xdr:colOff>
      <xdr:row>98</xdr:row>
      <xdr:rowOff>77220</xdr:rowOff>
    </xdr:to>
    <xdr:sp macro="" textlink="">
      <xdr:nvSpPr>
        <xdr:cNvPr id="657" name="フローチャート : 判断 656"/>
        <xdr:cNvSpPr/>
      </xdr:nvSpPr>
      <xdr:spPr>
        <a:xfrm>
          <a:off x="162687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103853</xdr:rowOff>
    </xdr:from>
    <xdr:to>
      <xdr:col>22</xdr:col>
      <xdr:colOff>365125</xdr:colOff>
      <xdr:row>98</xdr:row>
      <xdr:rowOff>13582</xdr:rowOff>
    </xdr:to>
    <xdr:cxnSp macro="">
      <xdr:nvCxnSpPr>
        <xdr:cNvPr id="658" name="直線コネクタ 657"/>
        <xdr:cNvCxnSpPr/>
      </xdr:nvCxnSpPr>
      <xdr:spPr>
        <a:xfrm flipV="1">
          <a:off x="14592300" y="16734503"/>
          <a:ext cx="889000" cy="81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154967</xdr:rowOff>
    </xdr:from>
    <xdr:to>
      <xdr:col>22</xdr:col>
      <xdr:colOff>415925</xdr:colOff>
      <xdr:row>98</xdr:row>
      <xdr:rowOff>85117</xdr:rowOff>
    </xdr:to>
    <xdr:sp macro="" textlink="">
      <xdr:nvSpPr>
        <xdr:cNvPr id="659" name="フローチャート : 判断 658"/>
        <xdr:cNvSpPr/>
      </xdr:nvSpPr>
      <xdr:spPr>
        <a:xfrm>
          <a:off x="15430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76244</xdr:rowOff>
    </xdr:from>
    <xdr:ext cx="534377" cy="259045"/>
    <xdr:sp macro="" textlink="">
      <xdr:nvSpPr>
        <xdr:cNvPr id="660" name="テキスト ボックス 659"/>
        <xdr:cNvSpPr txBox="1"/>
      </xdr:nvSpPr>
      <xdr:spPr>
        <a:xfrm>
          <a:off x="15214111" y="1687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46,099</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165461</xdr:rowOff>
    </xdr:from>
    <xdr:to>
      <xdr:col>21</xdr:col>
      <xdr:colOff>161925</xdr:colOff>
      <xdr:row>98</xdr:row>
      <xdr:rowOff>13582</xdr:rowOff>
    </xdr:to>
    <xdr:cxnSp macro="">
      <xdr:nvCxnSpPr>
        <xdr:cNvPr id="661" name="直線コネクタ 660"/>
        <xdr:cNvCxnSpPr/>
      </xdr:nvCxnSpPr>
      <xdr:spPr>
        <a:xfrm>
          <a:off x="13703300" y="16624661"/>
          <a:ext cx="889000" cy="19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27043</xdr:rowOff>
    </xdr:from>
    <xdr:to>
      <xdr:col>21</xdr:col>
      <xdr:colOff>212725</xdr:colOff>
      <xdr:row>97</xdr:row>
      <xdr:rowOff>128643</xdr:rowOff>
    </xdr:to>
    <xdr:sp macro="" textlink="">
      <xdr:nvSpPr>
        <xdr:cNvPr id="662" name="フローチャート : 判断 661"/>
        <xdr:cNvSpPr/>
      </xdr:nvSpPr>
      <xdr:spPr>
        <a:xfrm>
          <a:off x="14541500" y="1665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145170</xdr:rowOff>
    </xdr:from>
    <xdr:ext cx="599010" cy="259045"/>
    <xdr:sp macro="" textlink="">
      <xdr:nvSpPr>
        <xdr:cNvPr id="663" name="テキスト ボックス 662"/>
        <xdr:cNvSpPr txBox="1"/>
      </xdr:nvSpPr>
      <xdr:spPr>
        <a:xfrm>
          <a:off x="14292794" y="1643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165461</xdr:rowOff>
    </xdr:from>
    <xdr:to>
      <xdr:col>19</xdr:col>
      <xdr:colOff>644525</xdr:colOff>
      <xdr:row>98</xdr:row>
      <xdr:rowOff>26498</xdr:rowOff>
    </xdr:to>
    <xdr:cxnSp macro="">
      <xdr:nvCxnSpPr>
        <xdr:cNvPr id="664" name="直線コネクタ 663"/>
        <xdr:cNvCxnSpPr/>
      </xdr:nvCxnSpPr>
      <xdr:spPr>
        <a:xfrm flipV="1">
          <a:off x="12814300" y="16624661"/>
          <a:ext cx="889000" cy="20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166791</xdr:rowOff>
    </xdr:from>
    <xdr:to>
      <xdr:col>20</xdr:col>
      <xdr:colOff>9525</xdr:colOff>
      <xdr:row>98</xdr:row>
      <xdr:rowOff>96941</xdr:rowOff>
    </xdr:to>
    <xdr:sp macro="" textlink="">
      <xdr:nvSpPr>
        <xdr:cNvPr id="665" name="フローチャート : 判断 664"/>
        <xdr:cNvSpPr/>
      </xdr:nvSpPr>
      <xdr:spPr>
        <a:xfrm>
          <a:off x="13652500" y="1679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88068</xdr:rowOff>
    </xdr:from>
    <xdr:ext cx="534377" cy="259045"/>
    <xdr:sp macro="" textlink="">
      <xdr:nvSpPr>
        <xdr:cNvPr id="666" name="テキスト ボックス 665"/>
        <xdr:cNvSpPr txBox="1"/>
      </xdr:nvSpPr>
      <xdr:spPr>
        <a:xfrm>
          <a:off x="13436111" y="1689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168049</xdr:rowOff>
    </xdr:from>
    <xdr:to>
      <xdr:col>18</xdr:col>
      <xdr:colOff>492125</xdr:colOff>
      <xdr:row>98</xdr:row>
      <xdr:rowOff>98199</xdr:rowOff>
    </xdr:to>
    <xdr:sp macro="" textlink="">
      <xdr:nvSpPr>
        <xdr:cNvPr id="667" name="フローチャート : 判断 666"/>
        <xdr:cNvSpPr/>
      </xdr:nvSpPr>
      <xdr:spPr>
        <a:xfrm>
          <a:off x="12763500" y="1679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89326</xdr:rowOff>
    </xdr:from>
    <xdr:ext cx="534377" cy="259045"/>
    <xdr:sp macro="" textlink="">
      <xdr:nvSpPr>
        <xdr:cNvPr id="668" name="テキスト ボックス 667"/>
        <xdr:cNvSpPr txBox="1"/>
      </xdr:nvSpPr>
      <xdr:spPr>
        <a:xfrm>
          <a:off x="12547111" y="1689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83347</xdr:rowOff>
    </xdr:from>
    <xdr:to>
      <xdr:col>23</xdr:col>
      <xdr:colOff>568325</xdr:colOff>
      <xdr:row>98</xdr:row>
      <xdr:rowOff>13497</xdr:rowOff>
    </xdr:to>
    <xdr:sp macro="" textlink="">
      <xdr:nvSpPr>
        <xdr:cNvPr id="674" name="円/楕円 673"/>
        <xdr:cNvSpPr/>
      </xdr:nvSpPr>
      <xdr:spPr>
        <a:xfrm>
          <a:off x="16268700" y="1671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106224</xdr:rowOff>
    </xdr:from>
    <xdr:ext cx="534377" cy="259045"/>
    <xdr:sp macro="" textlink="">
      <xdr:nvSpPr>
        <xdr:cNvPr id="675" name="積立金該当値テキスト"/>
        <xdr:cNvSpPr txBox="1"/>
      </xdr:nvSpPr>
      <xdr:spPr>
        <a:xfrm>
          <a:off x="16370300" y="16565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77,429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53053</xdr:rowOff>
    </xdr:from>
    <xdr:to>
      <xdr:col>22</xdr:col>
      <xdr:colOff>415925</xdr:colOff>
      <xdr:row>97</xdr:row>
      <xdr:rowOff>154653</xdr:rowOff>
    </xdr:to>
    <xdr:sp macro="" textlink="">
      <xdr:nvSpPr>
        <xdr:cNvPr id="676" name="円/楕円 675"/>
        <xdr:cNvSpPr/>
      </xdr:nvSpPr>
      <xdr:spPr>
        <a:xfrm>
          <a:off x="15430500" y="1668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171180</xdr:rowOff>
    </xdr:from>
    <xdr:ext cx="534377" cy="259045"/>
    <xdr:sp macro="" textlink="">
      <xdr:nvSpPr>
        <xdr:cNvPr id="677" name="テキスト ボックス 676"/>
        <xdr:cNvSpPr txBox="1"/>
      </xdr:nvSpPr>
      <xdr:spPr>
        <a:xfrm>
          <a:off x="15214111" y="1645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90,681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134232</xdr:rowOff>
    </xdr:from>
    <xdr:to>
      <xdr:col>21</xdr:col>
      <xdr:colOff>212725</xdr:colOff>
      <xdr:row>98</xdr:row>
      <xdr:rowOff>64382</xdr:rowOff>
    </xdr:to>
    <xdr:sp macro="" textlink="">
      <xdr:nvSpPr>
        <xdr:cNvPr id="678" name="円/楕円 677"/>
        <xdr:cNvSpPr/>
      </xdr:nvSpPr>
      <xdr:spPr>
        <a:xfrm>
          <a:off x="14541500" y="1676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55509</xdr:rowOff>
    </xdr:from>
    <xdr:ext cx="534377" cy="259045"/>
    <xdr:sp macro="" textlink="">
      <xdr:nvSpPr>
        <xdr:cNvPr id="679" name="テキスト ボックス 678"/>
        <xdr:cNvSpPr txBox="1"/>
      </xdr:nvSpPr>
      <xdr:spPr>
        <a:xfrm>
          <a:off x="14325111" y="16857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55,170</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114661</xdr:rowOff>
    </xdr:from>
    <xdr:to>
      <xdr:col>20</xdr:col>
      <xdr:colOff>9525</xdr:colOff>
      <xdr:row>97</xdr:row>
      <xdr:rowOff>44811</xdr:rowOff>
    </xdr:to>
    <xdr:sp macro="" textlink="">
      <xdr:nvSpPr>
        <xdr:cNvPr id="680" name="円/楕円 679"/>
        <xdr:cNvSpPr/>
      </xdr:nvSpPr>
      <xdr:spPr>
        <a:xfrm>
          <a:off x="13652500" y="1657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61338</xdr:rowOff>
    </xdr:from>
    <xdr:ext cx="599010" cy="259045"/>
    <xdr:sp macro="" textlink="">
      <xdr:nvSpPr>
        <xdr:cNvPr id="681" name="テキスト ボックス 680"/>
        <xdr:cNvSpPr txBox="1"/>
      </xdr:nvSpPr>
      <xdr:spPr>
        <a:xfrm>
          <a:off x="13403794" y="16349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138,731</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147148</xdr:rowOff>
    </xdr:from>
    <xdr:to>
      <xdr:col>18</xdr:col>
      <xdr:colOff>492125</xdr:colOff>
      <xdr:row>98</xdr:row>
      <xdr:rowOff>77298</xdr:rowOff>
    </xdr:to>
    <xdr:sp macro="" textlink="">
      <xdr:nvSpPr>
        <xdr:cNvPr id="682" name="円/楕円 681"/>
        <xdr:cNvSpPr/>
      </xdr:nvSpPr>
      <xdr:spPr>
        <a:xfrm>
          <a:off x="12763500" y="1677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93825</xdr:rowOff>
    </xdr:from>
    <xdr:ext cx="534377" cy="259045"/>
    <xdr:sp macro="" textlink="">
      <xdr:nvSpPr>
        <xdr:cNvPr id="683" name="テキスト ボックス 682"/>
        <xdr:cNvSpPr txBox="1"/>
      </xdr:nvSpPr>
      <xdr:spPr>
        <a:xfrm>
          <a:off x="12547111" y="1655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49,520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4" name="直線コネクタ 69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5" name="テキスト ボックス 69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6" name="直線コネクタ 69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7" name="テキスト ボックス 69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8" name="直線コネクタ 69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9" name="テキスト ボックス 69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0" name="直線コネクタ 69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1" name="テキスト ボックス 70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2" name="直線コネクタ 70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3" name="テキスト ボックス 70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5" name="テキスト ボックス 70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61214</xdr:rowOff>
    </xdr:from>
    <xdr:to>
      <xdr:col>32</xdr:col>
      <xdr:colOff>186689</xdr:colOff>
      <xdr:row>39</xdr:row>
      <xdr:rowOff>44450</xdr:rowOff>
    </xdr:to>
    <xdr:cxnSp macro="">
      <xdr:nvCxnSpPr>
        <xdr:cNvPr id="707" name="直線コネクタ 706"/>
        <xdr:cNvCxnSpPr/>
      </xdr:nvCxnSpPr>
      <xdr:spPr>
        <a:xfrm flipV="1">
          <a:off x="22159595" y="5204714"/>
          <a:ext cx="1269" cy="152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9" name="直線コネクタ 70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7891</xdr:rowOff>
    </xdr:from>
    <xdr:ext cx="534377" cy="259045"/>
    <xdr:sp macro="" textlink="">
      <xdr:nvSpPr>
        <xdr:cNvPr id="710" name="投資及び出資金最大値テキスト"/>
        <xdr:cNvSpPr txBox="1"/>
      </xdr:nvSpPr>
      <xdr:spPr>
        <a:xfrm>
          <a:off x="22212300" y="497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12,018</a:t>
          </a:r>
          <a:endParaRPr kumimoji="1" lang="ja-JP" altLang="en-US" sz="1000" b="1">
            <a:latin typeface="ＭＳ Ｐゴシック"/>
          </a:endParaRPr>
        </a:p>
      </xdr:txBody>
    </xdr:sp>
    <xdr:clientData/>
  </xdr:oneCellAnchor>
  <xdr:twoCellAnchor>
    <xdr:from>
      <xdr:col>32</xdr:col>
      <xdr:colOff>98425</xdr:colOff>
      <xdr:row>30</xdr:row>
      <xdr:rowOff>61214</xdr:rowOff>
    </xdr:from>
    <xdr:to>
      <xdr:col>32</xdr:col>
      <xdr:colOff>276225</xdr:colOff>
      <xdr:row>30</xdr:row>
      <xdr:rowOff>61214</xdr:rowOff>
    </xdr:to>
    <xdr:cxnSp macro="">
      <xdr:nvCxnSpPr>
        <xdr:cNvPr id="711" name="直線コネクタ 710"/>
        <xdr:cNvCxnSpPr/>
      </xdr:nvCxnSpPr>
      <xdr:spPr>
        <a:xfrm>
          <a:off x="22072600" y="520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40513</xdr:rowOff>
    </xdr:from>
    <xdr:to>
      <xdr:col>32</xdr:col>
      <xdr:colOff>187325</xdr:colOff>
      <xdr:row>39</xdr:row>
      <xdr:rowOff>40640</xdr:rowOff>
    </xdr:to>
    <xdr:cxnSp macro="">
      <xdr:nvCxnSpPr>
        <xdr:cNvPr id="712" name="直線コネクタ 711"/>
        <xdr:cNvCxnSpPr/>
      </xdr:nvCxnSpPr>
      <xdr:spPr>
        <a:xfrm flipV="1">
          <a:off x="21323300" y="6727063"/>
          <a:ext cx="8382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58183</xdr:rowOff>
    </xdr:from>
    <xdr:ext cx="469744" cy="259045"/>
    <xdr:sp macro="" textlink="">
      <xdr:nvSpPr>
        <xdr:cNvPr id="713" name="投資及び出資金平均値テキスト"/>
        <xdr:cNvSpPr txBox="1"/>
      </xdr:nvSpPr>
      <xdr:spPr>
        <a:xfrm>
          <a:off x="22212300" y="6401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35306</xdr:rowOff>
    </xdr:from>
    <xdr:to>
      <xdr:col>32</xdr:col>
      <xdr:colOff>238125</xdr:colOff>
      <xdr:row>38</xdr:row>
      <xdr:rowOff>136906</xdr:rowOff>
    </xdr:to>
    <xdr:sp macro="" textlink="">
      <xdr:nvSpPr>
        <xdr:cNvPr id="714" name="フローチャート : 判断 713"/>
        <xdr:cNvSpPr/>
      </xdr:nvSpPr>
      <xdr:spPr>
        <a:xfrm>
          <a:off x="22110700" y="655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117602</xdr:rowOff>
    </xdr:from>
    <xdr:to>
      <xdr:col>31</xdr:col>
      <xdr:colOff>34925</xdr:colOff>
      <xdr:row>39</xdr:row>
      <xdr:rowOff>40640</xdr:rowOff>
    </xdr:to>
    <xdr:cxnSp macro="">
      <xdr:nvCxnSpPr>
        <xdr:cNvPr id="715" name="直線コネクタ 714"/>
        <xdr:cNvCxnSpPr/>
      </xdr:nvCxnSpPr>
      <xdr:spPr>
        <a:xfrm>
          <a:off x="20434300" y="6632702"/>
          <a:ext cx="889000" cy="9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50546</xdr:rowOff>
    </xdr:from>
    <xdr:to>
      <xdr:col>31</xdr:col>
      <xdr:colOff>85725</xdr:colOff>
      <xdr:row>38</xdr:row>
      <xdr:rowOff>152146</xdr:rowOff>
    </xdr:to>
    <xdr:sp macro="" textlink="">
      <xdr:nvSpPr>
        <xdr:cNvPr id="716" name="フローチャート : 判断 715"/>
        <xdr:cNvSpPr/>
      </xdr:nvSpPr>
      <xdr:spPr>
        <a:xfrm>
          <a:off x="21272500" y="656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168673</xdr:rowOff>
    </xdr:from>
    <xdr:ext cx="378565" cy="259045"/>
    <xdr:sp macro="" textlink="">
      <xdr:nvSpPr>
        <xdr:cNvPr id="717" name="テキスト ボックス 716"/>
        <xdr:cNvSpPr txBox="1"/>
      </xdr:nvSpPr>
      <xdr:spPr>
        <a:xfrm>
          <a:off x="21134017" y="6340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28</xdr:col>
      <xdr:colOff>314325</xdr:colOff>
      <xdr:row>34</xdr:row>
      <xdr:rowOff>128397</xdr:rowOff>
    </xdr:from>
    <xdr:to>
      <xdr:col>29</xdr:col>
      <xdr:colOff>517525</xdr:colOff>
      <xdr:row>38</xdr:row>
      <xdr:rowOff>117602</xdr:rowOff>
    </xdr:to>
    <xdr:cxnSp macro="">
      <xdr:nvCxnSpPr>
        <xdr:cNvPr id="718" name="直線コネクタ 717"/>
        <xdr:cNvCxnSpPr/>
      </xdr:nvCxnSpPr>
      <xdr:spPr>
        <a:xfrm>
          <a:off x="19545300" y="5957697"/>
          <a:ext cx="889000" cy="675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24130</xdr:rowOff>
    </xdr:from>
    <xdr:to>
      <xdr:col>29</xdr:col>
      <xdr:colOff>568325</xdr:colOff>
      <xdr:row>38</xdr:row>
      <xdr:rowOff>125730</xdr:rowOff>
    </xdr:to>
    <xdr:sp macro="" textlink="">
      <xdr:nvSpPr>
        <xdr:cNvPr id="719" name="フローチャート : 判断 718"/>
        <xdr:cNvSpPr/>
      </xdr:nvSpPr>
      <xdr:spPr>
        <a:xfrm>
          <a:off x="20383500" y="653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142257</xdr:rowOff>
    </xdr:from>
    <xdr:ext cx="469744" cy="259045"/>
    <xdr:sp macro="" textlink="">
      <xdr:nvSpPr>
        <xdr:cNvPr id="720" name="テキスト ボックス 719"/>
        <xdr:cNvSpPr txBox="1"/>
      </xdr:nvSpPr>
      <xdr:spPr>
        <a:xfrm>
          <a:off x="20199427" y="631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27</xdr:col>
      <xdr:colOff>111125</xdr:colOff>
      <xdr:row>34</xdr:row>
      <xdr:rowOff>128397</xdr:rowOff>
    </xdr:from>
    <xdr:to>
      <xdr:col>28</xdr:col>
      <xdr:colOff>314325</xdr:colOff>
      <xdr:row>39</xdr:row>
      <xdr:rowOff>40767</xdr:rowOff>
    </xdr:to>
    <xdr:cxnSp macro="">
      <xdr:nvCxnSpPr>
        <xdr:cNvPr id="721" name="直線コネクタ 720"/>
        <xdr:cNvCxnSpPr/>
      </xdr:nvCxnSpPr>
      <xdr:spPr>
        <a:xfrm flipV="1">
          <a:off x="18656300" y="5957697"/>
          <a:ext cx="889000" cy="76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135001</xdr:rowOff>
    </xdr:from>
    <xdr:to>
      <xdr:col>28</xdr:col>
      <xdr:colOff>365125</xdr:colOff>
      <xdr:row>38</xdr:row>
      <xdr:rowOff>65151</xdr:rowOff>
    </xdr:to>
    <xdr:sp macro="" textlink="">
      <xdr:nvSpPr>
        <xdr:cNvPr id="722" name="フローチャート : 判断 721"/>
        <xdr:cNvSpPr/>
      </xdr:nvSpPr>
      <xdr:spPr>
        <a:xfrm>
          <a:off x="19494500" y="647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56278</xdr:rowOff>
    </xdr:from>
    <xdr:ext cx="469744" cy="259045"/>
    <xdr:sp macro="" textlink="">
      <xdr:nvSpPr>
        <xdr:cNvPr id="723" name="テキスト ボックス 722"/>
        <xdr:cNvSpPr txBox="1"/>
      </xdr:nvSpPr>
      <xdr:spPr>
        <a:xfrm>
          <a:off x="19310427" y="6571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168275</xdr:rowOff>
    </xdr:from>
    <xdr:to>
      <xdr:col>27</xdr:col>
      <xdr:colOff>161925</xdr:colOff>
      <xdr:row>38</xdr:row>
      <xdr:rowOff>98425</xdr:rowOff>
    </xdr:to>
    <xdr:sp macro="" textlink="">
      <xdr:nvSpPr>
        <xdr:cNvPr id="724" name="フローチャート : 判断 723"/>
        <xdr:cNvSpPr/>
      </xdr:nvSpPr>
      <xdr:spPr>
        <a:xfrm>
          <a:off x="18605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114952</xdr:rowOff>
    </xdr:from>
    <xdr:ext cx="469744" cy="259045"/>
    <xdr:sp macro="" textlink="">
      <xdr:nvSpPr>
        <xdr:cNvPr id="725" name="テキスト ボックス 724"/>
        <xdr:cNvSpPr txBox="1"/>
      </xdr:nvSpPr>
      <xdr:spPr>
        <a:xfrm>
          <a:off x="18421427" y="628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161163</xdr:rowOff>
    </xdr:from>
    <xdr:to>
      <xdr:col>32</xdr:col>
      <xdr:colOff>238125</xdr:colOff>
      <xdr:row>39</xdr:row>
      <xdr:rowOff>91313</xdr:rowOff>
    </xdr:to>
    <xdr:sp macro="" textlink="">
      <xdr:nvSpPr>
        <xdr:cNvPr id="731" name="円/楕円 730"/>
        <xdr:cNvSpPr/>
      </xdr:nvSpPr>
      <xdr:spPr>
        <a:xfrm>
          <a:off x="22110700" y="667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76090</xdr:rowOff>
    </xdr:from>
    <xdr:ext cx="313932" cy="259045"/>
    <xdr:sp macro="" textlink="">
      <xdr:nvSpPr>
        <xdr:cNvPr id="732" name="投資及び出資金該当値テキスト"/>
        <xdr:cNvSpPr txBox="1"/>
      </xdr:nvSpPr>
      <xdr:spPr>
        <a:xfrm>
          <a:off x="22212300" y="65911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161290</xdr:rowOff>
    </xdr:from>
    <xdr:to>
      <xdr:col>31</xdr:col>
      <xdr:colOff>85725</xdr:colOff>
      <xdr:row>39</xdr:row>
      <xdr:rowOff>91440</xdr:rowOff>
    </xdr:to>
    <xdr:sp macro="" textlink="">
      <xdr:nvSpPr>
        <xdr:cNvPr id="733" name="円/楕円 732"/>
        <xdr:cNvSpPr/>
      </xdr:nvSpPr>
      <xdr:spPr>
        <a:xfrm>
          <a:off x="2127250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82567</xdr:rowOff>
    </xdr:from>
    <xdr:ext cx="313932" cy="259045"/>
    <xdr:sp macro="" textlink="">
      <xdr:nvSpPr>
        <xdr:cNvPr id="734" name="テキスト ボックス 733"/>
        <xdr:cNvSpPr txBox="1"/>
      </xdr:nvSpPr>
      <xdr:spPr>
        <a:xfrm>
          <a:off x="21166333" y="67691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66802</xdr:rowOff>
    </xdr:from>
    <xdr:to>
      <xdr:col>29</xdr:col>
      <xdr:colOff>568325</xdr:colOff>
      <xdr:row>38</xdr:row>
      <xdr:rowOff>168402</xdr:rowOff>
    </xdr:to>
    <xdr:sp macro="" textlink="">
      <xdr:nvSpPr>
        <xdr:cNvPr id="735" name="円/楕円 734"/>
        <xdr:cNvSpPr/>
      </xdr:nvSpPr>
      <xdr:spPr>
        <a:xfrm>
          <a:off x="20383500" y="658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159529</xdr:rowOff>
    </xdr:from>
    <xdr:ext cx="378565" cy="259045"/>
    <xdr:sp macro="" textlink="">
      <xdr:nvSpPr>
        <xdr:cNvPr id="736" name="テキスト ボックス 735"/>
        <xdr:cNvSpPr txBox="1"/>
      </xdr:nvSpPr>
      <xdr:spPr>
        <a:xfrm>
          <a:off x="20245017" y="6674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28</xdr:col>
      <xdr:colOff>263525</xdr:colOff>
      <xdr:row>34</xdr:row>
      <xdr:rowOff>77597</xdr:rowOff>
    </xdr:from>
    <xdr:to>
      <xdr:col>28</xdr:col>
      <xdr:colOff>365125</xdr:colOff>
      <xdr:row>35</xdr:row>
      <xdr:rowOff>7747</xdr:rowOff>
    </xdr:to>
    <xdr:sp macro="" textlink="">
      <xdr:nvSpPr>
        <xdr:cNvPr id="737" name="円/楕円 736"/>
        <xdr:cNvSpPr/>
      </xdr:nvSpPr>
      <xdr:spPr>
        <a:xfrm>
          <a:off x="19494500" y="590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33</xdr:row>
      <xdr:rowOff>24274</xdr:rowOff>
    </xdr:from>
    <xdr:ext cx="469744" cy="259045"/>
    <xdr:sp macro="" textlink="">
      <xdr:nvSpPr>
        <xdr:cNvPr id="738" name="テキスト ボックス 737"/>
        <xdr:cNvSpPr txBox="1"/>
      </xdr:nvSpPr>
      <xdr:spPr>
        <a:xfrm>
          <a:off x="19310427" y="5682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6,089</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161417</xdr:rowOff>
    </xdr:from>
    <xdr:to>
      <xdr:col>27</xdr:col>
      <xdr:colOff>161925</xdr:colOff>
      <xdr:row>39</xdr:row>
      <xdr:rowOff>91567</xdr:rowOff>
    </xdr:to>
    <xdr:sp macro="" textlink="">
      <xdr:nvSpPr>
        <xdr:cNvPr id="739" name="円/楕円 738"/>
        <xdr:cNvSpPr/>
      </xdr:nvSpPr>
      <xdr:spPr>
        <a:xfrm>
          <a:off x="18605500" y="667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82694</xdr:rowOff>
    </xdr:from>
    <xdr:ext cx="313932" cy="259045"/>
    <xdr:sp macro="" textlink="">
      <xdr:nvSpPr>
        <xdr:cNvPr id="740" name="テキスト ボックス 739"/>
        <xdr:cNvSpPr txBox="1"/>
      </xdr:nvSpPr>
      <xdr:spPr>
        <a:xfrm>
          <a:off x="18499333" y="67692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1" name="直線コネクタ 75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2" name="テキスト ボックス 75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3" name="直線コネクタ 75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4" name="テキスト ボックス 75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5" name="直線コネクタ 75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6" name="テキスト ボックス 75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7" name="直線コネクタ 75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8" name="テキスト ボックス 75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9" name="直線コネクタ 75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0" name="テキスト ボックス 75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85598</xdr:rowOff>
    </xdr:from>
    <xdr:to>
      <xdr:col>32</xdr:col>
      <xdr:colOff>186689</xdr:colOff>
      <xdr:row>59</xdr:row>
      <xdr:rowOff>44450</xdr:rowOff>
    </xdr:to>
    <xdr:cxnSp macro="">
      <xdr:nvCxnSpPr>
        <xdr:cNvPr id="764" name="直線コネクタ 763"/>
        <xdr:cNvCxnSpPr/>
      </xdr:nvCxnSpPr>
      <xdr:spPr>
        <a:xfrm flipV="1">
          <a:off x="22159595" y="8829548"/>
          <a:ext cx="1269"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6" name="直線コネクタ 76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32275</xdr:rowOff>
    </xdr:from>
    <xdr:ext cx="534377" cy="259045"/>
    <xdr:sp macro="" textlink="">
      <xdr:nvSpPr>
        <xdr:cNvPr id="767" name="貸付金最大値テキスト"/>
        <xdr:cNvSpPr txBox="1"/>
      </xdr:nvSpPr>
      <xdr:spPr>
        <a:xfrm>
          <a:off x="22212300" y="860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17,460</a:t>
          </a:r>
          <a:endParaRPr kumimoji="1" lang="ja-JP" altLang="en-US" sz="1000" b="1">
            <a:latin typeface="ＭＳ Ｐゴシック"/>
          </a:endParaRPr>
        </a:p>
      </xdr:txBody>
    </xdr:sp>
    <xdr:clientData/>
  </xdr:oneCellAnchor>
  <xdr:twoCellAnchor>
    <xdr:from>
      <xdr:col>32</xdr:col>
      <xdr:colOff>98425</xdr:colOff>
      <xdr:row>51</xdr:row>
      <xdr:rowOff>85598</xdr:rowOff>
    </xdr:from>
    <xdr:to>
      <xdr:col>32</xdr:col>
      <xdr:colOff>276225</xdr:colOff>
      <xdr:row>51</xdr:row>
      <xdr:rowOff>85598</xdr:rowOff>
    </xdr:to>
    <xdr:cxnSp macro="">
      <xdr:nvCxnSpPr>
        <xdr:cNvPr id="768" name="直線コネクタ 767"/>
        <xdr:cNvCxnSpPr/>
      </xdr:nvCxnSpPr>
      <xdr:spPr>
        <a:xfrm>
          <a:off x="22072600" y="8829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149987</xdr:rowOff>
    </xdr:from>
    <xdr:to>
      <xdr:col>32</xdr:col>
      <xdr:colOff>187325</xdr:colOff>
      <xdr:row>59</xdr:row>
      <xdr:rowOff>35763</xdr:rowOff>
    </xdr:to>
    <xdr:cxnSp macro="">
      <xdr:nvCxnSpPr>
        <xdr:cNvPr id="769" name="直線コネクタ 768"/>
        <xdr:cNvCxnSpPr/>
      </xdr:nvCxnSpPr>
      <xdr:spPr>
        <a:xfrm flipV="1">
          <a:off x="21323300" y="10094087"/>
          <a:ext cx="838200" cy="57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162983</xdr:rowOff>
    </xdr:from>
    <xdr:ext cx="469744" cy="259045"/>
    <xdr:sp macro="" textlink="">
      <xdr:nvSpPr>
        <xdr:cNvPr id="770" name="貸付金平均値テキスト"/>
        <xdr:cNvSpPr txBox="1"/>
      </xdr:nvSpPr>
      <xdr:spPr>
        <a:xfrm>
          <a:off x="22212300" y="9764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2,578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140106</xdr:rowOff>
    </xdr:from>
    <xdr:to>
      <xdr:col>32</xdr:col>
      <xdr:colOff>238125</xdr:colOff>
      <xdr:row>58</xdr:row>
      <xdr:rowOff>70256</xdr:rowOff>
    </xdr:to>
    <xdr:sp macro="" textlink="">
      <xdr:nvSpPr>
        <xdr:cNvPr id="771" name="フローチャート : 判断 770"/>
        <xdr:cNvSpPr/>
      </xdr:nvSpPr>
      <xdr:spPr>
        <a:xfrm>
          <a:off x="22110700" y="99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25553</xdr:rowOff>
    </xdr:from>
    <xdr:to>
      <xdr:col>31</xdr:col>
      <xdr:colOff>34925</xdr:colOff>
      <xdr:row>59</xdr:row>
      <xdr:rowOff>35763</xdr:rowOff>
    </xdr:to>
    <xdr:cxnSp macro="">
      <xdr:nvCxnSpPr>
        <xdr:cNvPr id="772" name="直線コネクタ 771"/>
        <xdr:cNvCxnSpPr/>
      </xdr:nvCxnSpPr>
      <xdr:spPr>
        <a:xfrm>
          <a:off x="20434300" y="10141103"/>
          <a:ext cx="889000" cy="1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163195</xdr:rowOff>
    </xdr:from>
    <xdr:to>
      <xdr:col>31</xdr:col>
      <xdr:colOff>85725</xdr:colOff>
      <xdr:row>58</xdr:row>
      <xdr:rowOff>93345</xdr:rowOff>
    </xdr:to>
    <xdr:sp macro="" textlink="">
      <xdr:nvSpPr>
        <xdr:cNvPr id="773" name="フローチャート : 判断 772"/>
        <xdr:cNvSpPr/>
      </xdr:nvSpPr>
      <xdr:spPr>
        <a:xfrm>
          <a:off x="212725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109872</xdr:rowOff>
    </xdr:from>
    <xdr:ext cx="469744" cy="259045"/>
    <xdr:sp macro="" textlink="">
      <xdr:nvSpPr>
        <xdr:cNvPr id="774" name="テキスト ボックス 773"/>
        <xdr:cNvSpPr txBox="1"/>
      </xdr:nvSpPr>
      <xdr:spPr>
        <a:xfrm>
          <a:off x="21088427" y="971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10237</xdr:rowOff>
    </xdr:from>
    <xdr:to>
      <xdr:col>29</xdr:col>
      <xdr:colOff>517525</xdr:colOff>
      <xdr:row>59</xdr:row>
      <xdr:rowOff>25553</xdr:rowOff>
    </xdr:to>
    <xdr:cxnSp macro="">
      <xdr:nvCxnSpPr>
        <xdr:cNvPr id="775" name="直線コネクタ 774"/>
        <xdr:cNvCxnSpPr/>
      </xdr:nvCxnSpPr>
      <xdr:spPr>
        <a:xfrm>
          <a:off x="19545300" y="10125787"/>
          <a:ext cx="8890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115189</xdr:rowOff>
    </xdr:from>
    <xdr:to>
      <xdr:col>29</xdr:col>
      <xdr:colOff>568325</xdr:colOff>
      <xdr:row>58</xdr:row>
      <xdr:rowOff>45339</xdr:rowOff>
    </xdr:to>
    <xdr:sp macro="" textlink="">
      <xdr:nvSpPr>
        <xdr:cNvPr id="776" name="フローチャート : 判断 775"/>
        <xdr:cNvSpPr/>
      </xdr:nvSpPr>
      <xdr:spPr>
        <a:xfrm>
          <a:off x="20383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61866</xdr:rowOff>
    </xdr:from>
    <xdr:ext cx="469744" cy="259045"/>
    <xdr:sp macro="" textlink="">
      <xdr:nvSpPr>
        <xdr:cNvPr id="777" name="テキスト ボックス 776"/>
        <xdr:cNvSpPr txBox="1"/>
      </xdr:nvSpPr>
      <xdr:spPr>
        <a:xfrm>
          <a:off x="20199427" y="966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10237</xdr:rowOff>
    </xdr:from>
    <xdr:to>
      <xdr:col>28</xdr:col>
      <xdr:colOff>314325</xdr:colOff>
      <xdr:row>59</xdr:row>
      <xdr:rowOff>28677</xdr:rowOff>
    </xdr:to>
    <xdr:cxnSp macro="">
      <xdr:nvCxnSpPr>
        <xdr:cNvPr id="778" name="直線コネクタ 777"/>
        <xdr:cNvCxnSpPr/>
      </xdr:nvCxnSpPr>
      <xdr:spPr>
        <a:xfrm flipV="1">
          <a:off x="18656300" y="10125787"/>
          <a:ext cx="889000" cy="1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112217</xdr:rowOff>
    </xdr:from>
    <xdr:to>
      <xdr:col>28</xdr:col>
      <xdr:colOff>365125</xdr:colOff>
      <xdr:row>58</xdr:row>
      <xdr:rowOff>42367</xdr:rowOff>
    </xdr:to>
    <xdr:sp macro="" textlink="">
      <xdr:nvSpPr>
        <xdr:cNvPr id="779" name="フローチャート : 判断 778"/>
        <xdr:cNvSpPr/>
      </xdr:nvSpPr>
      <xdr:spPr>
        <a:xfrm>
          <a:off x="19494500" y="988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58894</xdr:rowOff>
    </xdr:from>
    <xdr:ext cx="469744" cy="259045"/>
    <xdr:sp macro="" textlink="">
      <xdr:nvSpPr>
        <xdr:cNvPr id="780" name="テキスト ボックス 779"/>
        <xdr:cNvSpPr txBox="1"/>
      </xdr:nvSpPr>
      <xdr:spPr>
        <a:xfrm>
          <a:off x="19310427" y="966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83338</xdr:rowOff>
    </xdr:from>
    <xdr:to>
      <xdr:col>27</xdr:col>
      <xdr:colOff>161925</xdr:colOff>
      <xdr:row>58</xdr:row>
      <xdr:rowOff>13488</xdr:rowOff>
    </xdr:to>
    <xdr:sp macro="" textlink="">
      <xdr:nvSpPr>
        <xdr:cNvPr id="781" name="フローチャート : 判断 780"/>
        <xdr:cNvSpPr/>
      </xdr:nvSpPr>
      <xdr:spPr>
        <a:xfrm>
          <a:off x="18605500" y="985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30015</xdr:rowOff>
    </xdr:from>
    <xdr:ext cx="469744" cy="259045"/>
    <xdr:sp macro="" textlink="">
      <xdr:nvSpPr>
        <xdr:cNvPr id="782" name="テキスト ボックス 781"/>
        <xdr:cNvSpPr txBox="1"/>
      </xdr:nvSpPr>
      <xdr:spPr>
        <a:xfrm>
          <a:off x="18421427" y="963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99187</xdr:rowOff>
    </xdr:from>
    <xdr:to>
      <xdr:col>32</xdr:col>
      <xdr:colOff>238125</xdr:colOff>
      <xdr:row>59</xdr:row>
      <xdr:rowOff>29337</xdr:rowOff>
    </xdr:to>
    <xdr:sp macro="" textlink="">
      <xdr:nvSpPr>
        <xdr:cNvPr id="788" name="円/楕円 787"/>
        <xdr:cNvSpPr/>
      </xdr:nvSpPr>
      <xdr:spPr>
        <a:xfrm>
          <a:off x="22110700" y="1004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14114</xdr:rowOff>
    </xdr:from>
    <xdr:ext cx="378565" cy="259045"/>
    <xdr:sp macro="" textlink="">
      <xdr:nvSpPr>
        <xdr:cNvPr id="789" name="貸付金該当値テキスト"/>
        <xdr:cNvSpPr txBox="1"/>
      </xdr:nvSpPr>
      <xdr:spPr>
        <a:xfrm>
          <a:off x="22212300" y="9958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156413</xdr:rowOff>
    </xdr:from>
    <xdr:to>
      <xdr:col>31</xdr:col>
      <xdr:colOff>85725</xdr:colOff>
      <xdr:row>59</xdr:row>
      <xdr:rowOff>86563</xdr:rowOff>
    </xdr:to>
    <xdr:sp macro="" textlink="">
      <xdr:nvSpPr>
        <xdr:cNvPr id="790" name="円/楕円 789"/>
        <xdr:cNvSpPr/>
      </xdr:nvSpPr>
      <xdr:spPr>
        <a:xfrm>
          <a:off x="21272500" y="1010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77690</xdr:rowOff>
    </xdr:from>
    <xdr:ext cx="378565" cy="259045"/>
    <xdr:sp macro="" textlink="">
      <xdr:nvSpPr>
        <xdr:cNvPr id="791" name="テキスト ボックス 790"/>
        <xdr:cNvSpPr txBox="1"/>
      </xdr:nvSpPr>
      <xdr:spPr>
        <a:xfrm>
          <a:off x="21134017" y="10193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146203</xdr:rowOff>
    </xdr:from>
    <xdr:to>
      <xdr:col>29</xdr:col>
      <xdr:colOff>568325</xdr:colOff>
      <xdr:row>59</xdr:row>
      <xdr:rowOff>76353</xdr:rowOff>
    </xdr:to>
    <xdr:sp macro="" textlink="">
      <xdr:nvSpPr>
        <xdr:cNvPr id="792" name="円/楕円 791"/>
        <xdr:cNvSpPr/>
      </xdr:nvSpPr>
      <xdr:spPr>
        <a:xfrm>
          <a:off x="20383500" y="1009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67480</xdr:rowOff>
    </xdr:from>
    <xdr:ext cx="378565" cy="259045"/>
    <xdr:sp macro="" textlink="">
      <xdr:nvSpPr>
        <xdr:cNvPr id="793" name="テキスト ボックス 792"/>
        <xdr:cNvSpPr txBox="1"/>
      </xdr:nvSpPr>
      <xdr:spPr>
        <a:xfrm>
          <a:off x="20245017" y="101830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130887</xdr:rowOff>
    </xdr:from>
    <xdr:to>
      <xdr:col>28</xdr:col>
      <xdr:colOff>365125</xdr:colOff>
      <xdr:row>59</xdr:row>
      <xdr:rowOff>61037</xdr:rowOff>
    </xdr:to>
    <xdr:sp macro="" textlink="">
      <xdr:nvSpPr>
        <xdr:cNvPr id="794" name="円/楕円 793"/>
        <xdr:cNvSpPr/>
      </xdr:nvSpPr>
      <xdr:spPr>
        <a:xfrm>
          <a:off x="19494500" y="1007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52164</xdr:rowOff>
    </xdr:from>
    <xdr:ext cx="378565" cy="259045"/>
    <xdr:sp macro="" textlink="">
      <xdr:nvSpPr>
        <xdr:cNvPr id="795" name="テキスト ボックス 794"/>
        <xdr:cNvSpPr txBox="1"/>
      </xdr:nvSpPr>
      <xdr:spPr>
        <a:xfrm>
          <a:off x="19356017" y="10167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149327</xdr:rowOff>
    </xdr:from>
    <xdr:to>
      <xdr:col>27</xdr:col>
      <xdr:colOff>161925</xdr:colOff>
      <xdr:row>59</xdr:row>
      <xdr:rowOff>79477</xdr:rowOff>
    </xdr:to>
    <xdr:sp macro="" textlink="">
      <xdr:nvSpPr>
        <xdr:cNvPr id="796" name="円/楕円 795"/>
        <xdr:cNvSpPr/>
      </xdr:nvSpPr>
      <xdr:spPr>
        <a:xfrm>
          <a:off x="18605500" y="1009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70604</xdr:rowOff>
    </xdr:from>
    <xdr:ext cx="378565" cy="259045"/>
    <xdr:sp macro="" textlink="">
      <xdr:nvSpPr>
        <xdr:cNvPr id="797" name="テキスト ボックス 796"/>
        <xdr:cNvSpPr txBox="1"/>
      </xdr:nvSpPr>
      <xdr:spPr>
        <a:xfrm>
          <a:off x="18467017" y="10186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58,155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8" name="テキスト ボックス 80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9" name="直線コネクタ 80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0" name="テキスト ボックス 80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1" name="直線コネクタ 81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2" name="テキスト ボックス 81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5" name="直線コネクタ 81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6" name="テキスト ボックス 81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7" name="直線コネクタ 81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8" name="テキスト ボックス 81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151612</xdr:rowOff>
    </xdr:from>
    <xdr:to>
      <xdr:col>32</xdr:col>
      <xdr:colOff>186689</xdr:colOff>
      <xdr:row>79</xdr:row>
      <xdr:rowOff>572</xdr:rowOff>
    </xdr:to>
    <xdr:cxnSp macro="">
      <xdr:nvCxnSpPr>
        <xdr:cNvPr id="822" name="直線コネクタ 821"/>
        <xdr:cNvCxnSpPr/>
      </xdr:nvCxnSpPr>
      <xdr:spPr>
        <a:xfrm flipV="1">
          <a:off x="22159595" y="12153112"/>
          <a:ext cx="1269" cy="1392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4399</xdr:rowOff>
    </xdr:from>
    <xdr:ext cx="534377" cy="259045"/>
    <xdr:sp macro="" textlink="">
      <xdr:nvSpPr>
        <xdr:cNvPr id="823" name="繰出金最小値テキスト"/>
        <xdr:cNvSpPr txBox="1"/>
      </xdr:nvSpPr>
      <xdr:spPr>
        <a:xfrm>
          <a:off x="22212300" y="1354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33,455</a:t>
          </a:r>
          <a:endParaRPr kumimoji="1" lang="ja-JP" altLang="en-US" sz="1000" b="1">
            <a:latin typeface="ＭＳ Ｐゴシック"/>
          </a:endParaRPr>
        </a:p>
      </xdr:txBody>
    </xdr:sp>
    <xdr:clientData/>
  </xdr:oneCellAnchor>
  <xdr:twoCellAnchor>
    <xdr:from>
      <xdr:col>32</xdr:col>
      <xdr:colOff>98425</xdr:colOff>
      <xdr:row>79</xdr:row>
      <xdr:rowOff>572</xdr:rowOff>
    </xdr:from>
    <xdr:to>
      <xdr:col>32</xdr:col>
      <xdr:colOff>276225</xdr:colOff>
      <xdr:row>79</xdr:row>
      <xdr:rowOff>572</xdr:rowOff>
    </xdr:to>
    <xdr:cxnSp macro="">
      <xdr:nvCxnSpPr>
        <xdr:cNvPr id="824" name="直線コネクタ 823"/>
        <xdr:cNvCxnSpPr/>
      </xdr:nvCxnSpPr>
      <xdr:spPr>
        <a:xfrm>
          <a:off x="22072600" y="13545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98289</xdr:rowOff>
    </xdr:from>
    <xdr:ext cx="599010" cy="259045"/>
    <xdr:sp macro="" textlink="">
      <xdr:nvSpPr>
        <xdr:cNvPr id="825" name="繰出金最大値テキスト"/>
        <xdr:cNvSpPr txBox="1"/>
      </xdr:nvSpPr>
      <xdr:spPr>
        <a:xfrm>
          <a:off x="22212300" y="11928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143,062</a:t>
          </a:r>
          <a:endParaRPr kumimoji="1" lang="ja-JP" altLang="en-US" sz="1000" b="1">
            <a:latin typeface="ＭＳ Ｐゴシック"/>
          </a:endParaRPr>
        </a:p>
      </xdr:txBody>
    </xdr:sp>
    <xdr:clientData/>
  </xdr:oneCellAnchor>
  <xdr:twoCellAnchor>
    <xdr:from>
      <xdr:col>32</xdr:col>
      <xdr:colOff>98425</xdr:colOff>
      <xdr:row>70</xdr:row>
      <xdr:rowOff>151612</xdr:rowOff>
    </xdr:from>
    <xdr:to>
      <xdr:col>32</xdr:col>
      <xdr:colOff>276225</xdr:colOff>
      <xdr:row>70</xdr:row>
      <xdr:rowOff>151612</xdr:rowOff>
    </xdr:to>
    <xdr:cxnSp macro="">
      <xdr:nvCxnSpPr>
        <xdr:cNvPr id="826" name="直線コネクタ 825"/>
        <xdr:cNvCxnSpPr/>
      </xdr:nvCxnSpPr>
      <xdr:spPr>
        <a:xfrm>
          <a:off x="22072600" y="12153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30975</xdr:rowOff>
    </xdr:from>
    <xdr:to>
      <xdr:col>32</xdr:col>
      <xdr:colOff>187325</xdr:colOff>
      <xdr:row>78</xdr:row>
      <xdr:rowOff>70104</xdr:rowOff>
    </xdr:to>
    <xdr:cxnSp macro="">
      <xdr:nvCxnSpPr>
        <xdr:cNvPr id="827" name="直線コネクタ 826"/>
        <xdr:cNvCxnSpPr/>
      </xdr:nvCxnSpPr>
      <xdr:spPr>
        <a:xfrm flipV="1">
          <a:off x="21323300" y="13404075"/>
          <a:ext cx="838200" cy="39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135069</xdr:rowOff>
    </xdr:from>
    <xdr:ext cx="534377" cy="259045"/>
    <xdr:sp macro="" textlink="">
      <xdr:nvSpPr>
        <xdr:cNvPr id="828" name="繰出金平均値テキスト"/>
        <xdr:cNvSpPr txBox="1"/>
      </xdr:nvSpPr>
      <xdr:spPr>
        <a:xfrm>
          <a:off x="22212300" y="12822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74,666</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112192</xdr:rowOff>
    </xdr:from>
    <xdr:to>
      <xdr:col>32</xdr:col>
      <xdr:colOff>238125</xdr:colOff>
      <xdr:row>76</xdr:row>
      <xdr:rowOff>42342</xdr:rowOff>
    </xdr:to>
    <xdr:sp macro="" textlink="">
      <xdr:nvSpPr>
        <xdr:cNvPr id="829" name="フローチャート : 判断 828"/>
        <xdr:cNvSpPr/>
      </xdr:nvSpPr>
      <xdr:spPr>
        <a:xfrm>
          <a:off x="22110700" y="1297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70104</xdr:rowOff>
    </xdr:from>
    <xdr:to>
      <xdr:col>31</xdr:col>
      <xdr:colOff>34925</xdr:colOff>
      <xdr:row>78</xdr:row>
      <xdr:rowOff>72619</xdr:rowOff>
    </xdr:to>
    <xdr:cxnSp macro="">
      <xdr:nvCxnSpPr>
        <xdr:cNvPr id="830" name="直線コネクタ 829"/>
        <xdr:cNvCxnSpPr/>
      </xdr:nvCxnSpPr>
      <xdr:spPr>
        <a:xfrm flipV="1">
          <a:off x="20434300" y="13443204"/>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123774</xdr:rowOff>
    </xdr:from>
    <xdr:to>
      <xdr:col>31</xdr:col>
      <xdr:colOff>85725</xdr:colOff>
      <xdr:row>76</xdr:row>
      <xdr:rowOff>53924</xdr:rowOff>
    </xdr:to>
    <xdr:sp macro="" textlink="">
      <xdr:nvSpPr>
        <xdr:cNvPr id="831" name="フローチャート : 判断 830"/>
        <xdr:cNvSpPr/>
      </xdr:nvSpPr>
      <xdr:spPr>
        <a:xfrm>
          <a:off x="21272500" y="1298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70451</xdr:rowOff>
    </xdr:from>
    <xdr:ext cx="534377" cy="259045"/>
    <xdr:sp macro="" textlink="">
      <xdr:nvSpPr>
        <xdr:cNvPr id="832" name="テキスト ボックス 831"/>
        <xdr:cNvSpPr txBox="1"/>
      </xdr:nvSpPr>
      <xdr:spPr>
        <a:xfrm>
          <a:off x="21056111" y="1275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73,754</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72619</xdr:rowOff>
    </xdr:from>
    <xdr:to>
      <xdr:col>29</xdr:col>
      <xdr:colOff>517525</xdr:colOff>
      <xdr:row>78</xdr:row>
      <xdr:rowOff>102552</xdr:rowOff>
    </xdr:to>
    <xdr:cxnSp macro="">
      <xdr:nvCxnSpPr>
        <xdr:cNvPr id="833" name="直線コネクタ 832"/>
        <xdr:cNvCxnSpPr/>
      </xdr:nvCxnSpPr>
      <xdr:spPr>
        <a:xfrm flipV="1">
          <a:off x="19545300" y="13445719"/>
          <a:ext cx="889000" cy="29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169290</xdr:rowOff>
    </xdr:from>
    <xdr:to>
      <xdr:col>29</xdr:col>
      <xdr:colOff>568325</xdr:colOff>
      <xdr:row>76</xdr:row>
      <xdr:rowOff>99440</xdr:rowOff>
    </xdr:to>
    <xdr:sp macro="" textlink="">
      <xdr:nvSpPr>
        <xdr:cNvPr id="834" name="フローチャート : 判断 833"/>
        <xdr:cNvSpPr/>
      </xdr:nvSpPr>
      <xdr:spPr>
        <a:xfrm>
          <a:off x="20383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115968</xdr:rowOff>
    </xdr:from>
    <xdr:ext cx="534377" cy="259045"/>
    <xdr:sp macro="" textlink="">
      <xdr:nvSpPr>
        <xdr:cNvPr id="835" name="テキスト ボックス 834"/>
        <xdr:cNvSpPr txBox="1"/>
      </xdr:nvSpPr>
      <xdr:spPr>
        <a:xfrm>
          <a:off x="20167111" y="1280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102552</xdr:rowOff>
    </xdr:from>
    <xdr:to>
      <xdr:col>28</xdr:col>
      <xdr:colOff>314325</xdr:colOff>
      <xdr:row>78</xdr:row>
      <xdr:rowOff>105880</xdr:rowOff>
    </xdr:to>
    <xdr:cxnSp macro="">
      <xdr:nvCxnSpPr>
        <xdr:cNvPr id="836" name="直線コネクタ 835"/>
        <xdr:cNvCxnSpPr/>
      </xdr:nvCxnSpPr>
      <xdr:spPr>
        <a:xfrm flipV="1">
          <a:off x="18656300" y="13475652"/>
          <a:ext cx="889000" cy="3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26708</xdr:rowOff>
    </xdr:from>
    <xdr:to>
      <xdr:col>28</xdr:col>
      <xdr:colOff>365125</xdr:colOff>
      <xdr:row>76</xdr:row>
      <xdr:rowOff>128308</xdr:rowOff>
    </xdr:to>
    <xdr:sp macro="" textlink="">
      <xdr:nvSpPr>
        <xdr:cNvPr id="837" name="フローチャート : 判断 836"/>
        <xdr:cNvSpPr/>
      </xdr:nvSpPr>
      <xdr:spPr>
        <a:xfrm>
          <a:off x="19494500" y="130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144835</xdr:rowOff>
    </xdr:from>
    <xdr:ext cx="534377" cy="259045"/>
    <xdr:sp macro="" textlink="">
      <xdr:nvSpPr>
        <xdr:cNvPr id="838" name="テキスト ボックス 837"/>
        <xdr:cNvSpPr txBox="1"/>
      </xdr:nvSpPr>
      <xdr:spPr>
        <a:xfrm>
          <a:off x="19278111" y="1283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37464</xdr:rowOff>
    </xdr:from>
    <xdr:to>
      <xdr:col>27</xdr:col>
      <xdr:colOff>161925</xdr:colOff>
      <xdr:row>76</xdr:row>
      <xdr:rowOff>139064</xdr:rowOff>
    </xdr:to>
    <xdr:sp macro="" textlink="">
      <xdr:nvSpPr>
        <xdr:cNvPr id="839" name="フローチャート : 判断 838"/>
        <xdr:cNvSpPr/>
      </xdr:nvSpPr>
      <xdr:spPr>
        <a:xfrm>
          <a:off x="18605500" y="1306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155592</xdr:rowOff>
    </xdr:from>
    <xdr:ext cx="534377" cy="259045"/>
    <xdr:sp macro="" textlink="">
      <xdr:nvSpPr>
        <xdr:cNvPr id="840" name="テキスト ボックス 839"/>
        <xdr:cNvSpPr txBox="1"/>
      </xdr:nvSpPr>
      <xdr:spPr>
        <a:xfrm>
          <a:off x="18389111" y="1284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151625</xdr:rowOff>
    </xdr:from>
    <xdr:to>
      <xdr:col>32</xdr:col>
      <xdr:colOff>238125</xdr:colOff>
      <xdr:row>78</xdr:row>
      <xdr:rowOff>81775</xdr:rowOff>
    </xdr:to>
    <xdr:sp macro="" textlink="">
      <xdr:nvSpPr>
        <xdr:cNvPr id="846" name="円/楕円 845"/>
        <xdr:cNvSpPr/>
      </xdr:nvSpPr>
      <xdr:spPr>
        <a:xfrm>
          <a:off x="22110700" y="1335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130052</xdr:rowOff>
    </xdr:from>
    <xdr:ext cx="534377" cy="259045"/>
    <xdr:sp macro="" textlink="">
      <xdr:nvSpPr>
        <xdr:cNvPr id="847" name="繰出金該当値テキスト"/>
        <xdr:cNvSpPr txBox="1"/>
      </xdr:nvSpPr>
      <xdr:spPr>
        <a:xfrm>
          <a:off x="22212300" y="13331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44,561</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19304</xdr:rowOff>
    </xdr:from>
    <xdr:to>
      <xdr:col>31</xdr:col>
      <xdr:colOff>85725</xdr:colOff>
      <xdr:row>78</xdr:row>
      <xdr:rowOff>120904</xdr:rowOff>
    </xdr:to>
    <xdr:sp macro="" textlink="">
      <xdr:nvSpPr>
        <xdr:cNvPr id="848" name="円/楕円 847"/>
        <xdr:cNvSpPr/>
      </xdr:nvSpPr>
      <xdr:spPr>
        <a:xfrm>
          <a:off x="21272500" y="1339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112031</xdr:rowOff>
    </xdr:from>
    <xdr:ext cx="534377" cy="259045"/>
    <xdr:sp macro="" textlink="">
      <xdr:nvSpPr>
        <xdr:cNvPr id="849" name="テキスト ボックス 848"/>
        <xdr:cNvSpPr txBox="1"/>
      </xdr:nvSpPr>
      <xdr:spPr>
        <a:xfrm>
          <a:off x="21056111" y="1348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41,480</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21819</xdr:rowOff>
    </xdr:from>
    <xdr:to>
      <xdr:col>29</xdr:col>
      <xdr:colOff>568325</xdr:colOff>
      <xdr:row>78</xdr:row>
      <xdr:rowOff>123419</xdr:rowOff>
    </xdr:to>
    <xdr:sp macro="" textlink="">
      <xdr:nvSpPr>
        <xdr:cNvPr id="850" name="円/楕円 849"/>
        <xdr:cNvSpPr/>
      </xdr:nvSpPr>
      <xdr:spPr>
        <a:xfrm>
          <a:off x="20383500" y="1339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114546</xdr:rowOff>
    </xdr:from>
    <xdr:ext cx="534377" cy="259045"/>
    <xdr:sp macro="" textlink="">
      <xdr:nvSpPr>
        <xdr:cNvPr id="851" name="テキスト ボックス 850"/>
        <xdr:cNvSpPr txBox="1"/>
      </xdr:nvSpPr>
      <xdr:spPr>
        <a:xfrm>
          <a:off x="20167111" y="1348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41,282</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51752</xdr:rowOff>
    </xdr:from>
    <xdr:to>
      <xdr:col>28</xdr:col>
      <xdr:colOff>365125</xdr:colOff>
      <xdr:row>78</xdr:row>
      <xdr:rowOff>153352</xdr:rowOff>
    </xdr:to>
    <xdr:sp macro="" textlink="">
      <xdr:nvSpPr>
        <xdr:cNvPr id="852" name="円/楕円 851"/>
        <xdr:cNvSpPr/>
      </xdr:nvSpPr>
      <xdr:spPr>
        <a:xfrm>
          <a:off x="19494500" y="1342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144479</xdr:rowOff>
    </xdr:from>
    <xdr:ext cx="534377" cy="259045"/>
    <xdr:sp macro="" textlink="">
      <xdr:nvSpPr>
        <xdr:cNvPr id="853" name="テキスト ボックス 852"/>
        <xdr:cNvSpPr txBox="1"/>
      </xdr:nvSpPr>
      <xdr:spPr>
        <a:xfrm>
          <a:off x="19278111" y="1351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38,925</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55080</xdr:rowOff>
    </xdr:from>
    <xdr:to>
      <xdr:col>27</xdr:col>
      <xdr:colOff>161925</xdr:colOff>
      <xdr:row>78</xdr:row>
      <xdr:rowOff>156680</xdr:rowOff>
    </xdr:to>
    <xdr:sp macro="" textlink="">
      <xdr:nvSpPr>
        <xdr:cNvPr id="854" name="円/楕円 853"/>
        <xdr:cNvSpPr/>
      </xdr:nvSpPr>
      <xdr:spPr>
        <a:xfrm>
          <a:off x="18605500" y="1342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147807</xdr:rowOff>
    </xdr:from>
    <xdr:ext cx="534377" cy="259045"/>
    <xdr:sp macro="" textlink="">
      <xdr:nvSpPr>
        <xdr:cNvPr id="855" name="テキスト ボックス 854"/>
        <xdr:cNvSpPr txBox="1"/>
      </xdr:nvSpPr>
      <xdr:spPr>
        <a:xfrm>
          <a:off x="18389111" y="13520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38,663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6" name="直線コネクタ 86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7" name="テキスト ボックス 86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8" name="直線コネクタ 86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9" name="テキスト ボックス 86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1" name="直線コネクタ 87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6" name="直線コネクタ 87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フローチャート : 判断 87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9" name="直線コネクタ 87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0" name="フローチャート : 判断 87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1" name="テキスト ボックス 88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2" name="直線コネクタ 88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3" name="フローチャート : 判断 88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4" name="テキスト ボックス 88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5" name="直線コネクタ 88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6" name="フローチャート : 判断 88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7" name="テキスト ボックス 88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8" name="フローチャート : 判断 88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9" name="テキスト ボックス 88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0" name="テキスト ボックス 88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1" name="テキスト ボックス 89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2" name="テキスト ボックス 89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3" name="テキスト ボックス 89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4" name="テキスト ボックス 89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円/楕円 89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7" name="円/楕円 89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8" name="テキスト ボックス 89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9" name="円/楕円 89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0" name="テキスト ボックス 89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1" name="円/楕円 90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2" name="テキスト ボックス 90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円/楕円 90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4" name="テキスト ボックス 90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5" name="正方形/長方形 9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6" name="正方形/長方形 90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7" name="テキスト ボックス 90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歳出決算総額は、住民一人当たり</a:t>
          </a:r>
          <a:r>
            <a:rPr lang="en-US" altLang="ja-JP" sz="1100" b="0" i="0" baseline="0">
              <a:solidFill>
                <a:schemeClr val="dk1"/>
              </a:solidFill>
              <a:effectLst/>
              <a:latin typeface="+mn-lt"/>
              <a:ea typeface="+mn-ea"/>
              <a:cs typeface="+mn-cs"/>
            </a:rPr>
            <a:t>856</a:t>
          </a:r>
          <a:r>
            <a:rPr lang="ja-JP" altLang="ja-JP" sz="1100" b="0" i="0" baseline="0">
              <a:solidFill>
                <a:schemeClr val="dk1"/>
              </a:solidFill>
              <a:effectLst/>
              <a:latin typeface="+mn-lt"/>
              <a:ea typeface="+mn-ea"/>
              <a:cs typeface="+mn-cs"/>
            </a:rPr>
            <a:t>千円となっている。</a:t>
          </a:r>
          <a:endParaRPr lang="ja-JP" altLang="ja-JP" sz="1400">
            <a:effectLst/>
          </a:endParaRPr>
        </a:p>
        <a:p>
          <a:r>
            <a:rPr lang="ja-JP" altLang="ja-JP" sz="1100" b="0" i="0" baseline="0">
              <a:solidFill>
                <a:schemeClr val="dk1"/>
              </a:solidFill>
              <a:effectLst/>
              <a:latin typeface="+mn-lt"/>
              <a:ea typeface="+mn-ea"/>
              <a:cs typeface="+mn-cs"/>
            </a:rPr>
            <a:t>主な構成項目である普通建設事業費は住民一人当たり</a:t>
          </a:r>
          <a:r>
            <a:rPr lang="en-US" altLang="ja-JP" sz="1100" b="0" i="0" baseline="0">
              <a:solidFill>
                <a:schemeClr val="dk1"/>
              </a:solidFill>
              <a:effectLst/>
              <a:latin typeface="+mn-lt"/>
              <a:ea typeface="+mn-ea"/>
              <a:cs typeface="+mn-cs"/>
            </a:rPr>
            <a:t>210</a:t>
          </a:r>
          <a:r>
            <a:rPr lang="ja-JP" altLang="ja-JP" sz="1100" b="0" i="0" baseline="0">
              <a:solidFill>
                <a:schemeClr val="dk1"/>
              </a:solidFill>
              <a:effectLst/>
              <a:latin typeface="+mn-lt"/>
              <a:ea typeface="+mn-ea"/>
              <a:cs typeface="+mn-cs"/>
            </a:rPr>
            <a:t>千円となっており、類似団体と比較して一人当たりコストが高い状況となっている。これは、近年の社総金及び防安金事業の増加等によるものであり、全国並びに県平均と比較しても、高い水準で推移している。</a:t>
          </a:r>
          <a:endParaRPr lang="ja-JP" altLang="ja-JP" sz="1400">
            <a:effectLst/>
          </a:endParaRPr>
        </a:p>
        <a:p>
          <a:r>
            <a:rPr lang="ja-JP" altLang="ja-JP" sz="1100" b="0" i="0" baseline="0">
              <a:solidFill>
                <a:schemeClr val="dk1"/>
              </a:solidFill>
              <a:effectLst/>
              <a:latin typeface="+mn-lt"/>
              <a:ea typeface="+mn-ea"/>
              <a:cs typeface="+mn-cs"/>
            </a:rPr>
            <a:t>このため、公共施設等総合管理計画に基づき、事業の取捨選択を徹底していくことで、事業費の減少を目指すこととしている。 </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高知県日高村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5,182
5,171
44.85
4,597,309
4,433,698
42,800
2,009,610
3,004,954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3810</xdr:rowOff>
    </xdr:from>
    <xdr:to>
      <xdr:col>6</xdr:col>
      <xdr:colOff>510540</xdr:colOff>
      <xdr:row>39</xdr:row>
      <xdr:rowOff>18288</xdr:rowOff>
    </xdr:to>
    <xdr:cxnSp macro="">
      <xdr:nvCxnSpPr>
        <xdr:cNvPr id="56" name="直線コネクタ 55"/>
        <xdr:cNvCxnSpPr/>
      </xdr:nvCxnSpPr>
      <xdr:spPr>
        <a:xfrm flipV="1">
          <a:off x="4633595" y="5318760"/>
          <a:ext cx="1270" cy="1386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22115</xdr:rowOff>
    </xdr:from>
    <xdr:ext cx="469744" cy="259045"/>
    <xdr:sp macro="" textlink="">
      <xdr:nvSpPr>
        <xdr:cNvPr id="57" name="議会費最小値テキスト"/>
        <xdr:cNvSpPr txBox="1"/>
      </xdr:nvSpPr>
      <xdr:spPr>
        <a:xfrm>
          <a:off x="4686300"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6,206</a:t>
          </a:r>
          <a:endParaRPr kumimoji="1" lang="ja-JP" altLang="en-US" sz="1000" b="1">
            <a:latin typeface="ＭＳ Ｐゴシック"/>
          </a:endParaRPr>
        </a:p>
      </xdr:txBody>
    </xdr:sp>
    <xdr:clientData/>
  </xdr:oneCellAnchor>
  <xdr:twoCellAnchor>
    <xdr:from>
      <xdr:col>6</xdr:col>
      <xdr:colOff>422275</xdr:colOff>
      <xdr:row>39</xdr:row>
      <xdr:rowOff>18288</xdr:rowOff>
    </xdr:from>
    <xdr:to>
      <xdr:col>6</xdr:col>
      <xdr:colOff>600075</xdr:colOff>
      <xdr:row>39</xdr:row>
      <xdr:rowOff>18288</xdr:rowOff>
    </xdr:to>
    <xdr:cxnSp macro="">
      <xdr:nvCxnSpPr>
        <xdr:cNvPr id="58" name="直線コネクタ 57"/>
        <xdr:cNvCxnSpPr/>
      </xdr:nvCxnSpPr>
      <xdr:spPr>
        <a:xfrm>
          <a:off x="4546600" y="670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121937</xdr:rowOff>
    </xdr:from>
    <xdr:ext cx="534377" cy="259045"/>
    <xdr:sp macro="" textlink="">
      <xdr:nvSpPr>
        <xdr:cNvPr id="59" name="議会費最大値テキスト"/>
        <xdr:cNvSpPr txBox="1"/>
      </xdr:nvSpPr>
      <xdr:spPr>
        <a:xfrm>
          <a:off x="4686300" y="509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17,120</a:t>
          </a:r>
          <a:endParaRPr kumimoji="1" lang="ja-JP" altLang="en-US" sz="1000" b="1">
            <a:latin typeface="ＭＳ Ｐゴシック"/>
          </a:endParaRPr>
        </a:p>
      </xdr:txBody>
    </xdr:sp>
    <xdr:clientData/>
  </xdr:oneCellAnchor>
  <xdr:twoCellAnchor>
    <xdr:from>
      <xdr:col>6</xdr:col>
      <xdr:colOff>422275</xdr:colOff>
      <xdr:row>31</xdr:row>
      <xdr:rowOff>3810</xdr:rowOff>
    </xdr:from>
    <xdr:to>
      <xdr:col>6</xdr:col>
      <xdr:colOff>600075</xdr:colOff>
      <xdr:row>31</xdr:row>
      <xdr:rowOff>3810</xdr:rowOff>
    </xdr:to>
    <xdr:cxnSp macro="">
      <xdr:nvCxnSpPr>
        <xdr:cNvPr id="60" name="直線コネクタ 59"/>
        <xdr:cNvCxnSpPr/>
      </xdr:nvCxnSpPr>
      <xdr:spPr>
        <a:xfrm>
          <a:off x="4546600" y="531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145034</xdr:rowOff>
    </xdr:from>
    <xdr:to>
      <xdr:col>6</xdr:col>
      <xdr:colOff>511175</xdr:colOff>
      <xdr:row>35</xdr:row>
      <xdr:rowOff>63627</xdr:rowOff>
    </xdr:to>
    <xdr:cxnSp macro="">
      <xdr:nvCxnSpPr>
        <xdr:cNvPr id="61" name="直線コネクタ 60"/>
        <xdr:cNvCxnSpPr/>
      </xdr:nvCxnSpPr>
      <xdr:spPr>
        <a:xfrm>
          <a:off x="3797300" y="5974334"/>
          <a:ext cx="838200" cy="9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68089</xdr:rowOff>
    </xdr:from>
    <xdr:ext cx="469744" cy="259045"/>
    <xdr:sp macro="" textlink="">
      <xdr:nvSpPr>
        <xdr:cNvPr id="62" name="議会費平均値テキスト"/>
        <xdr:cNvSpPr txBox="1"/>
      </xdr:nvSpPr>
      <xdr:spPr>
        <a:xfrm>
          <a:off x="4686300" y="62402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89662</xdr:rowOff>
    </xdr:from>
    <xdr:to>
      <xdr:col>6</xdr:col>
      <xdr:colOff>561975</xdr:colOff>
      <xdr:row>37</xdr:row>
      <xdr:rowOff>19812</xdr:rowOff>
    </xdr:to>
    <xdr:sp macro="" textlink="">
      <xdr:nvSpPr>
        <xdr:cNvPr id="63" name="フローチャート : 判断 62"/>
        <xdr:cNvSpPr/>
      </xdr:nvSpPr>
      <xdr:spPr>
        <a:xfrm>
          <a:off x="45847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145034</xdr:rowOff>
    </xdr:from>
    <xdr:to>
      <xdr:col>5</xdr:col>
      <xdr:colOff>358775</xdr:colOff>
      <xdr:row>35</xdr:row>
      <xdr:rowOff>50419</xdr:rowOff>
    </xdr:to>
    <xdr:cxnSp macro="">
      <xdr:nvCxnSpPr>
        <xdr:cNvPr id="64" name="直線コネクタ 63"/>
        <xdr:cNvCxnSpPr/>
      </xdr:nvCxnSpPr>
      <xdr:spPr>
        <a:xfrm flipV="1">
          <a:off x="2908300" y="5974334"/>
          <a:ext cx="889000" cy="7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2794</xdr:rowOff>
    </xdr:from>
    <xdr:to>
      <xdr:col>5</xdr:col>
      <xdr:colOff>409575</xdr:colOff>
      <xdr:row>36</xdr:row>
      <xdr:rowOff>104394</xdr:rowOff>
    </xdr:to>
    <xdr:sp macro="" textlink="">
      <xdr:nvSpPr>
        <xdr:cNvPr id="65" name="フローチャート : 判断 64"/>
        <xdr:cNvSpPr/>
      </xdr:nvSpPr>
      <xdr:spPr>
        <a:xfrm>
          <a:off x="3746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95521</xdr:rowOff>
    </xdr:from>
    <xdr:ext cx="469744" cy="259045"/>
    <xdr:sp macro="" textlink="">
      <xdr:nvSpPr>
        <xdr:cNvPr id="66" name="テキスト ボックス 65"/>
        <xdr:cNvSpPr txBox="1"/>
      </xdr:nvSpPr>
      <xdr:spPr>
        <a:xfrm>
          <a:off x="3562427"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9,978</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50419</xdr:rowOff>
    </xdr:from>
    <xdr:to>
      <xdr:col>4</xdr:col>
      <xdr:colOff>155575</xdr:colOff>
      <xdr:row>35</xdr:row>
      <xdr:rowOff>110236</xdr:rowOff>
    </xdr:to>
    <xdr:cxnSp macro="">
      <xdr:nvCxnSpPr>
        <xdr:cNvPr id="67" name="直線コネクタ 66"/>
        <xdr:cNvCxnSpPr/>
      </xdr:nvCxnSpPr>
      <xdr:spPr>
        <a:xfrm flipV="1">
          <a:off x="2019300" y="6051169"/>
          <a:ext cx="889000" cy="5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17145</xdr:rowOff>
    </xdr:from>
    <xdr:to>
      <xdr:col>4</xdr:col>
      <xdr:colOff>206375</xdr:colOff>
      <xdr:row>36</xdr:row>
      <xdr:rowOff>118745</xdr:rowOff>
    </xdr:to>
    <xdr:sp macro="" textlink="">
      <xdr:nvSpPr>
        <xdr:cNvPr id="68" name="フローチャート : 判断 67"/>
        <xdr:cNvSpPr/>
      </xdr:nvSpPr>
      <xdr:spPr>
        <a:xfrm>
          <a:off x="2857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109872</xdr:rowOff>
    </xdr:from>
    <xdr:ext cx="469744" cy="259045"/>
    <xdr:sp macro="" textlink="">
      <xdr:nvSpPr>
        <xdr:cNvPr id="69" name="テキスト ボックス 68"/>
        <xdr:cNvSpPr txBox="1"/>
      </xdr:nvSpPr>
      <xdr:spPr>
        <a:xfrm>
          <a:off x="2673427" y="628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110236</xdr:rowOff>
    </xdr:from>
    <xdr:to>
      <xdr:col>2</xdr:col>
      <xdr:colOff>638175</xdr:colOff>
      <xdr:row>35</xdr:row>
      <xdr:rowOff>123952</xdr:rowOff>
    </xdr:to>
    <xdr:cxnSp macro="">
      <xdr:nvCxnSpPr>
        <xdr:cNvPr id="70" name="直線コネクタ 69"/>
        <xdr:cNvCxnSpPr/>
      </xdr:nvCxnSpPr>
      <xdr:spPr>
        <a:xfrm flipV="1">
          <a:off x="1130300" y="611098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51054</xdr:rowOff>
    </xdr:from>
    <xdr:to>
      <xdr:col>3</xdr:col>
      <xdr:colOff>3175</xdr:colOff>
      <xdr:row>36</xdr:row>
      <xdr:rowOff>152654</xdr:rowOff>
    </xdr:to>
    <xdr:sp macro="" textlink="">
      <xdr:nvSpPr>
        <xdr:cNvPr id="71" name="フローチャート : 判断 70"/>
        <xdr:cNvSpPr/>
      </xdr:nvSpPr>
      <xdr:spPr>
        <a:xfrm>
          <a:off x="1968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143781</xdr:rowOff>
    </xdr:from>
    <xdr:ext cx="469744" cy="259045"/>
    <xdr:sp macro="" textlink="">
      <xdr:nvSpPr>
        <xdr:cNvPr id="72" name="テキスト ボックス 71"/>
        <xdr:cNvSpPr txBox="1"/>
      </xdr:nvSpPr>
      <xdr:spPr>
        <a:xfrm>
          <a:off x="1784427" y="631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21590</xdr:rowOff>
    </xdr:from>
    <xdr:to>
      <xdr:col>1</xdr:col>
      <xdr:colOff>485775</xdr:colOff>
      <xdr:row>36</xdr:row>
      <xdr:rowOff>123190</xdr:rowOff>
    </xdr:to>
    <xdr:sp macro="" textlink="">
      <xdr:nvSpPr>
        <xdr:cNvPr id="73" name="フローチャート : 判断 72"/>
        <xdr:cNvSpPr/>
      </xdr:nvSpPr>
      <xdr:spPr>
        <a:xfrm>
          <a:off x="1079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114317</xdr:rowOff>
    </xdr:from>
    <xdr:ext cx="469744" cy="259045"/>
    <xdr:sp macro="" textlink="">
      <xdr:nvSpPr>
        <xdr:cNvPr id="74" name="テキスト ボックス 73"/>
        <xdr:cNvSpPr txBox="1"/>
      </xdr:nvSpPr>
      <xdr:spPr>
        <a:xfrm>
          <a:off x="895427" y="6286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12827</xdr:rowOff>
    </xdr:from>
    <xdr:to>
      <xdr:col>6</xdr:col>
      <xdr:colOff>561975</xdr:colOff>
      <xdr:row>35</xdr:row>
      <xdr:rowOff>114427</xdr:rowOff>
    </xdr:to>
    <xdr:sp macro="" textlink="">
      <xdr:nvSpPr>
        <xdr:cNvPr id="80" name="円/楕円 79"/>
        <xdr:cNvSpPr/>
      </xdr:nvSpPr>
      <xdr:spPr>
        <a:xfrm>
          <a:off x="4584700" y="601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35704</xdr:rowOff>
    </xdr:from>
    <xdr:ext cx="534377" cy="259045"/>
    <xdr:sp macro="" textlink="">
      <xdr:nvSpPr>
        <xdr:cNvPr id="81" name="議会費該当値テキスト"/>
        <xdr:cNvSpPr txBox="1"/>
      </xdr:nvSpPr>
      <xdr:spPr>
        <a:xfrm>
          <a:off x="4686300" y="586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11,249</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94234</xdr:rowOff>
    </xdr:from>
    <xdr:to>
      <xdr:col>5</xdr:col>
      <xdr:colOff>409575</xdr:colOff>
      <xdr:row>35</xdr:row>
      <xdr:rowOff>24384</xdr:rowOff>
    </xdr:to>
    <xdr:sp macro="" textlink="">
      <xdr:nvSpPr>
        <xdr:cNvPr id="82" name="円/楕円 81"/>
        <xdr:cNvSpPr/>
      </xdr:nvSpPr>
      <xdr:spPr>
        <a:xfrm>
          <a:off x="3746500" y="592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40911</xdr:rowOff>
    </xdr:from>
    <xdr:ext cx="534377" cy="259045"/>
    <xdr:sp macro="" textlink="">
      <xdr:nvSpPr>
        <xdr:cNvPr id="83" name="テキスト ボックス 82"/>
        <xdr:cNvSpPr txBox="1"/>
      </xdr:nvSpPr>
      <xdr:spPr>
        <a:xfrm>
          <a:off x="3530111" y="569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11,958</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171069</xdr:rowOff>
    </xdr:from>
    <xdr:to>
      <xdr:col>4</xdr:col>
      <xdr:colOff>206375</xdr:colOff>
      <xdr:row>35</xdr:row>
      <xdr:rowOff>101219</xdr:rowOff>
    </xdr:to>
    <xdr:sp macro="" textlink="">
      <xdr:nvSpPr>
        <xdr:cNvPr id="84" name="円/楕円 83"/>
        <xdr:cNvSpPr/>
      </xdr:nvSpPr>
      <xdr:spPr>
        <a:xfrm>
          <a:off x="2857500" y="600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117746</xdr:rowOff>
    </xdr:from>
    <xdr:ext cx="534377" cy="259045"/>
    <xdr:sp macro="" textlink="">
      <xdr:nvSpPr>
        <xdr:cNvPr id="85" name="テキスト ボックス 84"/>
        <xdr:cNvSpPr txBox="1"/>
      </xdr:nvSpPr>
      <xdr:spPr>
        <a:xfrm>
          <a:off x="2641111" y="577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11,353</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59436</xdr:rowOff>
    </xdr:from>
    <xdr:to>
      <xdr:col>3</xdr:col>
      <xdr:colOff>3175</xdr:colOff>
      <xdr:row>35</xdr:row>
      <xdr:rowOff>161036</xdr:rowOff>
    </xdr:to>
    <xdr:sp macro="" textlink="">
      <xdr:nvSpPr>
        <xdr:cNvPr id="86" name="円/楕円 85"/>
        <xdr:cNvSpPr/>
      </xdr:nvSpPr>
      <xdr:spPr>
        <a:xfrm>
          <a:off x="1968500" y="606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6113</xdr:rowOff>
    </xdr:from>
    <xdr:ext cx="534377" cy="259045"/>
    <xdr:sp macro="" textlink="">
      <xdr:nvSpPr>
        <xdr:cNvPr id="87" name="テキスト ボックス 86"/>
        <xdr:cNvSpPr txBox="1"/>
      </xdr:nvSpPr>
      <xdr:spPr>
        <a:xfrm>
          <a:off x="1752111" y="583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10,882</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73152</xdr:rowOff>
    </xdr:from>
    <xdr:to>
      <xdr:col>1</xdr:col>
      <xdr:colOff>485775</xdr:colOff>
      <xdr:row>36</xdr:row>
      <xdr:rowOff>3302</xdr:rowOff>
    </xdr:to>
    <xdr:sp macro="" textlink="">
      <xdr:nvSpPr>
        <xdr:cNvPr id="88" name="円/楕円 87"/>
        <xdr:cNvSpPr/>
      </xdr:nvSpPr>
      <xdr:spPr>
        <a:xfrm>
          <a:off x="1079500" y="607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19829</xdr:rowOff>
    </xdr:from>
    <xdr:ext cx="534377" cy="259045"/>
    <xdr:sp macro="" textlink="">
      <xdr:nvSpPr>
        <xdr:cNvPr id="89" name="テキスト ボックス 88"/>
        <xdr:cNvSpPr txBox="1"/>
      </xdr:nvSpPr>
      <xdr:spPr>
        <a:xfrm>
          <a:off x="863111" y="584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10,774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85,536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135075</xdr:rowOff>
    </xdr:from>
    <xdr:to>
      <xdr:col>6</xdr:col>
      <xdr:colOff>510540</xdr:colOff>
      <xdr:row>59</xdr:row>
      <xdr:rowOff>6709</xdr:rowOff>
    </xdr:to>
    <xdr:cxnSp macro="">
      <xdr:nvCxnSpPr>
        <xdr:cNvPr id="115" name="直線コネクタ 114"/>
        <xdr:cNvCxnSpPr/>
      </xdr:nvCxnSpPr>
      <xdr:spPr>
        <a:xfrm flipV="1">
          <a:off x="4633595" y="8707575"/>
          <a:ext cx="1270" cy="141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10536</xdr:rowOff>
    </xdr:from>
    <xdr:ext cx="534377" cy="259045"/>
    <xdr:sp macro="" textlink="">
      <xdr:nvSpPr>
        <xdr:cNvPr id="116" name="総務費最小値テキスト"/>
        <xdr:cNvSpPr txBox="1"/>
      </xdr:nvSpPr>
      <xdr:spPr>
        <a:xfrm>
          <a:off x="4686300" y="1012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56,447</a:t>
          </a:r>
          <a:endParaRPr kumimoji="1" lang="ja-JP" altLang="en-US" sz="1000" b="1">
            <a:latin typeface="ＭＳ Ｐゴシック"/>
          </a:endParaRPr>
        </a:p>
      </xdr:txBody>
    </xdr:sp>
    <xdr:clientData/>
  </xdr:oneCellAnchor>
  <xdr:twoCellAnchor>
    <xdr:from>
      <xdr:col>6</xdr:col>
      <xdr:colOff>422275</xdr:colOff>
      <xdr:row>59</xdr:row>
      <xdr:rowOff>6709</xdr:rowOff>
    </xdr:from>
    <xdr:to>
      <xdr:col>6</xdr:col>
      <xdr:colOff>600075</xdr:colOff>
      <xdr:row>59</xdr:row>
      <xdr:rowOff>6709</xdr:rowOff>
    </xdr:to>
    <xdr:cxnSp macro="">
      <xdr:nvCxnSpPr>
        <xdr:cNvPr id="117" name="直線コネクタ 116"/>
        <xdr:cNvCxnSpPr/>
      </xdr:nvCxnSpPr>
      <xdr:spPr>
        <a:xfrm>
          <a:off x="4546600" y="10122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81752</xdr:rowOff>
    </xdr:from>
    <xdr:ext cx="599010" cy="259045"/>
    <xdr:sp macro="" textlink="">
      <xdr:nvSpPr>
        <xdr:cNvPr id="118" name="総務費最大値テキスト"/>
        <xdr:cNvSpPr txBox="1"/>
      </xdr:nvSpPr>
      <xdr:spPr>
        <a:xfrm>
          <a:off x="4686300" y="848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922,832</a:t>
          </a:r>
          <a:endParaRPr kumimoji="1" lang="ja-JP" altLang="en-US" sz="1000" b="1">
            <a:latin typeface="ＭＳ Ｐゴシック"/>
          </a:endParaRPr>
        </a:p>
      </xdr:txBody>
    </xdr:sp>
    <xdr:clientData/>
  </xdr:oneCellAnchor>
  <xdr:twoCellAnchor>
    <xdr:from>
      <xdr:col>6</xdr:col>
      <xdr:colOff>422275</xdr:colOff>
      <xdr:row>50</xdr:row>
      <xdr:rowOff>135075</xdr:rowOff>
    </xdr:from>
    <xdr:to>
      <xdr:col>6</xdr:col>
      <xdr:colOff>600075</xdr:colOff>
      <xdr:row>50</xdr:row>
      <xdr:rowOff>135075</xdr:rowOff>
    </xdr:to>
    <xdr:cxnSp macro="">
      <xdr:nvCxnSpPr>
        <xdr:cNvPr id="119" name="直線コネクタ 118"/>
        <xdr:cNvCxnSpPr/>
      </xdr:nvCxnSpPr>
      <xdr:spPr>
        <a:xfrm>
          <a:off x="4546600" y="870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58955</xdr:rowOff>
    </xdr:from>
    <xdr:to>
      <xdr:col>6</xdr:col>
      <xdr:colOff>511175</xdr:colOff>
      <xdr:row>57</xdr:row>
      <xdr:rowOff>158952</xdr:rowOff>
    </xdr:to>
    <xdr:cxnSp macro="">
      <xdr:nvCxnSpPr>
        <xdr:cNvPr id="120" name="直線コネクタ 119"/>
        <xdr:cNvCxnSpPr/>
      </xdr:nvCxnSpPr>
      <xdr:spPr>
        <a:xfrm flipV="1">
          <a:off x="3797300" y="9831605"/>
          <a:ext cx="838200" cy="99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90246</xdr:rowOff>
    </xdr:from>
    <xdr:ext cx="599010" cy="259045"/>
    <xdr:sp macro="" textlink="">
      <xdr:nvSpPr>
        <xdr:cNvPr id="121" name="総務費平均値テキスト"/>
        <xdr:cNvSpPr txBox="1"/>
      </xdr:nvSpPr>
      <xdr:spPr>
        <a:xfrm>
          <a:off x="4686300" y="9862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170,964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111819</xdr:rowOff>
    </xdr:from>
    <xdr:to>
      <xdr:col>6</xdr:col>
      <xdr:colOff>561975</xdr:colOff>
      <xdr:row>58</xdr:row>
      <xdr:rowOff>41969</xdr:rowOff>
    </xdr:to>
    <xdr:sp macro="" textlink="">
      <xdr:nvSpPr>
        <xdr:cNvPr id="122" name="フローチャート : 判断 121"/>
        <xdr:cNvSpPr/>
      </xdr:nvSpPr>
      <xdr:spPr>
        <a:xfrm>
          <a:off x="45847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158952</xdr:rowOff>
    </xdr:from>
    <xdr:to>
      <xdr:col>5</xdr:col>
      <xdr:colOff>358775</xdr:colOff>
      <xdr:row>58</xdr:row>
      <xdr:rowOff>45683</xdr:rowOff>
    </xdr:to>
    <xdr:cxnSp macro="">
      <xdr:nvCxnSpPr>
        <xdr:cNvPr id="123" name="直線コネクタ 122"/>
        <xdr:cNvCxnSpPr/>
      </xdr:nvCxnSpPr>
      <xdr:spPr>
        <a:xfrm flipV="1">
          <a:off x="2908300" y="9931602"/>
          <a:ext cx="889000" cy="5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155896</xdr:rowOff>
    </xdr:from>
    <xdr:to>
      <xdr:col>5</xdr:col>
      <xdr:colOff>409575</xdr:colOff>
      <xdr:row>58</xdr:row>
      <xdr:rowOff>86046</xdr:rowOff>
    </xdr:to>
    <xdr:sp macro="" textlink="">
      <xdr:nvSpPr>
        <xdr:cNvPr id="124" name="フローチャート : 判断 123"/>
        <xdr:cNvSpPr/>
      </xdr:nvSpPr>
      <xdr:spPr>
        <a:xfrm>
          <a:off x="3746500" y="99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77173</xdr:rowOff>
    </xdr:from>
    <xdr:ext cx="599010" cy="259045"/>
    <xdr:sp macro="" textlink="">
      <xdr:nvSpPr>
        <xdr:cNvPr id="125" name="テキスト ボックス 124"/>
        <xdr:cNvSpPr txBox="1"/>
      </xdr:nvSpPr>
      <xdr:spPr>
        <a:xfrm>
          <a:off x="3497794" y="1002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143,970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99506</xdr:rowOff>
    </xdr:from>
    <xdr:to>
      <xdr:col>4</xdr:col>
      <xdr:colOff>155575</xdr:colOff>
      <xdr:row>58</xdr:row>
      <xdr:rowOff>45683</xdr:rowOff>
    </xdr:to>
    <xdr:cxnSp macro="">
      <xdr:nvCxnSpPr>
        <xdr:cNvPr id="126" name="直線コネクタ 125"/>
        <xdr:cNvCxnSpPr/>
      </xdr:nvCxnSpPr>
      <xdr:spPr>
        <a:xfrm>
          <a:off x="2019300" y="9872156"/>
          <a:ext cx="889000" cy="117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78641</xdr:rowOff>
    </xdr:from>
    <xdr:to>
      <xdr:col>4</xdr:col>
      <xdr:colOff>206375</xdr:colOff>
      <xdr:row>58</xdr:row>
      <xdr:rowOff>8791</xdr:rowOff>
    </xdr:to>
    <xdr:sp macro="" textlink="">
      <xdr:nvSpPr>
        <xdr:cNvPr id="127" name="フローチャート : 判断 126"/>
        <xdr:cNvSpPr/>
      </xdr:nvSpPr>
      <xdr:spPr>
        <a:xfrm>
          <a:off x="2857500" y="98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25318</xdr:rowOff>
    </xdr:from>
    <xdr:ext cx="599010" cy="259045"/>
    <xdr:sp macro="" textlink="">
      <xdr:nvSpPr>
        <xdr:cNvPr id="128" name="テキスト ボックス 127"/>
        <xdr:cNvSpPr txBox="1"/>
      </xdr:nvSpPr>
      <xdr:spPr>
        <a:xfrm>
          <a:off x="2608794" y="9626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99506</xdr:rowOff>
    </xdr:from>
    <xdr:to>
      <xdr:col>2</xdr:col>
      <xdr:colOff>638175</xdr:colOff>
      <xdr:row>58</xdr:row>
      <xdr:rowOff>66512</xdr:rowOff>
    </xdr:to>
    <xdr:cxnSp macro="">
      <xdr:nvCxnSpPr>
        <xdr:cNvPr id="129" name="直線コネクタ 128"/>
        <xdr:cNvCxnSpPr/>
      </xdr:nvCxnSpPr>
      <xdr:spPr>
        <a:xfrm flipV="1">
          <a:off x="1130300" y="9872156"/>
          <a:ext cx="889000" cy="138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13364</xdr:rowOff>
    </xdr:from>
    <xdr:to>
      <xdr:col>3</xdr:col>
      <xdr:colOff>3175</xdr:colOff>
      <xdr:row>58</xdr:row>
      <xdr:rowOff>114964</xdr:rowOff>
    </xdr:to>
    <xdr:sp macro="" textlink="">
      <xdr:nvSpPr>
        <xdr:cNvPr id="130" name="フローチャート : 判断 129"/>
        <xdr:cNvSpPr/>
      </xdr:nvSpPr>
      <xdr:spPr>
        <a:xfrm>
          <a:off x="1968500" y="995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106091</xdr:rowOff>
    </xdr:from>
    <xdr:ext cx="599010" cy="259045"/>
    <xdr:sp macro="" textlink="">
      <xdr:nvSpPr>
        <xdr:cNvPr id="131" name="テキスト ボックス 130"/>
        <xdr:cNvSpPr txBox="1"/>
      </xdr:nvSpPr>
      <xdr:spPr>
        <a:xfrm>
          <a:off x="1719794" y="10050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19744</xdr:rowOff>
    </xdr:from>
    <xdr:to>
      <xdr:col>1</xdr:col>
      <xdr:colOff>485775</xdr:colOff>
      <xdr:row>58</xdr:row>
      <xdr:rowOff>121344</xdr:rowOff>
    </xdr:to>
    <xdr:sp macro="" textlink="">
      <xdr:nvSpPr>
        <xdr:cNvPr id="132" name="フローチャート : 判断 131"/>
        <xdr:cNvSpPr/>
      </xdr:nvSpPr>
      <xdr:spPr>
        <a:xfrm>
          <a:off x="1079500" y="996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112471</xdr:rowOff>
    </xdr:from>
    <xdr:ext cx="599010" cy="259045"/>
    <xdr:sp macro="" textlink="">
      <xdr:nvSpPr>
        <xdr:cNvPr id="133" name="テキスト ボックス 132"/>
        <xdr:cNvSpPr txBox="1"/>
      </xdr:nvSpPr>
      <xdr:spPr>
        <a:xfrm>
          <a:off x="830794" y="10056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8155</xdr:rowOff>
    </xdr:from>
    <xdr:to>
      <xdr:col>6</xdr:col>
      <xdr:colOff>561975</xdr:colOff>
      <xdr:row>57</xdr:row>
      <xdr:rowOff>109755</xdr:rowOff>
    </xdr:to>
    <xdr:sp macro="" textlink="">
      <xdr:nvSpPr>
        <xdr:cNvPr id="139" name="円/楕円 138"/>
        <xdr:cNvSpPr/>
      </xdr:nvSpPr>
      <xdr:spPr>
        <a:xfrm>
          <a:off x="4584700" y="978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31032</xdr:rowOff>
    </xdr:from>
    <xdr:ext cx="599010" cy="259045"/>
    <xdr:sp macro="" textlink="">
      <xdr:nvSpPr>
        <xdr:cNvPr id="140" name="総務費該当値テキスト"/>
        <xdr:cNvSpPr txBox="1"/>
      </xdr:nvSpPr>
      <xdr:spPr>
        <a:xfrm>
          <a:off x="4686300" y="963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234,450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108152</xdr:rowOff>
    </xdr:from>
    <xdr:to>
      <xdr:col>5</xdr:col>
      <xdr:colOff>409575</xdr:colOff>
      <xdr:row>58</xdr:row>
      <xdr:rowOff>38302</xdr:rowOff>
    </xdr:to>
    <xdr:sp macro="" textlink="">
      <xdr:nvSpPr>
        <xdr:cNvPr id="141" name="円/楕円 140"/>
        <xdr:cNvSpPr/>
      </xdr:nvSpPr>
      <xdr:spPr>
        <a:xfrm>
          <a:off x="3746500" y="988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54829</xdr:rowOff>
    </xdr:from>
    <xdr:ext cx="599010" cy="259045"/>
    <xdr:sp macro="" textlink="">
      <xdr:nvSpPr>
        <xdr:cNvPr id="142" name="テキスト ボックス 141"/>
        <xdr:cNvSpPr txBox="1"/>
      </xdr:nvSpPr>
      <xdr:spPr>
        <a:xfrm>
          <a:off x="3497794" y="9656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173,210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166333</xdr:rowOff>
    </xdr:from>
    <xdr:to>
      <xdr:col>4</xdr:col>
      <xdr:colOff>206375</xdr:colOff>
      <xdr:row>58</xdr:row>
      <xdr:rowOff>96483</xdr:rowOff>
    </xdr:to>
    <xdr:sp macro="" textlink="">
      <xdr:nvSpPr>
        <xdr:cNvPr id="143" name="円/楕円 142"/>
        <xdr:cNvSpPr/>
      </xdr:nvSpPr>
      <xdr:spPr>
        <a:xfrm>
          <a:off x="2857500" y="993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87610</xdr:rowOff>
    </xdr:from>
    <xdr:ext cx="599010" cy="259045"/>
    <xdr:sp macro="" textlink="">
      <xdr:nvSpPr>
        <xdr:cNvPr id="144" name="テキスト ボックス 143"/>
        <xdr:cNvSpPr txBox="1"/>
      </xdr:nvSpPr>
      <xdr:spPr>
        <a:xfrm>
          <a:off x="2608794" y="10031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137,578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48706</xdr:rowOff>
    </xdr:from>
    <xdr:to>
      <xdr:col>3</xdr:col>
      <xdr:colOff>3175</xdr:colOff>
      <xdr:row>57</xdr:row>
      <xdr:rowOff>150306</xdr:rowOff>
    </xdr:to>
    <xdr:sp macro="" textlink="">
      <xdr:nvSpPr>
        <xdr:cNvPr id="145" name="円/楕円 144"/>
        <xdr:cNvSpPr/>
      </xdr:nvSpPr>
      <xdr:spPr>
        <a:xfrm>
          <a:off x="1968500" y="982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166833</xdr:rowOff>
    </xdr:from>
    <xdr:ext cx="599010" cy="259045"/>
    <xdr:sp macro="" textlink="">
      <xdr:nvSpPr>
        <xdr:cNvPr id="146" name="テキスト ボックス 145"/>
        <xdr:cNvSpPr txBox="1"/>
      </xdr:nvSpPr>
      <xdr:spPr>
        <a:xfrm>
          <a:off x="1719794" y="9596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209,616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15712</xdr:rowOff>
    </xdr:from>
    <xdr:to>
      <xdr:col>1</xdr:col>
      <xdr:colOff>485775</xdr:colOff>
      <xdr:row>58</xdr:row>
      <xdr:rowOff>117312</xdr:rowOff>
    </xdr:to>
    <xdr:sp macro="" textlink="">
      <xdr:nvSpPr>
        <xdr:cNvPr id="147" name="円/楕円 146"/>
        <xdr:cNvSpPr/>
      </xdr:nvSpPr>
      <xdr:spPr>
        <a:xfrm>
          <a:off x="1079500" y="995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133839</xdr:rowOff>
    </xdr:from>
    <xdr:ext cx="599010" cy="259045"/>
    <xdr:sp macro="" textlink="">
      <xdr:nvSpPr>
        <xdr:cNvPr id="148" name="テキスト ボックス 147"/>
        <xdr:cNvSpPr txBox="1"/>
      </xdr:nvSpPr>
      <xdr:spPr>
        <a:xfrm>
          <a:off x="830794" y="9735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124,822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209,085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88689</xdr:rowOff>
    </xdr:from>
    <xdr:to>
      <xdr:col>6</xdr:col>
      <xdr:colOff>510540</xdr:colOff>
      <xdr:row>78</xdr:row>
      <xdr:rowOff>37832</xdr:rowOff>
    </xdr:to>
    <xdr:cxnSp macro="">
      <xdr:nvCxnSpPr>
        <xdr:cNvPr id="175" name="直線コネクタ 174"/>
        <xdr:cNvCxnSpPr/>
      </xdr:nvCxnSpPr>
      <xdr:spPr>
        <a:xfrm flipV="1">
          <a:off x="4633595" y="12090189"/>
          <a:ext cx="1270" cy="132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41659</xdr:rowOff>
    </xdr:from>
    <xdr:ext cx="599010" cy="259045"/>
    <xdr:sp macro="" textlink="">
      <xdr:nvSpPr>
        <xdr:cNvPr id="176" name="民生費最小値テキスト"/>
        <xdr:cNvSpPr txBox="1"/>
      </xdr:nvSpPr>
      <xdr:spPr>
        <a:xfrm>
          <a:off x="4686300" y="13414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111,358</a:t>
          </a:r>
          <a:endParaRPr kumimoji="1" lang="ja-JP" altLang="en-US" sz="1000" b="1">
            <a:latin typeface="ＭＳ Ｐゴシック"/>
          </a:endParaRPr>
        </a:p>
      </xdr:txBody>
    </xdr:sp>
    <xdr:clientData/>
  </xdr:oneCellAnchor>
  <xdr:twoCellAnchor>
    <xdr:from>
      <xdr:col>6</xdr:col>
      <xdr:colOff>422275</xdr:colOff>
      <xdr:row>78</xdr:row>
      <xdr:rowOff>37832</xdr:rowOff>
    </xdr:from>
    <xdr:to>
      <xdr:col>6</xdr:col>
      <xdr:colOff>600075</xdr:colOff>
      <xdr:row>78</xdr:row>
      <xdr:rowOff>37832</xdr:rowOff>
    </xdr:to>
    <xdr:cxnSp macro="">
      <xdr:nvCxnSpPr>
        <xdr:cNvPr id="177" name="直線コネクタ 176"/>
        <xdr:cNvCxnSpPr/>
      </xdr:nvCxnSpPr>
      <xdr:spPr>
        <a:xfrm>
          <a:off x="4546600" y="13410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35366</xdr:rowOff>
    </xdr:from>
    <xdr:ext cx="599010" cy="259045"/>
    <xdr:sp macro="" textlink="">
      <xdr:nvSpPr>
        <xdr:cNvPr id="178" name="民生費最大値テキスト"/>
        <xdr:cNvSpPr txBox="1"/>
      </xdr:nvSpPr>
      <xdr:spPr>
        <a:xfrm>
          <a:off x="4686300" y="11865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232,686</a:t>
          </a:r>
          <a:endParaRPr kumimoji="1" lang="ja-JP" altLang="en-US" sz="1000" b="1">
            <a:latin typeface="ＭＳ Ｐゴシック"/>
          </a:endParaRPr>
        </a:p>
      </xdr:txBody>
    </xdr:sp>
    <xdr:clientData/>
  </xdr:oneCellAnchor>
  <xdr:twoCellAnchor>
    <xdr:from>
      <xdr:col>6</xdr:col>
      <xdr:colOff>422275</xdr:colOff>
      <xdr:row>70</xdr:row>
      <xdr:rowOff>88689</xdr:rowOff>
    </xdr:from>
    <xdr:to>
      <xdr:col>6</xdr:col>
      <xdr:colOff>600075</xdr:colOff>
      <xdr:row>70</xdr:row>
      <xdr:rowOff>88689</xdr:rowOff>
    </xdr:to>
    <xdr:cxnSp macro="">
      <xdr:nvCxnSpPr>
        <xdr:cNvPr id="179" name="直線コネクタ 178"/>
        <xdr:cNvCxnSpPr/>
      </xdr:nvCxnSpPr>
      <xdr:spPr>
        <a:xfrm>
          <a:off x="4546600" y="1209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54497</xdr:rowOff>
    </xdr:from>
    <xdr:to>
      <xdr:col>6</xdr:col>
      <xdr:colOff>511175</xdr:colOff>
      <xdr:row>74</xdr:row>
      <xdr:rowOff>136467</xdr:rowOff>
    </xdr:to>
    <xdr:cxnSp macro="">
      <xdr:nvCxnSpPr>
        <xdr:cNvPr id="180" name="直線コネクタ 179"/>
        <xdr:cNvCxnSpPr/>
      </xdr:nvCxnSpPr>
      <xdr:spPr>
        <a:xfrm flipV="1">
          <a:off x="3797300" y="12741797"/>
          <a:ext cx="838200" cy="8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89055</xdr:rowOff>
    </xdr:from>
    <xdr:ext cx="599010" cy="259045"/>
    <xdr:sp macro="" textlink="">
      <xdr:nvSpPr>
        <xdr:cNvPr id="181" name="民生費平均値テキスト"/>
        <xdr:cNvSpPr txBox="1"/>
      </xdr:nvSpPr>
      <xdr:spPr>
        <a:xfrm>
          <a:off x="4686300" y="127763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163,004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110628</xdr:rowOff>
    </xdr:from>
    <xdr:to>
      <xdr:col>6</xdr:col>
      <xdr:colOff>561975</xdr:colOff>
      <xdr:row>75</xdr:row>
      <xdr:rowOff>40778</xdr:rowOff>
    </xdr:to>
    <xdr:sp macro="" textlink="">
      <xdr:nvSpPr>
        <xdr:cNvPr id="182" name="フローチャート : 判断 181"/>
        <xdr:cNvSpPr/>
      </xdr:nvSpPr>
      <xdr:spPr>
        <a:xfrm>
          <a:off x="45847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136467</xdr:rowOff>
    </xdr:from>
    <xdr:to>
      <xdr:col>5</xdr:col>
      <xdr:colOff>358775</xdr:colOff>
      <xdr:row>74</xdr:row>
      <xdr:rowOff>141246</xdr:rowOff>
    </xdr:to>
    <xdr:cxnSp macro="">
      <xdr:nvCxnSpPr>
        <xdr:cNvPr id="183" name="直線コネクタ 182"/>
        <xdr:cNvCxnSpPr/>
      </xdr:nvCxnSpPr>
      <xdr:spPr>
        <a:xfrm flipV="1">
          <a:off x="2908300" y="12823767"/>
          <a:ext cx="889000" cy="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40470</xdr:rowOff>
    </xdr:from>
    <xdr:to>
      <xdr:col>5</xdr:col>
      <xdr:colOff>409575</xdr:colOff>
      <xdr:row>75</xdr:row>
      <xdr:rowOff>142070</xdr:rowOff>
    </xdr:to>
    <xdr:sp macro="" textlink="">
      <xdr:nvSpPr>
        <xdr:cNvPr id="184" name="フローチャート : 判断 183"/>
        <xdr:cNvSpPr/>
      </xdr:nvSpPr>
      <xdr:spPr>
        <a:xfrm>
          <a:off x="3746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133196</xdr:rowOff>
    </xdr:from>
    <xdr:ext cx="599010" cy="259045"/>
    <xdr:sp macro="" textlink="">
      <xdr:nvSpPr>
        <xdr:cNvPr id="185" name="テキスト ボックス 184"/>
        <xdr:cNvSpPr txBox="1"/>
      </xdr:nvSpPr>
      <xdr:spPr>
        <a:xfrm>
          <a:off x="3497794" y="1299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153,699</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141246</xdr:rowOff>
    </xdr:from>
    <xdr:to>
      <xdr:col>4</xdr:col>
      <xdr:colOff>155575</xdr:colOff>
      <xdr:row>75</xdr:row>
      <xdr:rowOff>71806</xdr:rowOff>
    </xdr:to>
    <xdr:cxnSp macro="">
      <xdr:nvCxnSpPr>
        <xdr:cNvPr id="186" name="直線コネクタ 185"/>
        <xdr:cNvCxnSpPr/>
      </xdr:nvCxnSpPr>
      <xdr:spPr>
        <a:xfrm flipV="1">
          <a:off x="2019300" y="12828546"/>
          <a:ext cx="889000" cy="10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55633</xdr:rowOff>
    </xdr:from>
    <xdr:to>
      <xdr:col>4</xdr:col>
      <xdr:colOff>206375</xdr:colOff>
      <xdr:row>75</xdr:row>
      <xdr:rowOff>157234</xdr:rowOff>
    </xdr:to>
    <xdr:sp macro="" textlink="">
      <xdr:nvSpPr>
        <xdr:cNvPr id="187" name="フローチャート : 判断 186"/>
        <xdr:cNvSpPr/>
      </xdr:nvSpPr>
      <xdr:spPr>
        <a:xfrm>
          <a:off x="2857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148361</xdr:rowOff>
    </xdr:from>
    <xdr:ext cx="599010" cy="259045"/>
    <xdr:sp macro="" textlink="">
      <xdr:nvSpPr>
        <xdr:cNvPr id="188" name="テキスト ボックス 187"/>
        <xdr:cNvSpPr txBox="1"/>
      </xdr:nvSpPr>
      <xdr:spPr>
        <a:xfrm>
          <a:off x="2608794" y="13007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81342</xdr:rowOff>
    </xdr:from>
    <xdr:to>
      <xdr:col>2</xdr:col>
      <xdr:colOff>638175</xdr:colOff>
      <xdr:row>75</xdr:row>
      <xdr:rowOff>71806</xdr:rowOff>
    </xdr:to>
    <xdr:cxnSp macro="">
      <xdr:nvCxnSpPr>
        <xdr:cNvPr id="189" name="直線コネクタ 188"/>
        <xdr:cNvCxnSpPr/>
      </xdr:nvCxnSpPr>
      <xdr:spPr>
        <a:xfrm>
          <a:off x="1130300" y="12768642"/>
          <a:ext cx="889000" cy="16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40339</xdr:rowOff>
    </xdr:from>
    <xdr:to>
      <xdr:col>3</xdr:col>
      <xdr:colOff>3175</xdr:colOff>
      <xdr:row>76</xdr:row>
      <xdr:rowOff>141939</xdr:rowOff>
    </xdr:to>
    <xdr:sp macro="" textlink="">
      <xdr:nvSpPr>
        <xdr:cNvPr id="190" name="フローチャート : 判断 189"/>
        <xdr:cNvSpPr/>
      </xdr:nvSpPr>
      <xdr:spPr>
        <a:xfrm>
          <a:off x="1968500" y="130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133066</xdr:rowOff>
    </xdr:from>
    <xdr:ext cx="599010" cy="259045"/>
    <xdr:sp macro="" textlink="">
      <xdr:nvSpPr>
        <xdr:cNvPr id="191" name="テキスト ボックス 190"/>
        <xdr:cNvSpPr txBox="1"/>
      </xdr:nvSpPr>
      <xdr:spPr>
        <a:xfrm>
          <a:off x="1719794" y="13163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101712</xdr:rowOff>
    </xdr:from>
    <xdr:to>
      <xdr:col>1</xdr:col>
      <xdr:colOff>485775</xdr:colOff>
      <xdr:row>76</xdr:row>
      <xdr:rowOff>31862</xdr:rowOff>
    </xdr:to>
    <xdr:sp macro="" textlink="">
      <xdr:nvSpPr>
        <xdr:cNvPr id="192" name="フローチャート : 判断 191"/>
        <xdr:cNvSpPr/>
      </xdr:nvSpPr>
      <xdr:spPr>
        <a:xfrm>
          <a:off x="1079500" y="1296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22990</xdr:rowOff>
    </xdr:from>
    <xdr:ext cx="599010" cy="259045"/>
    <xdr:sp macro="" textlink="">
      <xdr:nvSpPr>
        <xdr:cNvPr id="193" name="テキスト ボックス 192"/>
        <xdr:cNvSpPr txBox="1"/>
      </xdr:nvSpPr>
      <xdr:spPr>
        <a:xfrm>
          <a:off x="830794" y="13053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3697</xdr:rowOff>
    </xdr:from>
    <xdr:to>
      <xdr:col>6</xdr:col>
      <xdr:colOff>561975</xdr:colOff>
      <xdr:row>74</xdr:row>
      <xdr:rowOff>105297</xdr:rowOff>
    </xdr:to>
    <xdr:sp macro="" textlink="">
      <xdr:nvSpPr>
        <xdr:cNvPr id="199" name="円/楕円 198"/>
        <xdr:cNvSpPr/>
      </xdr:nvSpPr>
      <xdr:spPr>
        <a:xfrm>
          <a:off x="4584700" y="1269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26574</xdr:rowOff>
    </xdr:from>
    <xdr:ext cx="599010" cy="259045"/>
    <xdr:sp macro="" textlink="">
      <xdr:nvSpPr>
        <xdr:cNvPr id="200" name="民生費該当値テキスト"/>
        <xdr:cNvSpPr txBox="1"/>
      </xdr:nvSpPr>
      <xdr:spPr>
        <a:xfrm>
          <a:off x="4686300" y="12542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172,827</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85667</xdr:rowOff>
    </xdr:from>
    <xdr:to>
      <xdr:col>5</xdr:col>
      <xdr:colOff>409575</xdr:colOff>
      <xdr:row>75</xdr:row>
      <xdr:rowOff>15817</xdr:rowOff>
    </xdr:to>
    <xdr:sp macro="" textlink="">
      <xdr:nvSpPr>
        <xdr:cNvPr id="201" name="円/楕円 200"/>
        <xdr:cNvSpPr/>
      </xdr:nvSpPr>
      <xdr:spPr>
        <a:xfrm>
          <a:off x="3746500" y="1277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32344</xdr:rowOff>
    </xdr:from>
    <xdr:ext cx="599010" cy="259045"/>
    <xdr:sp macro="" textlink="">
      <xdr:nvSpPr>
        <xdr:cNvPr id="202" name="テキスト ボックス 201"/>
        <xdr:cNvSpPr txBox="1"/>
      </xdr:nvSpPr>
      <xdr:spPr>
        <a:xfrm>
          <a:off x="3497794" y="12548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165,297</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90446</xdr:rowOff>
    </xdr:from>
    <xdr:to>
      <xdr:col>4</xdr:col>
      <xdr:colOff>206375</xdr:colOff>
      <xdr:row>75</xdr:row>
      <xdr:rowOff>20596</xdr:rowOff>
    </xdr:to>
    <xdr:sp macro="" textlink="">
      <xdr:nvSpPr>
        <xdr:cNvPr id="203" name="円/楕円 202"/>
        <xdr:cNvSpPr/>
      </xdr:nvSpPr>
      <xdr:spPr>
        <a:xfrm>
          <a:off x="2857500" y="1277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37123</xdr:rowOff>
    </xdr:from>
    <xdr:ext cx="599010" cy="259045"/>
    <xdr:sp macro="" textlink="">
      <xdr:nvSpPr>
        <xdr:cNvPr id="204" name="テキスト ボックス 203"/>
        <xdr:cNvSpPr txBox="1"/>
      </xdr:nvSpPr>
      <xdr:spPr>
        <a:xfrm>
          <a:off x="2608794" y="12552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164,858</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21006</xdr:rowOff>
    </xdr:from>
    <xdr:to>
      <xdr:col>3</xdr:col>
      <xdr:colOff>3175</xdr:colOff>
      <xdr:row>75</xdr:row>
      <xdr:rowOff>122606</xdr:rowOff>
    </xdr:to>
    <xdr:sp macro="" textlink="">
      <xdr:nvSpPr>
        <xdr:cNvPr id="205" name="円/楕円 204"/>
        <xdr:cNvSpPr/>
      </xdr:nvSpPr>
      <xdr:spPr>
        <a:xfrm>
          <a:off x="1968500" y="1287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139133</xdr:rowOff>
    </xdr:from>
    <xdr:ext cx="599010" cy="259045"/>
    <xdr:sp macro="" textlink="">
      <xdr:nvSpPr>
        <xdr:cNvPr id="206" name="テキスト ボックス 205"/>
        <xdr:cNvSpPr txBox="1"/>
      </xdr:nvSpPr>
      <xdr:spPr>
        <a:xfrm>
          <a:off x="1719794" y="12654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155,487</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30542</xdr:rowOff>
    </xdr:from>
    <xdr:to>
      <xdr:col>1</xdr:col>
      <xdr:colOff>485775</xdr:colOff>
      <xdr:row>74</xdr:row>
      <xdr:rowOff>132142</xdr:rowOff>
    </xdr:to>
    <xdr:sp macro="" textlink="">
      <xdr:nvSpPr>
        <xdr:cNvPr id="207" name="円/楕円 206"/>
        <xdr:cNvSpPr/>
      </xdr:nvSpPr>
      <xdr:spPr>
        <a:xfrm>
          <a:off x="1079500" y="1271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72</xdr:row>
      <xdr:rowOff>148669</xdr:rowOff>
    </xdr:from>
    <xdr:ext cx="599010" cy="259045"/>
    <xdr:sp macro="" textlink="">
      <xdr:nvSpPr>
        <xdr:cNvPr id="208" name="テキスト ボックス 207"/>
        <xdr:cNvSpPr txBox="1"/>
      </xdr:nvSpPr>
      <xdr:spPr>
        <a:xfrm>
          <a:off x="830794" y="12493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170,361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19817</xdr:rowOff>
    </xdr:from>
    <xdr:to>
      <xdr:col>6</xdr:col>
      <xdr:colOff>510540</xdr:colOff>
      <xdr:row>98</xdr:row>
      <xdr:rowOff>25684</xdr:rowOff>
    </xdr:to>
    <xdr:cxnSp macro="">
      <xdr:nvCxnSpPr>
        <xdr:cNvPr id="230" name="直線コネクタ 229"/>
        <xdr:cNvCxnSpPr/>
      </xdr:nvCxnSpPr>
      <xdr:spPr>
        <a:xfrm flipV="1">
          <a:off x="4633595" y="15450317"/>
          <a:ext cx="1270" cy="137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29511</xdr:rowOff>
    </xdr:from>
    <xdr:ext cx="534377" cy="259045"/>
    <xdr:sp macro="" textlink="">
      <xdr:nvSpPr>
        <xdr:cNvPr id="231" name="衛生費最小値テキスト"/>
        <xdr:cNvSpPr txBox="1"/>
      </xdr:nvSpPr>
      <xdr:spPr>
        <a:xfrm>
          <a:off x="4686300" y="1683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24,938</a:t>
          </a:r>
          <a:endParaRPr kumimoji="1" lang="ja-JP" altLang="en-US" sz="1000" b="1">
            <a:latin typeface="ＭＳ Ｐゴシック"/>
          </a:endParaRPr>
        </a:p>
      </xdr:txBody>
    </xdr:sp>
    <xdr:clientData/>
  </xdr:oneCellAnchor>
  <xdr:twoCellAnchor>
    <xdr:from>
      <xdr:col>6</xdr:col>
      <xdr:colOff>422275</xdr:colOff>
      <xdr:row>98</xdr:row>
      <xdr:rowOff>25684</xdr:rowOff>
    </xdr:from>
    <xdr:to>
      <xdr:col>6</xdr:col>
      <xdr:colOff>600075</xdr:colOff>
      <xdr:row>98</xdr:row>
      <xdr:rowOff>25684</xdr:rowOff>
    </xdr:to>
    <xdr:cxnSp macro="">
      <xdr:nvCxnSpPr>
        <xdr:cNvPr id="232" name="直線コネクタ 231"/>
        <xdr:cNvCxnSpPr/>
      </xdr:nvCxnSpPr>
      <xdr:spPr>
        <a:xfrm>
          <a:off x="4546600" y="16827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137944</xdr:rowOff>
    </xdr:from>
    <xdr:ext cx="599010" cy="259045"/>
    <xdr:sp macro="" textlink="">
      <xdr:nvSpPr>
        <xdr:cNvPr id="233" name="衛生費最大値テキスト"/>
        <xdr:cNvSpPr txBox="1"/>
      </xdr:nvSpPr>
      <xdr:spPr>
        <a:xfrm>
          <a:off x="4686300" y="15225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326,221</a:t>
          </a:r>
          <a:endParaRPr kumimoji="1" lang="ja-JP" altLang="en-US" sz="1000" b="1">
            <a:latin typeface="ＭＳ Ｐゴシック"/>
          </a:endParaRPr>
        </a:p>
      </xdr:txBody>
    </xdr:sp>
    <xdr:clientData/>
  </xdr:oneCellAnchor>
  <xdr:twoCellAnchor>
    <xdr:from>
      <xdr:col>6</xdr:col>
      <xdr:colOff>422275</xdr:colOff>
      <xdr:row>90</xdr:row>
      <xdr:rowOff>19817</xdr:rowOff>
    </xdr:from>
    <xdr:to>
      <xdr:col>6</xdr:col>
      <xdr:colOff>600075</xdr:colOff>
      <xdr:row>90</xdr:row>
      <xdr:rowOff>19817</xdr:rowOff>
    </xdr:to>
    <xdr:cxnSp macro="">
      <xdr:nvCxnSpPr>
        <xdr:cNvPr id="234" name="直線コネクタ 233"/>
        <xdr:cNvCxnSpPr/>
      </xdr:nvCxnSpPr>
      <xdr:spPr>
        <a:xfrm>
          <a:off x="4546600" y="1545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143303</xdr:rowOff>
    </xdr:from>
    <xdr:to>
      <xdr:col>6</xdr:col>
      <xdr:colOff>511175</xdr:colOff>
      <xdr:row>97</xdr:row>
      <xdr:rowOff>92590</xdr:rowOff>
    </xdr:to>
    <xdr:cxnSp macro="">
      <xdr:nvCxnSpPr>
        <xdr:cNvPr id="235" name="直線コネクタ 234"/>
        <xdr:cNvCxnSpPr/>
      </xdr:nvCxnSpPr>
      <xdr:spPr>
        <a:xfrm flipV="1">
          <a:off x="3797300" y="16602503"/>
          <a:ext cx="838200" cy="120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98134</xdr:rowOff>
    </xdr:from>
    <xdr:ext cx="534377" cy="259045"/>
    <xdr:sp macro="" textlink="">
      <xdr:nvSpPr>
        <xdr:cNvPr id="236" name="衛生費平均値テキスト"/>
        <xdr:cNvSpPr txBox="1"/>
      </xdr:nvSpPr>
      <xdr:spPr>
        <a:xfrm>
          <a:off x="4686300" y="16385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77,984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75257</xdr:rowOff>
    </xdr:from>
    <xdr:to>
      <xdr:col>6</xdr:col>
      <xdr:colOff>561975</xdr:colOff>
      <xdr:row>97</xdr:row>
      <xdr:rowOff>5407</xdr:rowOff>
    </xdr:to>
    <xdr:sp macro="" textlink="">
      <xdr:nvSpPr>
        <xdr:cNvPr id="237" name="フローチャート : 判断 236"/>
        <xdr:cNvSpPr/>
      </xdr:nvSpPr>
      <xdr:spPr>
        <a:xfrm>
          <a:off x="4584700" y="1653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92590</xdr:rowOff>
    </xdr:from>
    <xdr:to>
      <xdr:col>5</xdr:col>
      <xdr:colOff>358775</xdr:colOff>
      <xdr:row>97</xdr:row>
      <xdr:rowOff>106837</xdr:rowOff>
    </xdr:to>
    <xdr:cxnSp macro="">
      <xdr:nvCxnSpPr>
        <xdr:cNvPr id="238" name="直線コネクタ 237"/>
        <xdr:cNvCxnSpPr/>
      </xdr:nvCxnSpPr>
      <xdr:spPr>
        <a:xfrm flipV="1">
          <a:off x="2908300" y="16723240"/>
          <a:ext cx="889000" cy="1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108345</xdr:rowOff>
    </xdr:from>
    <xdr:to>
      <xdr:col>5</xdr:col>
      <xdr:colOff>409575</xdr:colOff>
      <xdr:row>97</xdr:row>
      <xdr:rowOff>38495</xdr:rowOff>
    </xdr:to>
    <xdr:sp macro="" textlink="">
      <xdr:nvSpPr>
        <xdr:cNvPr id="239" name="フローチャート : 判断 238"/>
        <xdr:cNvSpPr/>
      </xdr:nvSpPr>
      <xdr:spPr>
        <a:xfrm>
          <a:off x="3746500" y="1656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55022</xdr:rowOff>
    </xdr:from>
    <xdr:ext cx="534377" cy="259045"/>
    <xdr:sp macro="" textlink="">
      <xdr:nvSpPr>
        <xdr:cNvPr id="240" name="テキスト ボックス 239"/>
        <xdr:cNvSpPr txBox="1"/>
      </xdr:nvSpPr>
      <xdr:spPr>
        <a:xfrm>
          <a:off x="3530111" y="1634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70,747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101552</xdr:rowOff>
    </xdr:from>
    <xdr:to>
      <xdr:col>4</xdr:col>
      <xdr:colOff>155575</xdr:colOff>
      <xdr:row>97</xdr:row>
      <xdr:rowOff>106837</xdr:rowOff>
    </xdr:to>
    <xdr:cxnSp macro="">
      <xdr:nvCxnSpPr>
        <xdr:cNvPr id="241" name="直線コネクタ 240"/>
        <xdr:cNvCxnSpPr/>
      </xdr:nvCxnSpPr>
      <xdr:spPr>
        <a:xfrm>
          <a:off x="2019300" y="16732202"/>
          <a:ext cx="889000" cy="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106113</xdr:rowOff>
    </xdr:from>
    <xdr:to>
      <xdr:col>4</xdr:col>
      <xdr:colOff>206375</xdr:colOff>
      <xdr:row>97</xdr:row>
      <xdr:rowOff>36263</xdr:rowOff>
    </xdr:to>
    <xdr:sp macro="" textlink="">
      <xdr:nvSpPr>
        <xdr:cNvPr id="242" name="フローチャート : 判断 241"/>
        <xdr:cNvSpPr/>
      </xdr:nvSpPr>
      <xdr:spPr>
        <a:xfrm>
          <a:off x="2857500" y="1656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52790</xdr:rowOff>
    </xdr:from>
    <xdr:ext cx="534377" cy="259045"/>
    <xdr:sp macro="" textlink="">
      <xdr:nvSpPr>
        <xdr:cNvPr id="243" name="テキスト ボックス 242"/>
        <xdr:cNvSpPr txBox="1"/>
      </xdr:nvSpPr>
      <xdr:spPr>
        <a:xfrm>
          <a:off x="2641111" y="1634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101552</xdr:rowOff>
    </xdr:from>
    <xdr:to>
      <xdr:col>2</xdr:col>
      <xdr:colOff>638175</xdr:colOff>
      <xdr:row>97</xdr:row>
      <xdr:rowOff>149278</xdr:rowOff>
    </xdr:to>
    <xdr:cxnSp macro="">
      <xdr:nvCxnSpPr>
        <xdr:cNvPr id="244" name="直線コネクタ 243"/>
        <xdr:cNvCxnSpPr/>
      </xdr:nvCxnSpPr>
      <xdr:spPr>
        <a:xfrm flipV="1">
          <a:off x="1130300" y="16732202"/>
          <a:ext cx="889000" cy="4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130972</xdr:rowOff>
    </xdr:from>
    <xdr:to>
      <xdr:col>3</xdr:col>
      <xdr:colOff>3175</xdr:colOff>
      <xdr:row>97</xdr:row>
      <xdr:rowOff>61122</xdr:rowOff>
    </xdr:to>
    <xdr:sp macro="" textlink="">
      <xdr:nvSpPr>
        <xdr:cNvPr id="245" name="フローチャート : 判断 244"/>
        <xdr:cNvSpPr/>
      </xdr:nvSpPr>
      <xdr:spPr>
        <a:xfrm>
          <a:off x="1968500" y="16590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77649</xdr:rowOff>
    </xdr:from>
    <xdr:ext cx="534377" cy="259045"/>
    <xdr:sp macro="" textlink="">
      <xdr:nvSpPr>
        <xdr:cNvPr id="246" name="テキスト ボックス 245"/>
        <xdr:cNvSpPr txBox="1"/>
      </xdr:nvSpPr>
      <xdr:spPr>
        <a:xfrm>
          <a:off x="1752111" y="1636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156118</xdr:rowOff>
    </xdr:from>
    <xdr:to>
      <xdr:col>1</xdr:col>
      <xdr:colOff>485775</xdr:colOff>
      <xdr:row>97</xdr:row>
      <xdr:rowOff>86268</xdr:rowOff>
    </xdr:to>
    <xdr:sp macro="" textlink="">
      <xdr:nvSpPr>
        <xdr:cNvPr id="247" name="フローチャート : 判断 246"/>
        <xdr:cNvSpPr/>
      </xdr:nvSpPr>
      <xdr:spPr>
        <a:xfrm>
          <a:off x="1079500" y="1661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102795</xdr:rowOff>
    </xdr:from>
    <xdr:ext cx="534377" cy="259045"/>
    <xdr:sp macro="" textlink="">
      <xdr:nvSpPr>
        <xdr:cNvPr id="248" name="テキスト ボックス 247"/>
        <xdr:cNvSpPr txBox="1"/>
      </xdr:nvSpPr>
      <xdr:spPr>
        <a:xfrm>
          <a:off x="863111" y="1639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92503</xdr:rowOff>
    </xdr:from>
    <xdr:to>
      <xdr:col>6</xdr:col>
      <xdr:colOff>561975</xdr:colOff>
      <xdr:row>97</xdr:row>
      <xdr:rowOff>22653</xdr:rowOff>
    </xdr:to>
    <xdr:sp macro="" textlink="">
      <xdr:nvSpPr>
        <xdr:cNvPr id="254" name="円/楕円 253"/>
        <xdr:cNvSpPr/>
      </xdr:nvSpPr>
      <xdr:spPr>
        <a:xfrm>
          <a:off x="4584700" y="1655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70930</xdr:rowOff>
    </xdr:from>
    <xdr:ext cx="534377" cy="259045"/>
    <xdr:sp macro="" textlink="">
      <xdr:nvSpPr>
        <xdr:cNvPr id="255" name="衛生費該当値テキスト"/>
        <xdr:cNvSpPr txBox="1"/>
      </xdr:nvSpPr>
      <xdr:spPr>
        <a:xfrm>
          <a:off x="4686300" y="1653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74,212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41790</xdr:rowOff>
    </xdr:from>
    <xdr:to>
      <xdr:col>5</xdr:col>
      <xdr:colOff>409575</xdr:colOff>
      <xdr:row>97</xdr:row>
      <xdr:rowOff>143390</xdr:rowOff>
    </xdr:to>
    <xdr:sp macro="" textlink="">
      <xdr:nvSpPr>
        <xdr:cNvPr id="256" name="円/楕円 255"/>
        <xdr:cNvSpPr/>
      </xdr:nvSpPr>
      <xdr:spPr>
        <a:xfrm>
          <a:off x="3746500" y="1667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134517</xdr:rowOff>
    </xdr:from>
    <xdr:ext cx="534377" cy="259045"/>
    <xdr:sp macro="" textlink="">
      <xdr:nvSpPr>
        <xdr:cNvPr id="257" name="テキスト ボックス 256"/>
        <xdr:cNvSpPr txBox="1"/>
      </xdr:nvSpPr>
      <xdr:spPr>
        <a:xfrm>
          <a:off x="3530111" y="1676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47,804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56037</xdr:rowOff>
    </xdr:from>
    <xdr:to>
      <xdr:col>4</xdr:col>
      <xdr:colOff>206375</xdr:colOff>
      <xdr:row>97</xdr:row>
      <xdr:rowOff>157637</xdr:rowOff>
    </xdr:to>
    <xdr:sp macro="" textlink="">
      <xdr:nvSpPr>
        <xdr:cNvPr id="258" name="円/楕円 257"/>
        <xdr:cNvSpPr/>
      </xdr:nvSpPr>
      <xdr:spPr>
        <a:xfrm>
          <a:off x="2857500" y="1668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148764</xdr:rowOff>
    </xdr:from>
    <xdr:ext cx="534377" cy="259045"/>
    <xdr:sp macro="" textlink="">
      <xdr:nvSpPr>
        <xdr:cNvPr id="259" name="テキスト ボックス 258"/>
        <xdr:cNvSpPr txBox="1"/>
      </xdr:nvSpPr>
      <xdr:spPr>
        <a:xfrm>
          <a:off x="2641111" y="16779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44,688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50752</xdr:rowOff>
    </xdr:from>
    <xdr:to>
      <xdr:col>3</xdr:col>
      <xdr:colOff>3175</xdr:colOff>
      <xdr:row>97</xdr:row>
      <xdr:rowOff>152352</xdr:rowOff>
    </xdr:to>
    <xdr:sp macro="" textlink="">
      <xdr:nvSpPr>
        <xdr:cNvPr id="260" name="円/楕円 259"/>
        <xdr:cNvSpPr/>
      </xdr:nvSpPr>
      <xdr:spPr>
        <a:xfrm>
          <a:off x="1968500" y="1668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143479</xdr:rowOff>
    </xdr:from>
    <xdr:ext cx="534377" cy="259045"/>
    <xdr:sp macro="" textlink="">
      <xdr:nvSpPr>
        <xdr:cNvPr id="261" name="テキスト ボックス 260"/>
        <xdr:cNvSpPr txBox="1"/>
      </xdr:nvSpPr>
      <xdr:spPr>
        <a:xfrm>
          <a:off x="1752111" y="1677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45,844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98478</xdr:rowOff>
    </xdr:from>
    <xdr:to>
      <xdr:col>1</xdr:col>
      <xdr:colOff>485775</xdr:colOff>
      <xdr:row>98</xdr:row>
      <xdr:rowOff>28628</xdr:rowOff>
    </xdr:to>
    <xdr:sp macro="" textlink="">
      <xdr:nvSpPr>
        <xdr:cNvPr id="262" name="円/楕円 261"/>
        <xdr:cNvSpPr/>
      </xdr:nvSpPr>
      <xdr:spPr>
        <a:xfrm>
          <a:off x="1079500" y="1672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19755</xdr:rowOff>
    </xdr:from>
    <xdr:ext cx="534377" cy="259045"/>
    <xdr:sp macro="" textlink="">
      <xdr:nvSpPr>
        <xdr:cNvPr id="263" name="テキスト ボックス 262"/>
        <xdr:cNvSpPr txBox="1"/>
      </xdr:nvSpPr>
      <xdr:spPr>
        <a:xfrm>
          <a:off x="863111" y="1682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35,405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104419</xdr:rowOff>
    </xdr:from>
    <xdr:to>
      <xdr:col>15</xdr:col>
      <xdr:colOff>180340</xdr:colOff>
      <xdr:row>39</xdr:row>
      <xdr:rowOff>44450</xdr:rowOff>
    </xdr:to>
    <xdr:cxnSp macro="">
      <xdr:nvCxnSpPr>
        <xdr:cNvPr id="287" name="直線コネクタ 286"/>
        <xdr:cNvCxnSpPr/>
      </xdr:nvCxnSpPr>
      <xdr:spPr>
        <a:xfrm flipV="1">
          <a:off x="10475595" y="5419369"/>
          <a:ext cx="1270" cy="1311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51096</xdr:rowOff>
    </xdr:from>
    <xdr:ext cx="534377" cy="259045"/>
    <xdr:sp macro="" textlink="">
      <xdr:nvSpPr>
        <xdr:cNvPr id="290" name="労働費最大値テキスト"/>
        <xdr:cNvSpPr txBox="1"/>
      </xdr:nvSpPr>
      <xdr:spPr>
        <a:xfrm>
          <a:off x="10528300" y="519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17,213</a:t>
          </a:r>
          <a:endParaRPr kumimoji="1" lang="ja-JP" altLang="en-US" sz="1000" b="1">
            <a:latin typeface="ＭＳ Ｐゴシック"/>
          </a:endParaRPr>
        </a:p>
      </xdr:txBody>
    </xdr:sp>
    <xdr:clientData/>
  </xdr:oneCellAnchor>
  <xdr:twoCellAnchor>
    <xdr:from>
      <xdr:col>15</xdr:col>
      <xdr:colOff>92075</xdr:colOff>
      <xdr:row>31</xdr:row>
      <xdr:rowOff>104419</xdr:rowOff>
    </xdr:from>
    <xdr:to>
      <xdr:col>15</xdr:col>
      <xdr:colOff>269875</xdr:colOff>
      <xdr:row>31</xdr:row>
      <xdr:rowOff>104419</xdr:rowOff>
    </xdr:to>
    <xdr:cxnSp macro="">
      <xdr:nvCxnSpPr>
        <xdr:cNvPr id="291" name="直線コネクタ 290"/>
        <xdr:cNvCxnSpPr/>
      </xdr:nvCxnSpPr>
      <xdr:spPr>
        <a:xfrm>
          <a:off x="10388600" y="5419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3302</xdr:rowOff>
    </xdr:from>
    <xdr:to>
      <xdr:col>15</xdr:col>
      <xdr:colOff>180975</xdr:colOff>
      <xdr:row>39</xdr:row>
      <xdr:rowOff>44450</xdr:rowOff>
    </xdr:to>
    <xdr:cxnSp macro="">
      <xdr:nvCxnSpPr>
        <xdr:cNvPr id="292" name="直線コネクタ 291"/>
        <xdr:cNvCxnSpPr/>
      </xdr:nvCxnSpPr>
      <xdr:spPr>
        <a:xfrm>
          <a:off x="9639300" y="6518402"/>
          <a:ext cx="838200" cy="21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89831</xdr:rowOff>
    </xdr:from>
    <xdr:ext cx="469744" cy="259045"/>
    <xdr:sp macro="" textlink="">
      <xdr:nvSpPr>
        <xdr:cNvPr id="293" name="労働費平均値テキスト"/>
        <xdr:cNvSpPr txBox="1"/>
      </xdr:nvSpPr>
      <xdr:spPr>
        <a:xfrm>
          <a:off x="10528300" y="64334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66954</xdr:rowOff>
    </xdr:from>
    <xdr:to>
      <xdr:col>15</xdr:col>
      <xdr:colOff>231775</xdr:colOff>
      <xdr:row>38</xdr:row>
      <xdr:rowOff>168554</xdr:rowOff>
    </xdr:to>
    <xdr:sp macro="" textlink="">
      <xdr:nvSpPr>
        <xdr:cNvPr id="294" name="フローチャート : 判断 293"/>
        <xdr:cNvSpPr/>
      </xdr:nvSpPr>
      <xdr:spPr>
        <a:xfrm>
          <a:off x="104267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40259</xdr:rowOff>
    </xdr:from>
    <xdr:to>
      <xdr:col>14</xdr:col>
      <xdr:colOff>28575</xdr:colOff>
      <xdr:row>38</xdr:row>
      <xdr:rowOff>3302</xdr:rowOff>
    </xdr:to>
    <xdr:cxnSp macro="">
      <xdr:nvCxnSpPr>
        <xdr:cNvPr id="295" name="直線コネクタ 294"/>
        <xdr:cNvCxnSpPr/>
      </xdr:nvCxnSpPr>
      <xdr:spPr>
        <a:xfrm>
          <a:off x="8750300" y="6383909"/>
          <a:ext cx="889000" cy="13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55372</xdr:rowOff>
    </xdr:from>
    <xdr:to>
      <xdr:col>14</xdr:col>
      <xdr:colOff>79375</xdr:colOff>
      <xdr:row>38</xdr:row>
      <xdr:rowOff>156972</xdr:rowOff>
    </xdr:to>
    <xdr:sp macro="" textlink="">
      <xdr:nvSpPr>
        <xdr:cNvPr id="296" name="フローチャート : 判断 295"/>
        <xdr:cNvSpPr/>
      </xdr:nvSpPr>
      <xdr:spPr>
        <a:xfrm>
          <a:off x="9588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148099</xdr:rowOff>
    </xdr:from>
    <xdr:ext cx="469744" cy="259045"/>
    <xdr:sp macro="" textlink="">
      <xdr:nvSpPr>
        <xdr:cNvPr id="297" name="テキスト ボックス 296"/>
        <xdr:cNvSpPr txBox="1"/>
      </xdr:nvSpPr>
      <xdr:spPr>
        <a:xfrm>
          <a:off x="9404427" y="666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1,440</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40259</xdr:rowOff>
    </xdr:from>
    <xdr:to>
      <xdr:col>12</xdr:col>
      <xdr:colOff>511175</xdr:colOff>
      <xdr:row>37</xdr:row>
      <xdr:rowOff>153492</xdr:rowOff>
    </xdr:to>
    <xdr:cxnSp macro="">
      <xdr:nvCxnSpPr>
        <xdr:cNvPr id="298" name="直線コネクタ 297"/>
        <xdr:cNvCxnSpPr/>
      </xdr:nvCxnSpPr>
      <xdr:spPr>
        <a:xfrm flipV="1">
          <a:off x="7861300" y="6383909"/>
          <a:ext cx="889000" cy="11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141706</xdr:rowOff>
    </xdr:from>
    <xdr:to>
      <xdr:col>12</xdr:col>
      <xdr:colOff>561975</xdr:colOff>
      <xdr:row>38</xdr:row>
      <xdr:rowOff>71856</xdr:rowOff>
    </xdr:to>
    <xdr:sp macro="" textlink="">
      <xdr:nvSpPr>
        <xdr:cNvPr id="299" name="フローチャート : 判断 298"/>
        <xdr:cNvSpPr/>
      </xdr:nvSpPr>
      <xdr:spPr>
        <a:xfrm>
          <a:off x="8699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62984</xdr:rowOff>
    </xdr:from>
    <xdr:ext cx="469744" cy="259045"/>
    <xdr:sp macro="" textlink="">
      <xdr:nvSpPr>
        <xdr:cNvPr id="300" name="テキスト ボックス 299"/>
        <xdr:cNvSpPr txBox="1"/>
      </xdr:nvSpPr>
      <xdr:spPr>
        <a:xfrm>
          <a:off x="8515427" y="6578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65405</xdr:rowOff>
    </xdr:from>
    <xdr:to>
      <xdr:col>11</xdr:col>
      <xdr:colOff>307975</xdr:colOff>
      <xdr:row>37</xdr:row>
      <xdr:rowOff>153492</xdr:rowOff>
    </xdr:to>
    <xdr:cxnSp macro="">
      <xdr:nvCxnSpPr>
        <xdr:cNvPr id="301" name="直線コネクタ 300"/>
        <xdr:cNvCxnSpPr/>
      </xdr:nvCxnSpPr>
      <xdr:spPr>
        <a:xfrm>
          <a:off x="6972300" y="6409055"/>
          <a:ext cx="889000" cy="88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111989</xdr:rowOff>
    </xdr:from>
    <xdr:to>
      <xdr:col>11</xdr:col>
      <xdr:colOff>358775</xdr:colOff>
      <xdr:row>38</xdr:row>
      <xdr:rowOff>42139</xdr:rowOff>
    </xdr:to>
    <xdr:sp macro="" textlink="">
      <xdr:nvSpPr>
        <xdr:cNvPr id="302" name="フローチャート : 判断 301"/>
        <xdr:cNvSpPr/>
      </xdr:nvSpPr>
      <xdr:spPr>
        <a:xfrm>
          <a:off x="7810500" y="64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33266</xdr:rowOff>
    </xdr:from>
    <xdr:ext cx="469744" cy="259045"/>
    <xdr:sp macro="" textlink="">
      <xdr:nvSpPr>
        <xdr:cNvPr id="303" name="テキスト ボックス 302"/>
        <xdr:cNvSpPr txBox="1"/>
      </xdr:nvSpPr>
      <xdr:spPr>
        <a:xfrm>
          <a:off x="7626427" y="6548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91567</xdr:rowOff>
    </xdr:from>
    <xdr:to>
      <xdr:col>10</xdr:col>
      <xdr:colOff>155575</xdr:colOff>
      <xdr:row>38</xdr:row>
      <xdr:rowOff>21717</xdr:rowOff>
    </xdr:to>
    <xdr:sp macro="" textlink="">
      <xdr:nvSpPr>
        <xdr:cNvPr id="304" name="フローチャート : 判断 303"/>
        <xdr:cNvSpPr/>
      </xdr:nvSpPr>
      <xdr:spPr>
        <a:xfrm>
          <a:off x="6921500" y="643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12844</xdr:rowOff>
    </xdr:from>
    <xdr:ext cx="469744" cy="259045"/>
    <xdr:sp macro="" textlink="">
      <xdr:nvSpPr>
        <xdr:cNvPr id="305" name="テキスト ボックス 304"/>
        <xdr:cNvSpPr txBox="1"/>
      </xdr:nvSpPr>
      <xdr:spPr>
        <a:xfrm>
          <a:off x="6737427" y="6527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1" name="円/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123952</xdr:rowOff>
    </xdr:from>
    <xdr:to>
      <xdr:col>14</xdr:col>
      <xdr:colOff>79375</xdr:colOff>
      <xdr:row>38</xdr:row>
      <xdr:rowOff>54102</xdr:rowOff>
    </xdr:to>
    <xdr:sp macro="" textlink="">
      <xdr:nvSpPr>
        <xdr:cNvPr id="313" name="円/楕円 312"/>
        <xdr:cNvSpPr/>
      </xdr:nvSpPr>
      <xdr:spPr>
        <a:xfrm>
          <a:off x="9588500" y="646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70629</xdr:rowOff>
    </xdr:from>
    <xdr:ext cx="469744" cy="259045"/>
    <xdr:sp macro="" textlink="">
      <xdr:nvSpPr>
        <xdr:cNvPr id="314" name="テキスト ボックス 313"/>
        <xdr:cNvSpPr txBox="1"/>
      </xdr:nvSpPr>
      <xdr:spPr>
        <a:xfrm>
          <a:off x="9404427" y="624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2,790</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160909</xdr:rowOff>
    </xdr:from>
    <xdr:to>
      <xdr:col>12</xdr:col>
      <xdr:colOff>561975</xdr:colOff>
      <xdr:row>37</xdr:row>
      <xdr:rowOff>91059</xdr:rowOff>
    </xdr:to>
    <xdr:sp macro="" textlink="">
      <xdr:nvSpPr>
        <xdr:cNvPr id="315" name="円/楕円 314"/>
        <xdr:cNvSpPr/>
      </xdr:nvSpPr>
      <xdr:spPr>
        <a:xfrm>
          <a:off x="8699500" y="633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107586</xdr:rowOff>
    </xdr:from>
    <xdr:ext cx="469744" cy="259045"/>
    <xdr:sp macro="" textlink="">
      <xdr:nvSpPr>
        <xdr:cNvPr id="316" name="テキスト ボックス 315"/>
        <xdr:cNvSpPr txBox="1"/>
      </xdr:nvSpPr>
      <xdr:spPr>
        <a:xfrm>
          <a:off x="8515427" y="6108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4,555</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102692</xdr:rowOff>
    </xdr:from>
    <xdr:to>
      <xdr:col>11</xdr:col>
      <xdr:colOff>358775</xdr:colOff>
      <xdr:row>38</xdr:row>
      <xdr:rowOff>32842</xdr:rowOff>
    </xdr:to>
    <xdr:sp macro="" textlink="">
      <xdr:nvSpPr>
        <xdr:cNvPr id="317" name="円/楕円 316"/>
        <xdr:cNvSpPr/>
      </xdr:nvSpPr>
      <xdr:spPr>
        <a:xfrm>
          <a:off x="7810500" y="644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49369</xdr:rowOff>
    </xdr:from>
    <xdr:ext cx="469744" cy="259045"/>
    <xdr:sp macro="" textlink="">
      <xdr:nvSpPr>
        <xdr:cNvPr id="318" name="テキスト ボックス 317"/>
        <xdr:cNvSpPr txBox="1"/>
      </xdr:nvSpPr>
      <xdr:spPr>
        <a:xfrm>
          <a:off x="7626427" y="6221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3,069</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14605</xdr:rowOff>
    </xdr:from>
    <xdr:to>
      <xdr:col>10</xdr:col>
      <xdr:colOff>155575</xdr:colOff>
      <xdr:row>37</xdr:row>
      <xdr:rowOff>116205</xdr:rowOff>
    </xdr:to>
    <xdr:sp macro="" textlink="">
      <xdr:nvSpPr>
        <xdr:cNvPr id="319" name="円/楕円 318"/>
        <xdr:cNvSpPr/>
      </xdr:nvSpPr>
      <xdr:spPr>
        <a:xfrm>
          <a:off x="6921500" y="635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132732</xdr:rowOff>
    </xdr:from>
    <xdr:ext cx="469744" cy="259045"/>
    <xdr:sp macro="" textlink="">
      <xdr:nvSpPr>
        <xdr:cNvPr id="320" name="テキスト ボックス 319"/>
        <xdr:cNvSpPr txBox="1"/>
      </xdr:nvSpPr>
      <xdr:spPr>
        <a:xfrm>
          <a:off x="6737427" y="613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26,577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104324</xdr:rowOff>
    </xdr:from>
    <xdr:to>
      <xdr:col>15</xdr:col>
      <xdr:colOff>180340</xdr:colOff>
      <xdr:row>58</xdr:row>
      <xdr:rowOff>8044</xdr:rowOff>
    </xdr:to>
    <xdr:cxnSp macro="">
      <xdr:nvCxnSpPr>
        <xdr:cNvPr id="340" name="直線コネクタ 339"/>
        <xdr:cNvCxnSpPr/>
      </xdr:nvCxnSpPr>
      <xdr:spPr>
        <a:xfrm flipV="1">
          <a:off x="10475595" y="8676824"/>
          <a:ext cx="1270" cy="127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11871</xdr:rowOff>
    </xdr:from>
    <xdr:ext cx="469744" cy="259045"/>
    <xdr:sp macro="" textlink="">
      <xdr:nvSpPr>
        <xdr:cNvPr id="341" name="農林水産業費最小値テキスト"/>
        <xdr:cNvSpPr txBox="1"/>
      </xdr:nvSpPr>
      <xdr:spPr>
        <a:xfrm>
          <a:off x="10528300" y="9955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3,037</a:t>
          </a:r>
          <a:endParaRPr kumimoji="1" lang="ja-JP" altLang="en-US" sz="1000" b="1">
            <a:latin typeface="ＭＳ Ｐゴシック"/>
          </a:endParaRPr>
        </a:p>
      </xdr:txBody>
    </xdr:sp>
    <xdr:clientData/>
  </xdr:oneCellAnchor>
  <xdr:twoCellAnchor>
    <xdr:from>
      <xdr:col>15</xdr:col>
      <xdr:colOff>92075</xdr:colOff>
      <xdr:row>58</xdr:row>
      <xdr:rowOff>8044</xdr:rowOff>
    </xdr:from>
    <xdr:to>
      <xdr:col>15</xdr:col>
      <xdr:colOff>269875</xdr:colOff>
      <xdr:row>58</xdr:row>
      <xdr:rowOff>8044</xdr:rowOff>
    </xdr:to>
    <xdr:cxnSp macro="">
      <xdr:nvCxnSpPr>
        <xdr:cNvPr id="342" name="直線コネクタ 341"/>
        <xdr:cNvCxnSpPr/>
      </xdr:nvCxnSpPr>
      <xdr:spPr>
        <a:xfrm>
          <a:off x="10388600" y="99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51001</xdr:rowOff>
    </xdr:from>
    <xdr:ext cx="599010" cy="259045"/>
    <xdr:sp macro="" textlink="">
      <xdr:nvSpPr>
        <xdr:cNvPr id="343" name="農林水産業費最大値テキスト"/>
        <xdr:cNvSpPr txBox="1"/>
      </xdr:nvSpPr>
      <xdr:spPr>
        <a:xfrm>
          <a:off x="10528300" y="845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226,190</a:t>
          </a:r>
          <a:endParaRPr kumimoji="1" lang="ja-JP" altLang="en-US" sz="1000" b="1">
            <a:latin typeface="ＭＳ Ｐゴシック"/>
          </a:endParaRPr>
        </a:p>
      </xdr:txBody>
    </xdr:sp>
    <xdr:clientData/>
  </xdr:oneCellAnchor>
  <xdr:twoCellAnchor>
    <xdr:from>
      <xdr:col>15</xdr:col>
      <xdr:colOff>92075</xdr:colOff>
      <xdr:row>50</xdr:row>
      <xdr:rowOff>104324</xdr:rowOff>
    </xdr:from>
    <xdr:to>
      <xdr:col>15</xdr:col>
      <xdr:colOff>269875</xdr:colOff>
      <xdr:row>50</xdr:row>
      <xdr:rowOff>104324</xdr:rowOff>
    </xdr:to>
    <xdr:cxnSp macro="">
      <xdr:nvCxnSpPr>
        <xdr:cNvPr id="344" name="直線コネクタ 343"/>
        <xdr:cNvCxnSpPr/>
      </xdr:nvCxnSpPr>
      <xdr:spPr>
        <a:xfrm>
          <a:off x="10388600" y="867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134659</xdr:rowOff>
    </xdr:from>
    <xdr:to>
      <xdr:col>15</xdr:col>
      <xdr:colOff>180975</xdr:colOff>
      <xdr:row>57</xdr:row>
      <xdr:rowOff>58855</xdr:rowOff>
    </xdr:to>
    <xdr:cxnSp macro="">
      <xdr:nvCxnSpPr>
        <xdr:cNvPr id="345" name="直線コネクタ 344"/>
        <xdr:cNvCxnSpPr/>
      </xdr:nvCxnSpPr>
      <xdr:spPr>
        <a:xfrm flipV="1">
          <a:off x="9639300" y="9735859"/>
          <a:ext cx="838200" cy="9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69825</xdr:rowOff>
    </xdr:from>
    <xdr:ext cx="534377" cy="259045"/>
    <xdr:sp macro="" textlink="">
      <xdr:nvSpPr>
        <xdr:cNvPr id="346" name="農林水産業費平均値テキスト"/>
        <xdr:cNvSpPr txBox="1"/>
      </xdr:nvSpPr>
      <xdr:spPr>
        <a:xfrm>
          <a:off x="10528300" y="9671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39,563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91398</xdr:rowOff>
    </xdr:from>
    <xdr:to>
      <xdr:col>15</xdr:col>
      <xdr:colOff>231775</xdr:colOff>
      <xdr:row>57</xdr:row>
      <xdr:rowOff>21548</xdr:rowOff>
    </xdr:to>
    <xdr:sp macro="" textlink="">
      <xdr:nvSpPr>
        <xdr:cNvPr id="347" name="フローチャート : 判断 346"/>
        <xdr:cNvSpPr/>
      </xdr:nvSpPr>
      <xdr:spPr>
        <a:xfrm>
          <a:off x="104267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158297</xdr:rowOff>
    </xdr:from>
    <xdr:to>
      <xdr:col>14</xdr:col>
      <xdr:colOff>28575</xdr:colOff>
      <xdr:row>57</xdr:row>
      <xdr:rowOff>58855</xdr:rowOff>
    </xdr:to>
    <xdr:cxnSp macro="">
      <xdr:nvCxnSpPr>
        <xdr:cNvPr id="348" name="直線コネクタ 347"/>
        <xdr:cNvCxnSpPr/>
      </xdr:nvCxnSpPr>
      <xdr:spPr>
        <a:xfrm>
          <a:off x="8750300" y="9588047"/>
          <a:ext cx="889000" cy="243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93918</xdr:rowOff>
    </xdr:from>
    <xdr:to>
      <xdr:col>14</xdr:col>
      <xdr:colOff>79375</xdr:colOff>
      <xdr:row>57</xdr:row>
      <xdr:rowOff>24068</xdr:rowOff>
    </xdr:to>
    <xdr:sp macro="" textlink="">
      <xdr:nvSpPr>
        <xdr:cNvPr id="349" name="フローチャート : 判断 348"/>
        <xdr:cNvSpPr/>
      </xdr:nvSpPr>
      <xdr:spPr>
        <a:xfrm>
          <a:off x="9588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40595</xdr:rowOff>
    </xdr:from>
    <xdr:ext cx="534377" cy="259045"/>
    <xdr:sp macro="" textlink="">
      <xdr:nvSpPr>
        <xdr:cNvPr id="350" name="テキスト ボックス 349"/>
        <xdr:cNvSpPr txBox="1"/>
      </xdr:nvSpPr>
      <xdr:spPr>
        <a:xfrm>
          <a:off x="9372111" y="947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39,122</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158297</xdr:rowOff>
    </xdr:from>
    <xdr:to>
      <xdr:col>12</xdr:col>
      <xdr:colOff>511175</xdr:colOff>
      <xdr:row>57</xdr:row>
      <xdr:rowOff>71269</xdr:rowOff>
    </xdr:to>
    <xdr:cxnSp macro="">
      <xdr:nvCxnSpPr>
        <xdr:cNvPr id="351" name="直線コネクタ 350"/>
        <xdr:cNvCxnSpPr/>
      </xdr:nvCxnSpPr>
      <xdr:spPr>
        <a:xfrm flipV="1">
          <a:off x="7861300" y="9588047"/>
          <a:ext cx="889000" cy="25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98038</xdr:rowOff>
    </xdr:from>
    <xdr:to>
      <xdr:col>12</xdr:col>
      <xdr:colOff>561975</xdr:colOff>
      <xdr:row>57</xdr:row>
      <xdr:rowOff>28188</xdr:rowOff>
    </xdr:to>
    <xdr:sp macro="" textlink="">
      <xdr:nvSpPr>
        <xdr:cNvPr id="352" name="フローチャート : 判断 351"/>
        <xdr:cNvSpPr/>
      </xdr:nvSpPr>
      <xdr:spPr>
        <a:xfrm>
          <a:off x="8699500" y="96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19315</xdr:rowOff>
    </xdr:from>
    <xdr:ext cx="534377" cy="259045"/>
    <xdr:sp macro="" textlink="">
      <xdr:nvSpPr>
        <xdr:cNvPr id="353" name="テキスト ボックス 352"/>
        <xdr:cNvSpPr txBox="1"/>
      </xdr:nvSpPr>
      <xdr:spPr>
        <a:xfrm>
          <a:off x="8483111" y="979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71269</xdr:rowOff>
    </xdr:from>
    <xdr:to>
      <xdr:col>11</xdr:col>
      <xdr:colOff>307975</xdr:colOff>
      <xdr:row>57</xdr:row>
      <xdr:rowOff>129242</xdr:rowOff>
    </xdr:to>
    <xdr:cxnSp macro="">
      <xdr:nvCxnSpPr>
        <xdr:cNvPr id="354" name="直線コネクタ 353"/>
        <xdr:cNvCxnSpPr/>
      </xdr:nvCxnSpPr>
      <xdr:spPr>
        <a:xfrm flipV="1">
          <a:off x="6972300" y="9843919"/>
          <a:ext cx="889000" cy="5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95032</xdr:rowOff>
    </xdr:from>
    <xdr:to>
      <xdr:col>11</xdr:col>
      <xdr:colOff>358775</xdr:colOff>
      <xdr:row>57</xdr:row>
      <xdr:rowOff>25182</xdr:rowOff>
    </xdr:to>
    <xdr:sp macro="" textlink="">
      <xdr:nvSpPr>
        <xdr:cNvPr id="355" name="フローチャート : 判断 354"/>
        <xdr:cNvSpPr/>
      </xdr:nvSpPr>
      <xdr:spPr>
        <a:xfrm>
          <a:off x="7810500" y="969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41709</xdr:rowOff>
    </xdr:from>
    <xdr:ext cx="534377" cy="259045"/>
    <xdr:sp macro="" textlink="">
      <xdr:nvSpPr>
        <xdr:cNvPr id="356" name="テキスト ボックス 355"/>
        <xdr:cNvSpPr txBox="1"/>
      </xdr:nvSpPr>
      <xdr:spPr>
        <a:xfrm>
          <a:off x="7594111" y="947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116458</xdr:rowOff>
    </xdr:from>
    <xdr:to>
      <xdr:col>10</xdr:col>
      <xdr:colOff>155575</xdr:colOff>
      <xdr:row>57</xdr:row>
      <xdr:rowOff>46608</xdr:rowOff>
    </xdr:to>
    <xdr:sp macro="" textlink="">
      <xdr:nvSpPr>
        <xdr:cNvPr id="357" name="フローチャート : 判断 356"/>
        <xdr:cNvSpPr/>
      </xdr:nvSpPr>
      <xdr:spPr>
        <a:xfrm>
          <a:off x="6921500" y="971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63135</xdr:rowOff>
    </xdr:from>
    <xdr:ext cx="534377" cy="259045"/>
    <xdr:sp macro="" textlink="">
      <xdr:nvSpPr>
        <xdr:cNvPr id="358" name="テキスト ボックス 357"/>
        <xdr:cNvSpPr txBox="1"/>
      </xdr:nvSpPr>
      <xdr:spPr>
        <a:xfrm>
          <a:off x="6705111" y="949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83859</xdr:rowOff>
    </xdr:from>
    <xdr:to>
      <xdr:col>15</xdr:col>
      <xdr:colOff>231775</xdr:colOff>
      <xdr:row>57</xdr:row>
      <xdr:rowOff>14009</xdr:rowOff>
    </xdr:to>
    <xdr:sp macro="" textlink="">
      <xdr:nvSpPr>
        <xdr:cNvPr id="364" name="円/楕円 363"/>
        <xdr:cNvSpPr/>
      </xdr:nvSpPr>
      <xdr:spPr>
        <a:xfrm>
          <a:off x="10426700" y="968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106736</xdr:rowOff>
    </xdr:from>
    <xdr:ext cx="534377" cy="259045"/>
    <xdr:sp macro="" textlink="">
      <xdr:nvSpPr>
        <xdr:cNvPr id="365" name="農林水産業費該当値テキスト"/>
        <xdr:cNvSpPr txBox="1"/>
      </xdr:nvSpPr>
      <xdr:spPr>
        <a:xfrm>
          <a:off x="10528300" y="9536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40,882</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8055</xdr:rowOff>
    </xdr:from>
    <xdr:to>
      <xdr:col>14</xdr:col>
      <xdr:colOff>79375</xdr:colOff>
      <xdr:row>57</xdr:row>
      <xdr:rowOff>109655</xdr:rowOff>
    </xdr:to>
    <xdr:sp macro="" textlink="">
      <xdr:nvSpPr>
        <xdr:cNvPr id="366" name="円/楕円 365"/>
        <xdr:cNvSpPr/>
      </xdr:nvSpPr>
      <xdr:spPr>
        <a:xfrm>
          <a:off x="9588500" y="978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100782</xdr:rowOff>
    </xdr:from>
    <xdr:ext cx="534377" cy="259045"/>
    <xdr:sp macro="" textlink="">
      <xdr:nvSpPr>
        <xdr:cNvPr id="367" name="テキスト ボックス 366"/>
        <xdr:cNvSpPr txBox="1"/>
      </xdr:nvSpPr>
      <xdr:spPr>
        <a:xfrm>
          <a:off x="9372111" y="9873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24,146</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107497</xdr:rowOff>
    </xdr:from>
    <xdr:to>
      <xdr:col>12</xdr:col>
      <xdr:colOff>561975</xdr:colOff>
      <xdr:row>56</xdr:row>
      <xdr:rowOff>37647</xdr:rowOff>
    </xdr:to>
    <xdr:sp macro="" textlink="">
      <xdr:nvSpPr>
        <xdr:cNvPr id="368" name="円/楕円 367"/>
        <xdr:cNvSpPr/>
      </xdr:nvSpPr>
      <xdr:spPr>
        <a:xfrm>
          <a:off x="8699500" y="953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54174</xdr:rowOff>
    </xdr:from>
    <xdr:ext cx="534377" cy="259045"/>
    <xdr:sp macro="" textlink="">
      <xdr:nvSpPr>
        <xdr:cNvPr id="369" name="テキスト ボックス 368"/>
        <xdr:cNvSpPr txBox="1"/>
      </xdr:nvSpPr>
      <xdr:spPr>
        <a:xfrm>
          <a:off x="8483111" y="9312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66,746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20469</xdr:rowOff>
    </xdr:from>
    <xdr:to>
      <xdr:col>11</xdr:col>
      <xdr:colOff>358775</xdr:colOff>
      <xdr:row>57</xdr:row>
      <xdr:rowOff>122069</xdr:rowOff>
    </xdr:to>
    <xdr:sp macro="" textlink="">
      <xdr:nvSpPr>
        <xdr:cNvPr id="370" name="円/楕円 369"/>
        <xdr:cNvSpPr/>
      </xdr:nvSpPr>
      <xdr:spPr>
        <a:xfrm>
          <a:off x="7810500" y="979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113196</xdr:rowOff>
    </xdr:from>
    <xdr:ext cx="534377" cy="259045"/>
    <xdr:sp macro="" textlink="">
      <xdr:nvSpPr>
        <xdr:cNvPr id="371" name="テキスト ボックス 370"/>
        <xdr:cNvSpPr txBox="1"/>
      </xdr:nvSpPr>
      <xdr:spPr>
        <a:xfrm>
          <a:off x="7594111" y="988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21,974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78442</xdr:rowOff>
    </xdr:from>
    <xdr:to>
      <xdr:col>10</xdr:col>
      <xdr:colOff>155575</xdr:colOff>
      <xdr:row>58</xdr:row>
      <xdr:rowOff>8592</xdr:rowOff>
    </xdr:to>
    <xdr:sp macro="" textlink="">
      <xdr:nvSpPr>
        <xdr:cNvPr id="372" name="円/楕円 371"/>
        <xdr:cNvSpPr/>
      </xdr:nvSpPr>
      <xdr:spPr>
        <a:xfrm>
          <a:off x="6921500" y="985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171169</xdr:rowOff>
    </xdr:from>
    <xdr:ext cx="534377" cy="259045"/>
    <xdr:sp macro="" textlink="">
      <xdr:nvSpPr>
        <xdr:cNvPr id="373" name="テキスト ボックス 372"/>
        <xdr:cNvSpPr txBox="1"/>
      </xdr:nvSpPr>
      <xdr:spPr>
        <a:xfrm>
          <a:off x="6705111" y="994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11,830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5" name="テキスト ボックス 39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40961</xdr:rowOff>
    </xdr:from>
    <xdr:to>
      <xdr:col>15</xdr:col>
      <xdr:colOff>180340</xdr:colOff>
      <xdr:row>79</xdr:row>
      <xdr:rowOff>90534</xdr:rowOff>
    </xdr:to>
    <xdr:cxnSp macro="">
      <xdr:nvCxnSpPr>
        <xdr:cNvPr id="399" name="直線コネクタ 398"/>
        <xdr:cNvCxnSpPr/>
      </xdr:nvCxnSpPr>
      <xdr:spPr>
        <a:xfrm flipV="1">
          <a:off x="10475595" y="12042461"/>
          <a:ext cx="1270" cy="1592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94361</xdr:rowOff>
    </xdr:from>
    <xdr:ext cx="378565" cy="259045"/>
    <xdr:sp macro="" textlink="">
      <xdr:nvSpPr>
        <xdr:cNvPr id="400" name="商工費最小値テキスト"/>
        <xdr:cNvSpPr txBox="1"/>
      </xdr:nvSpPr>
      <xdr:spPr>
        <a:xfrm>
          <a:off x="10528300" y="13638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15</xdr:col>
      <xdr:colOff>92075</xdr:colOff>
      <xdr:row>79</xdr:row>
      <xdr:rowOff>90534</xdr:rowOff>
    </xdr:from>
    <xdr:to>
      <xdr:col>15</xdr:col>
      <xdr:colOff>269875</xdr:colOff>
      <xdr:row>79</xdr:row>
      <xdr:rowOff>90534</xdr:rowOff>
    </xdr:to>
    <xdr:cxnSp macro="">
      <xdr:nvCxnSpPr>
        <xdr:cNvPr id="401" name="直線コネクタ 400"/>
        <xdr:cNvCxnSpPr/>
      </xdr:nvCxnSpPr>
      <xdr:spPr>
        <a:xfrm>
          <a:off x="10388600" y="1363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159088</xdr:rowOff>
    </xdr:from>
    <xdr:ext cx="534377" cy="259045"/>
    <xdr:sp macro="" textlink="">
      <xdr:nvSpPr>
        <xdr:cNvPr id="402" name="商工費最大値テキスト"/>
        <xdr:cNvSpPr txBox="1"/>
      </xdr:nvSpPr>
      <xdr:spPr>
        <a:xfrm>
          <a:off x="10528300" y="1181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98,047</a:t>
          </a:r>
          <a:endParaRPr kumimoji="1" lang="ja-JP" altLang="en-US" sz="1000" b="1">
            <a:latin typeface="ＭＳ Ｐゴシック"/>
          </a:endParaRPr>
        </a:p>
      </xdr:txBody>
    </xdr:sp>
    <xdr:clientData/>
  </xdr:oneCellAnchor>
  <xdr:twoCellAnchor>
    <xdr:from>
      <xdr:col>15</xdr:col>
      <xdr:colOff>92075</xdr:colOff>
      <xdr:row>70</xdr:row>
      <xdr:rowOff>40961</xdr:rowOff>
    </xdr:from>
    <xdr:to>
      <xdr:col>15</xdr:col>
      <xdr:colOff>269875</xdr:colOff>
      <xdr:row>70</xdr:row>
      <xdr:rowOff>40961</xdr:rowOff>
    </xdr:to>
    <xdr:cxnSp macro="">
      <xdr:nvCxnSpPr>
        <xdr:cNvPr id="403" name="直線コネクタ 402"/>
        <xdr:cNvCxnSpPr/>
      </xdr:nvCxnSpPr>
      <xdr:spPr>
        <a:xfrm>
          <a:off x="10388600" y="1204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169549</xdr:rowOff>
    </xdr:from>
    <xdr:to>
      <xdr:col>15</xdr:col>
      <xdr:colOff>180975</xdr:colOff>
      <xdr:row>79</xdr:row>
      <xdr:rowOff>58254</xdr:rowOff>
    </xdr:to>
    <xdr:cxnSp macro="">
      <xdr:nvCxnSpPr>
        <xdr:cNvPr id="404" name="直線コネクタ 403"/>
        <xdr:cNvCxnSpPr/>
      </xdr:nvCxnSpPr>
      <xdr:spPr>
        <a:xfrm>
          <a:off x="9639300" y="13542649"/>
          <a:ext cx="838200" cy="60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15276</xdr:rowOff>
    </xdr:from>
    <xdr:ext cx="534377" cy="259045"/>
    <xdr:sp macro="" textlink="">
      <xdr:nvSpPr>
        <xdr:cNvPr id="405" name="商工費平均値テキスト"/>
        <xdr:cNvSpPr txBox="1"/>
      </xdr:nvSpPr>
      <xdr:spPr>
        <a:xfrm>
          <a:off x="10528300" y="13045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24,410</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163849</xdr:rowOff>
    </xdr:from>
    <xdr:to>
      <xdr:col>15</xdr:col>
      <xdr:colOff>231775</xdr:colOff>
      <xdr:row>77</xdr:row>
      <xdr:rowOff>93999</xdr:rowOff>
    </xdr:to>
    <xdr:sp macro="" textlink="">
      <xdr:nvSpPr>
        <xdr:cNvPr id="406" name="フローチャート : 判断 405"/>
        <xdr:cNvSpPr/>
      </xdr:nvSpPr>
      <xdr:spPr>
        <a:xfrm>
          <a:off x="10426700" y="1319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78973</xdr:rowOff>
    </xdr:from>
    <xdr:to>
      <xdr:col>14</xdr:col>
      <xdr:colOff>28575</xdr:colOff>
      <xdr:row>78</xdr:row>
      <xdr:rowOff>169549</xdr:rowOff>
    </xdr:to>
    <xdr:cxnSp macro="">
      <xdr:nvCxnSpPr>
        <xdr:cNvPr id="407" name="直線コネクタ 406"/>
        <xdr:cNvCxnSpPr/>
      </xdr:nvCxnSpPr>
      <xdr:spPr>
        <a:xfrm>
          <a:off x="8750300" y="13452073"/>
          <a:ext cx="889000" cy="9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168289</xdr:rowOff>
    </xdr:from>
    <xdr:to>
      <xdr:col>14</xdr:col>
      <xdr:colOff>79375</xdr:colOff>
      <xdr:row>77</xdr:row>
      <xdr:rowOff>98439</xdr:rowOff>
    </xdr:to>
    <xdr:sp macro="" textlink="">
      <xdr:nvSpPr>
        <xdr:cNvPr id="408" name="フローチャート : 判断 407"/>
        <xdr:cNvSpPr/>
      </xdr:nvSpPr>
      <xdr:spPr>
        <a:xfrm>
          <a:off x="9588500" y="13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114966</xdr:rowOff>
    </xdr:from>
    <xdr:ext cx="534377" cy="259045"/>
    <xdr:sp macro="" textlink="">
      <xdr:nvSpPr>
        <xdr:cNvPr id="409" name="テキスト ボックス 408"/>
        <xdr:cNvSpPr txBox="1"/>
      </xdr:nvSpPr>
      <xdr:spPr>
        <a:xfrm>
          <a:off x="9372111" y="1297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24,138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78973</xdr:rowOff>
    </xdr:from>
    <xdr:to>
      <xdr:col>12</xdr:col>
      <xdr:colOff>511175</xdr:colOff>
      <xdr:row>79</xdr:row>
      <xdr:rowOff>62171</xdr:rowOff>
    </xdr:to>
    <xdr:cxnSp macro="">
      <xdr:nvCxnSpPr>
        <xdr:cNvPr id="410" name="直線コネクタ 409"/>
        <xdr:cNvCxnSpPr/>
      </xdr:nvCxnSpPr>
      <xdr:spPr>
        <a:xfrm flipV="1">
          <a:off x="7861300" y="13452073"/>
          <a:ext cx="889000" cy="15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50250</xdr:rowOff>
    </xdr:from>
    <xdr:to>
      <xdr:col>12</xdr:col>
      <xdr:colOff>561975</xdr:colOff>
      <xdr:row>77</xdr:row>
      <xdr:rowOff>151850</xdr:rowOff>
    </xdr:to>
    <xdr:sp macro="" textlink="">
      <xdr:nvSpPr>
        <xdr:cNvPr id="411" name="フローチャート : 判断 410"/>
        <xdr:cNvSpPr/>
      </xdr:nvSpPr>
      <xdr:spPr>
        <a:xfrm>
          <a:off x="8699500" y="1325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168377</xdr:rowOff>
    </xdr:from>
    <xdr:ext cx="534377" cy="259045"/>
    <xdr:sp macro="" textlink="">
      <xdr:nvSpPr>
        <xdr:cNvPr id="412" name="テキスト ボックス 411"/>
        <xdr:cNvSpPr txBox="1"/>
      </xdr:nvSpPr>
      <xdr:spPr>
        <a:xfrm>
          <a:off x="8483111" y="1302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62171</xdr:rowOff>
    </xdr:from>
    <xdr:to>
      <xdr:col>11</xdr:col>
      <xdr:colOff>307975</xdr:colOff>
      <xdr:row>79</xdr:row>
      <xdr:rowOff>69552</xdr:rowOff>
    </xdr:to>
    <xdr:cxnSp macro="">
      <xdr:nvCxnSpPr>
        <xdr:cNvPr id="413" name="直線コネクタ 412"/>
        <xdr:cNvCxnSpPr/>
      </xdr:nvCxnSpPr>
      <xdr:spPr>
        <a:xfrm flipV="1">
          <a:off x="6972300" y="13606721"/>
          <a:ext cx="889000" cy="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101571</xdr:rowOff>
    </xdr:from>
    <xdr:to>
      <xdr:col>11</xdr:col>
      <xdr:colOff>358775</xdr:colOff>
      <xdr:row>78</xdr:row>
      <xdr:rowOff>31721</xdr:rowOff>
    </xdr:to>
    <xdr:sp macro="" textlink="">
      <xdr:nvSpPr>
        <xdr:cNvPr id="414" name="フローチャート : 判断 413"/>
        <xdr:cNvSpPr/>
      </xdr:nvSpPr>
      <xdr:spPr>
        <a:xfrm>
          <a:off x="7810500" y="1330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48248</xdr:rowOff>
    </xdr:from>
    <xdr:ext cx="534377" cy="259045"/>
    <xdr:sp macro="" textlink="">
      <xdr:nvSpPr>
        <xdr:cNvPr id="415" name="テキスト ボックス 414"/>
        <xdr:cNvSpPr txBox="1"/>
      </xdr:nvSpPr>
      <xdr:spPr>
        <a:xfrm>
          <a:off x="7594111" y="1307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106142</xdr:rowOff>
    </xdr:from>
    <xdr:to>
      <xdr:col>10</xdr:col>
      <xdr:colOff>155575</xdr:colOff>
      <xdr:row>78</xdr:row>
      <xdr:rowOff>36292</xdr:rowOff>
    </xdr:to>
    <xdr:sp macro="" textlink="">
      <xdr:nvSpPr>
        <xdr:cNvPr id="416" name="フローチャート : 判断 415"/>
        <xdr:cNvSpPr/>
      </xdr:nvSpPr>
      <xdr:spPr>
        <a:xfrm>
          <a:off x="6921500" y="1330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52819</xdr:rowOff>
    </xdr:from>
    <xdr:ext cx="534377" cy="259045"/>
    <xdr:sp macro="" textlink="">
      <xdr:nvSpPr>
        <xdr:cNvPr id="417" name="テキスト ボックス 416"/>
        <xdr:cNvSpPr txBox="1"/>
      </xdr:nvSpPr>
      <xdr:spPr>
        <a:xfrm>
          <a:off x="6705111" y="1308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79</xdr:row>
      <xdr:rowOff>7454</xdr:rowOff>
    </xdr:from>
    <xdr:to>
      <xdr:col>15</xdr:col>
      <xdr:colOff>231775</xdr:colOff>
      <xdr:row>79</xdr:row>
      <xdr:rowOff>109054</xdr:rowOff>
    </xdr:to>
    <xdr:sp macro="" textlink="">
      <xdr:nvSpPr>
        <xdr:cNvPr id="423" name="円/楕円 422"/>
        <xdr:cNvSpPr/>
      </xdr:nvSpPr>
      <xdr:spPr>
        <a:xfrm>
          <a:off x="10426700" y="1355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93831</xdr:rowOff>
    </xdr:from>
    <xdr:ext cx="469744" cy="259045"/>
    <xdr:sp macro="" textlink="">
      <xdr:nvSpPr>
        <xdr:cNvPr id="424" name="商工費該当値テキスト"/>
        <xdr:cNvSpPr txBox="1"/>
      </xdr:nvSpPr>
      <xdr:spPr>
        <a:xfrm>
          <a:off x="10528300" y="13466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2,488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118749</xdr:rowOff>
    </xdr:from>
    <xdr:to>
      <xdr:col>14</xdr:col>
      <xdr:colOff>79375</xdr:colOff>
      <xdr:row>79</xdr:row>
      <xdr:rowOff>48899</xdr:rowOff>
    </xdr:to>
    <xdr:sp macro="" textlink="">
      <xdr:nvSpPr>
        <xdr:cNvPr id="425" name="円/楕円 424"/>
        <xdr:cNvSpPr/>
      </xdr:nvSpPr>
      <xdr:spPr>
        <a:xfrm>
          <a:off x="9588500" y="1349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40026</xdr:rowOff>
    </xdr:from>
    <xdr:ext cx="469744" cy="259045"/>
    <xdr:sp macro="" textlink="">
      <xdr:nvSpPr>
        <xdr:cNvPr id="426" name="テキスト ボックス 425"/>
        <xdr:cNvSpPr txBox="1"/>
      </xdr:nvSpPr>
      <xdr:spPr>
        <a:xfrm>
          <a:off x="9404427" y="13584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28173</xdr:rowOff>
    </xdr:from>
    <xdr:to>
      <xdr:col>12</xdr:col>
      <xdr:colOff>561975</xdr:colOff>
      <xdr:row>78</xdr:row>
      <xdr:rowOff>129773</xdr:rowOff>
    </xdr:to>
    <xdr:sp macro="" textlink="">
      <xdr:nvSpPr>
        <xdr:cNvPr id="427" name="円/楕円 426"/>
        <xdr:cNvSpPr/>
      </xdr:nvSpPr>
      <xdr:spPr>
        <a:xfrm>
          <a:off x="8699500" y="1340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120900</xdr:rowOff>
    </xdr:from>
    <xdr:ext cx="534377" cy="259045"/>
    <xdr:sp macro="" textlink="">
      <xdr:nvSpPr>
        <xdr:cNvPr id="428" name="テキスト ボックス 427"/>
        <xdr:cNvSpPr txBox="1"/>
      </xdr:nvSpPr>
      <xdr:spPr>
        <a:xfrm>
          <a:off x="8483111" y="1349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11,719</a:t>
          </a:r>
          <a:endParaRPr kumimoji="1" lang="ja-JP" altLang="en-US" sz="1000" b="1">
            <a:solidFill>
              <a:srgbClr val="FF0000"/>
            </a:solidFill>
            <a:latin typeface="ＭＳ Ｐゴシック"/>
          </a:endParaRPr>
        </a:p>
      </xdr:txBody>
    </xdr:sp>
    <xdr:clientData/>
  </xdr:oneCellAnchor>
  <xdr:twoCellAnchor>
    <xdr:from>
      <xdr:col>11</xdr:col>
      <xdr:colOff>257175</xdr:colOff>
      <xdr:row>79</xdr:row>
      <xdr:rowOff>11371</xdr:rowOff>
    </xdr:from>
    <xdr:to>
      <xdr:col>11</xdr:col>
      <xdr:colOff>358775</xdr:colOff>
      <xdr:row>79</xdr:row>
      <xdr:rowOff>112971</xdr:rowOff>
    </xdr:to>
    <xdr:sp macro="" textlink="">
      <xdr:nvSpPr>
        <xdr:cNvPr id="429" name="円/楕円 428"/>
        <xdr:cNvSpPr/>
      </xdr:nvSpPr>
      <xdr:spPr>
        <a:xfrm>
          <a:off x="7810500" y="1355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104098</xdr:rowOff>
    </xdr:from>
    <xdr:ext cx="469744" cy="259045"/>
    <xdr:sp macro="" textlink="">
      <xdr:nvSpPr>
        <xdr:cNvPr id="430" name="テキスト ボックス 429"/>
        <xdr:cNvSpPr txBox="1"/>
      </xdr:nvSpPr>
      <xdr:spPr>
        <a:xfrm>
          <a:off x="7626427" y="1364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2,248</a:t>
          </a:r>
          <a:endParaRPr kumimoji="1" lang="ja-JP" altLang="en-US" sz="1000" b="1">
            <a:solidFill>
              <a:srgbClr val="FF0000"/>
            </a:solidFill>
            <a:latin typeface="ＭＳ Ｐゴシック"/>
          </a:endParaRPr>
        </a:p>
      </xdr:txBody>
    </xdr:sp>
    <xdr:clientData/>
  </xdr:oneCellAnchor>
  <xdr:twoCellAnchor>
    <xdr:from>
      <xdr:col>10</xdr:col>
      <xdr:colOff>53975</xdr:colOff>
      <xdr:row>79</xdr:row>
      <xdr:rowOff>18752</xdr:rowOff>
    </xdr:from>
    <xdr:to>
      <xdr:col>10</xdr:col>
      <xdr:colOff>155575</xdr:colOff>
      <xdr:row>79</xdr:row>
      <xdr:rowOff>120352</xdr:rowOff>
    </xdr:to>
    <xdr:sp macro="" textlink="">
      <xdr:nvSpPr>
        <xdr:cNvPr id="431" name="円/楕円 430"/>
        <xdr:cNvSpPr/>
      </xdr:nvSpPr>
      <xdr:spPr>
        <a:xfrm>
          <a:off x="6921500" y="1356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111479</xdr:rowOff>
    </xdr:from>
    <xdr:ext cx="469744" cy="259045"/>
    <xdr:sp macro="" textlink="">
      <xdr:nvSpPr>
        <xdr:cNvPr id="432" name="テキスト ボックス 431"/>
        <xdr:cNvSpPr txBox="1"/>
      </xdr:nvSpPr>
      <xdr:spPr>
        <a:xfrm>
          <a:off x="6737427" y="13656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50,395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42962</xdr:rowOff>
    </xdr:from>
    <xdr:to>
      <xdr:col>15</xdr:col>
      <xdr:colOff>180340</xdr:colOff>
      <xdr:row>98</xdr:row>
      <xdr:rowOff>84931</xdr:rowOff>
    </xdr:to>
    <xdr:cxnSp macro="">
      <xdr:nvCxnSpPr>
        <xdr:cNvPr id="454" name="直線コネクタ 453"/>
        <xdr:cNvCxnSpPr/>
      </xdr:nvCxnSpPr>
      <xdr:spPr>
        <a:xfrm flipV="1">
          <a:off x="10475595" y="15473462"/>
          <a:ext cx="1270" cy="1413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88758</xdr:rowOff>
    </xdr:from>
    <xdr:ext cx="534377" cy="259045"/>
    <xdr:sp macro="" textlink="">
      <xdr:nvSpPr>
        <xdr:cNvPr id="455" name="土木費最小値テキスト"/>
        <xdr:cNvSpPr txBox="1"/>
      </xdr:nvSpPr>
      <xdr:spPr>
        <a:xfrm>
          <a:off x="10528300" y="1689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11,979</a:t>
          </a:r>
          <a:endParaRPr kumimoji="1" lang="ja-JP" altLang="en-US" sz="1000" b="1">
            <a:latin typeface="ＭＳ Ｐゴシック"/>
          </a:endParaRPr>
        </a:p>
      </xdr:txBody>
    </xdr:sp>
    <xdr:clientData/>
  </xdr:oneCellAnchor>
  <xdr:twoCellAnchor>
    <xdr:from>
      <xdr:col>15</xdr:col>
      <xdr:colOff>92075</xdr:colOff>
      <xdr:row>98</xdr:row>
      <xdr:rowOff>84931</xdr:rowOff>
    </xdr:from>
    <xdr:to>
      <xdr:col>15</xdr:col>
      <xdr:colOff>269875</xdr:colOff>
      <xdr:row>98</xdr:row>
      <xdr:rowOff>84931</xdr:rowOff>
    </xdr:to>
    <xdr:cxnSp macro="">
      <xdr:nvCxnSpPr>
        <xdr:cNvPr id="456" name="直線コネクタ 455"/>
        <xdr:cNvCxnSpPr/>
      </xdr:nvCxnSpPr>
      <xdr:spPr>
        <a:xfrm>
          <a:off x="10388600" y="16887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161089</xdr:rowOff>
    </xdr:from>
    <xdr:ext cx="599010" cy="259045"/>
    <xdr:sp macro="" textlink="">
      <xdr:nvSpPr>
        <xdr:cNvPr id="457" name="土木費最大値テキスト"/>
        <xdr:cNvSpPr txBox="1"/>
      </xdr:nvSpPr>
      <xdr:spPr>
        <a:xfrm>
          <a:off x="10528300" y="1524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321,159</a:t>
          </a:r>
          <a:endParaRPr kumimoji="1" lang="ja-JP" altLang="en-US" sz="1000" b="1">
            <a:latin typeface="ＭＳ Ｐゴシック"/>
          </a:endParaRPr>
        </a:p>
      </xdr:txBody>
    </xdr:sp>
    <xdr:clientData/>
  </xdr:oneCellAnchor>
  <xdr:twoCellAnchor>
    <xdr:from>
      <xdr:col>15</xdr:col>
      <xdr:colOff>92075</xdr:colOff>
      <xdr:row>90</xdr:row>
      <xdr:rowOff>42962</xdr:rowOff>
    </xdr:from>
    <xdr:to>
      <xdr:col>15</xdr:col>
      <xdr:colOff>269875</xdr:colOff>
      <xdr:row>90</xdr:row>
      <xdr:rowOff>42962</xdr:rowOff>
    </xdr:to>
    <xdr:cxnSp macro="">
      <xdr:nvCxnSpPr>
        <xdr:cNvPr id="458" name="直線コネクタ 457"/>
        <xdr:cNvCxnSpPr/>
      </xdr:nvCxnSpPr>
      <xdr:spPr>
        <a:xfrm>
          <a:off x="10388600" y="15473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145867</xdr:rowOff>
    </xdr:from>
    <xdr:to>
      <xdr:col>15</xdr:col>
      <xdr:colOff>180975</xdr:colOff>
      <xdr:row>96</xdr:row>
      <xdr:rowOff>69478</xdr:rowOff>
    </xdr:to>
    <xdr:cxnSp macro="">
      <xdr:nvCxnSpPr>
        <xdr:cNvPr id="459" name="直線コネクタ 458"/>
        <xdr:cNvCxnSpPr/>
      </xdr:nvCxnSpPr>
      <xdr:spPr>
        <a:xfrm flipV="1">
          <a:off x="9639300" y="16433617"/>
          <a:ext cx="838200" cy="9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53232</xdr:rowOff>
    </xdr:from>
    <xdr:ext cx="534377" cy="259045"/>
    <xdr:sp macro="" textlink="">
      <xdr:nvSpPr>
        <xdr:cNvPr id="460" name="土木費平均値テキスト"/>
        <xdr:cNvSpPr txBox="1"/>
      </xdr:nvSpPr>
      <xdr:spPr>
        <a:xfrm>
          <a:off x="10528300" y="16512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74805</xdr:rowOff>
    </xdr:from>
    <xdr:to>
      <xdr:col>15</xdr:col>
      <xdr:colOff>231775</xdr:colOff>
      <xdr:row>97</xdr:row>
      <xdr:rowOff>4955</xdr:rowOff>
    </xdr:to>
    <xdr:sp macro="" textlink="">
      <xdr:nvSpPr>
        <xdr:cNvPr id="461" name="フローチャート : 判断 460"/>
        <xdr:cNvSpPr/>
      </xdr:nvSpPr>
      <xdr:spPr>
        <a:xfrm>
          <a:off x="104267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51991</xdr:rowOff>
    </xdr:from>
    <xdr:to>
      <xdr:col>14</xdr:col>
      <xdr:colOff>28575</xdr:colOff>
      <xdr:row>96</xdr:row>
      <xdr:rowOff>69478</xdr:rowOff>
    </xdr:to>
    <xdr:cxnSp macro="">
      <xdr:nvCxnSpPr>
        <xdr:cNvPr id="462" name="直線コネクタ 461"/>
        <xdr:cNvCxnSpPr/>
      </xdr:nvCxnSpPr>
      <xdr:spPr>
        <a:xfrm>
          <a:off x="8750300" y="16511191"/>
          <a:ext cx="889000" cy="1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97633</xdr:rowOff>
    </xdr:from>
    <xdr:to>
      <xdr:col>14</xdr:col>
      <xdr:colOff>79375</xdr:colOff>
      <xdr:row>97</xdr:row>
      <xdr:rowOff>27783</xdr:rowOff>
    </xdr:to>
    <xdr:sp macro="" textlink="">
      <xdr:nvSpPr>
        <xdr:cNvPr id="463" name="フローチャート : 判断 462"/>
        <xdr:cNvSpPr/>
      </xdr:nvSpPr>
      <xdr:spPr>
        <a:xfrm>
          <a:off x="9588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18910</xdr:rowOff>
    </xdr:from>
    <xdr:ext cx="534377" cy="259045"/>
    <xdr:sp macro="" textlink="">
      <xdr:nvSpPr>
        <xdr:cNvPr id="464" name="テキスト ボックス 463"/>
        <xdr:cNvSpPr txBox="1"/>
      </xdr:nvSpPr>
      <xdr:spPr>
        <a:xfrm>
          <a:off x="9372111" y="1664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73,090</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51991</xdr:rowOff>
    </xdr:from>
    <xdr:to>
      <xdr:col>12</xdr:col>
      <xdr:colOff>511175</xdr:colOff>
      <xdr:row>96</xdr:row>
      <xdr:rowOff>153929</xdr:rowOff>
    </xdr:to>
    <xdr:cxnSp macro="">
      <xdr:nvCxnSpPr>
        <xdr:cNvPr id="465" name="直線コネクタ 464"/>
        <xdr:cNvCxnSpPr/>
      </xdr:nvCxnSpPr>
      <xdr:spPr>
        <a:xfrm flipV="1">
          <a:off x="7861300" y="16511191"/>
          <a:ext cx="889000" cy="10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90390</xdr:rowOff>
    </xdr:from>
    <xdr:to>
      <xdr:col>12</xdr:col>
      <xdr:colOff>561975</xdr:colOff>
      <xdr:row>97</xdr:row>
      <xdr:rowOff>20540</xdr:rowOff>
    </xdr:to>
    <xdr:sp macro="" textlink="">
      <xdr:nvSpPr>
        <xdr:cNvPr id="466" name="フローチャート : 判断 465"/>
        <xdr:cNvSpPr/>
      </xdr:nvSpPr>
      <xdr:spPr>
        <a:xfrm>
          <a:off x="8699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11667</xdr:rowOff>
    </xdr:from>
    <xdr:ext cx="534377" cy="259045"/>
    <xdr:sp macro="" textlink="">
      <xdr:nvSpPr>
        <xdr:cNvPr id="467" name="テキスト ボックス 466"/>
        <xdr:cNvSpPr txBox="1"/>
      </xdr:nvSpPr>
      <xdr:spPr>
        <a:xfrm>
          <a:off x="8483111" y="1664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153929</xdr:rowOff>
    </xdr:from>
    <xdr:to>
      <xdr:col>11</xdr:col>
      <xdr:colOff>307975</xdr:colOff>
      <xdr:row>97</xdr:row>
      <xdr:rowOff>84877</xdr:rowOff>
    </xdr:to>
    <xdr:cxnSp macro="">
      <xdr:nvCxnSpPr>
        <xdr:cNvPr id="468" name="直線コネクタ 467"/>
        <xdr:cNvCxnSpPr/>
      </xdr:nvCxnSpPr>
      <xdr:spPr>
        <a:xfrm flipV="1">
          <a:off x="6972300" y="16613129"/>
          <a:ext cx="889000" cy="102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86189</xdr:rowOff>
    </xdr:from>
    <xdr:to>
      <xdr:col>11</xdr:col>
      <xdr:colOff>358775</xdr:colOff>
      <xdr:row>97</xdr:row>
      <xdr:rowOff>16339</xdr:rowOff>
    </xdr:to>
    <xdr:sp macro="" textlink="">
      <xdr:nvSpPr>
        <xdr:cNvPr id="469" name="フローチャート : 判断 468"/>
        <xdr:cNvSpPr/>
      </xdr:nvSpPr>
      <xdr:spPr>
        <a:xfrm>
          <a:off x="7810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32866</xdr:rowOff>
    </xdr:from>
    <xdr:ext cx="534377" cy="259045"/>
    <xdr:sp macro="" textlink="">
      <xdr:nvSpPr>
        <xdr:cNvPr id="470" name="テキスト ボックス 469"/>
        <xdr:cNvSpPr txBox="1"/>
      </xdr:nvSpPr>
      <xdr:spPr>
        <a:xfrm>
          <a:off x="7594111" y="1632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139032</xdr:rowOff>
    </xdr:from>
    <xdr:to>
      <xdr:col>10</xdr:col>
      <xdr:colOff>155575</xdr:colOff>
      <xdr:row>97</xdr:row>
      <xdr:rowOff>69182</xdr:rowOff>
    </xdr:to>
    <xdr:sp macro="" textlink="">
      <xdr:nvSpPr>
        <xdr:cNvPr id="471" name="フローチャート : 判断 470"/>
        <xdr:cNvSpPr/>
      </xdr:nvSpPr>
      <xdr:spPr>
        <a:xfrm>
          <a:off x="6921500" y="1659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85709</xdr:rowOff>
    </xdr:from>
    <xdr:ext cx="534377" cy="259045"/>
    <xdr:sp macro="" textlink="">
      <xdr:nvSpPr>
        <xdr:cNvPr id="472" name="テキスト ボックス 471"/>
        <xdr:cNvSpPr txBox="1"/>
      </xdr:nvSpPr>
      <xdr:spPr>
        <a:xfrm>
          <a:off x="6705111" y="1637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95067</xdr:rowOff>
    </xdr:from>
    <xdr:to>
      <xdr:col>15</xdr:col>
      <xdr:colOff>231775</xdr:colOff>
      <xdr:row>96</xdr:row>
      <xdr:rowOff>25217</xdr:rowOff>
    </xdr:to>
    <xdr:sp macro="" textlink="">
      <xdr:nvSpPr>
        <xdr:cNvPr id="478" name="円/楕円 477"/>
        <xdr:cNvSpPr/>
      </xdr:nvSpPr>
      <xdr:spPr>
        <a:xfrm>
          <a:off x="10426700" y="1638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117944</xdr:rowOff>
    </xdr:from>
    <xdr:ext cx="599010" cy="259045"/>
    <xdr:sp macro="" textlink="">
      <xdr:nvSpPr>
        <xdr:cNvPr id="479" name="土木費該当値テキスト"/>
        <xdr:cNvSpPr txBox="1"/>
      </xdr:nvSpPr>
      <xdr:spPr>
        <a:xfrm>
          <a:off x="10528300" y="16234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111,151</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18678</xdr:rowOff>
    </xdr:from>
    <xdr:to>
      <xdr:col>14</xdr:col>
      <xdr:colOff>79375</xdr:colOff>
      <xdr:row>96</xdr:row>
      <xdr:rowOff>120278</xdr:rowOff>
    </xdr:to>
    <xdr:sp macro="" textlink="">
      <xdr:nvSpPr>
        <xdr:cNvPr id="480" name="円/楕円 479"/>
        <xdr:cNvSpPr/>
      </xdr:nvSpPr>
      <xdr:spPr>
        <a:xfrm>
          <a:off x="9588500" y="1647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136805</xdr:rowOff>
    </xdr:from>
    <xdr:ext cx="534377" cy="259045"/>
    <xdr:sp macro="" textlink="">
      <xdr:nvSpPr>
        <xdr:cNvPr id="481" name="テキスト ボックス 480"/>
        <xdr:cNvSpPr txBox="1"/>
      </xdr:nvSpPr>
      <xdr:spPr>
        <a:xfrm>
          <a:off x="9372111" y="1625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90,359</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1191</xdr:rowOff>
    </xdr:from>
    <xdr:to>
      <xdr:col>12</xdr:col>
      <xdr:colOff>561975</xdr:colOff>
      <xdr:row>96</xdr:row>
      <xdr:rowOff>102791</xdr:rowOff>
    </xdr:to>
    <xdr:sp macro="" textlink="">
      <xdr:nvSpPr>
        <xdr:cNvPr id="482" name="円/楕円 481"/>
        <xdr:cNvSpPr/>
      </xdr:nvSpPr>
      <xdr:spPr>
        <a:xfrm>
          <a:off x="8699500" y="1646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119318</xdr:rowOff>
    </xdr:from>
    <xdr:ext cx="534377" cy="259045"/>
    <xdr:sp macro="" textlink="">
      <xdr:nvSpPr>
        <xdr:cNvPr id="483" name="テキスト ボックス 482"/>
        <xdr:cNvSpPr txBox="1"/>
      </xdr:nvSpPr>
      <xdr:spPr>
        <a:xfrm>
          <a:off x="8483111" y="1623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94,184</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103129</xdr:rowOff>
    </xdr:from>
    <xdr:to>
      <xdr:col>11</xdr:col>
      <xdr:colOff>358775</xdr:colOff>
      <xdr:row>97</xdr:row>
      <xdr:rowOff>33279</xdr:rowOff>
    </xdr:to>
    <xdr:sp macro="" textlink="">
      <xdr:nvSpPr>
        <xdr:cNvPr id="484" name="円/楕円 483"/>
        <xdr:cNvSpPr/>
      </xdr:nvSpPr>
      <xdr:spPr>
        <a:xfrm>
          <a:off x="7810500" y="1656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24406</xdr:rowOff>
    </xdr:from>
    <xdr:ext cx="534377" cy="259045"/>
    <xdr:sp macro="" textlink="">
      <xdr:nvSpPr>
        <xdr:cNvPr id="485" name="テキスト ボックス 484"/>
        <xdr:cNvSpPr txBox="1"/>
      </xdr:nvSpPr>
      <xdr:spPr>
        <a:xfrm>
          <a:off x="7594111" y="1665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71,888</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34077</xdr:rowOff>
    </xdr:from>
    <xdr:to>
      <xdr:col>10</xdr:col>
      <xdr:colOff>155575</xdr:colOff>
      <xdr:row>97</xdr:row>
      <xdr:rowOff>135677</xdr:rowOff>
    </xdr:to>
    <xdr:sp macro="" textlink="">
      <xdr:nvSpPr>
        <xdr:cNvPr id="486" name="円/楕円 485"/>
        <xdr:cNvSpPr/>
      </xdr:nvSpPr>
      <xdr:spPr>
        <a:xfrm>
          <a:off x="6921500" y="1666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126804</xdr:rowOff>
    </xdr:from>
    <xdr:ext cx="534377" cy="259045"/>
    <xdr:sp macro="" textlink="">
      <xdr:nvSpPr>
        <xdr:cNvPr id="487" name="テキスト ボックス 486"/>
        <xdr:cNvSpPr txBox="1"/>
      </xdr:nvSpPr>
      <xdr:spPr>
        <a:xfrm>
          <a:off x="6705111" y="16757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49,491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9" name="直線コネクタ 49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0" name="テキスト ボックス 499"/>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1" name="直線コネクタ 50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2" name="テキスト ボックス 50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3" name="直線コネクタ 50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4" name="テキスト ボックス 50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5" name="直線コネクタ 50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6" name="テキスト ボックス 50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86894</xdr:rowOff>
    </xdr:from>
    <xdr:to>
      <xdr:col>23</xdr:col>
      <xdr:colOff>516889</xdr:colOff>
      <xdr:row>39</xdr:row>
      <xdr:rowOff>36647</xdr:rowOff>
    </xdr:to>
    <xdr:cxnSp macro="">
      <xdr:nvCxnSpPr>
        <xdr:cNvPr id="510" name="直線コネクタ 509"/>
        <xdr:cNvCxnSpPr/>
      </xdr:nvCxnSpPr>
      <xdr:spPr>
        <a:xfrm flipV="1">
          <a:off x="16317595" y="5401844"/>
          <a:ext cx="1269" cy="1321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40474</xdr:rowOff>
    </xdr:from>
    <xdr:ext cx="534377" cy="259045"/>
    <xdr:sp macro="" textlink="">
      <xdr:nvSpPr>
        <xdr:cNvPr id="511" name="消防費最小値テキスト"/>
        <xdr:cNvSpPr txBox="1"/>
      </xdr:nvSpPr>
      <xdr:spPr>
        <a:xfrm>
          <a:off x="16370300" y="672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17,008</a:t>
          </a:r>
          <a:endParaRPr kumimoji="1" lang="ja-JP" altLang="en-US" sz="1000" b="1">
            <a:latin typeface="ＭＳ Ｐゴシック"/>
          </a:endParaRPr>
        </a:p>
      </xdr:txBody>
    </xdr:sp>
    <xdr:clientData/>
  </xdr:oneCellAnchor>
  <xdr:twoCellAnchor>
    <xdr:from>
      <xdr:col>23</xdr:col>
      <xdr:colOff>428625</xdr:colOff>
      <xdr:row>39</xdr:row>
      <xdr:rowOff>36647</xdr:rowOff>
    </xdr:from>
    <xdr:to>
      <xdr:col>23</xdr:col>
      <xdr:colOff>606425</xdr:colOff>
      <xdr:row>39</xdr:row>
      <xdr:rowOff>36647</xdr:rowOff>
    </xdr:to>
    <xdr:cxnSp macro="">
      <xdr:nvCxnSpPr>
        <xdr:cNvPr id="512" name="直線コネクタ 511"/>
        <xdr:cNvCxnSpPr/>
      </xdr:nvCxnSpPr>
      <xdr:spPr>
        <a:xfrm>
          <a:off x="16230600" y="672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33571</xdr:rowOff>
    </xdr:from>
    <xdr:ext cx="534377" cy="259045"/>
    <xdr:sp macro="" textlink="">
      <xdr:nvSpPr>
        <xdr:cNvPr id="513" name="消防費最大値テキスト"/>
        <xdr:cNvSpPr txBox="1"/>
      </xdr:nvSpPr>
      <xdr:spPr>
        <a:xfrm>
          <a:off x="16370300" y="517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74,810</a:t>
          </a:r>
          <a:endParaRPr kumimoji="1" lang="ja-JP" altLang="en-US" sz="1000" b="1">
            <a:latin typeface="ＭＳ Ｐゴシック"/>
          </a:endParaRPr>
        </a:p>
      </xdr:txBody>
    </xdr:sp>
    <xdr:clientData/>
  </xdr:oneCellAnchor>
  <xdr:twoCellAnchor>
    <xdr:from>
      <xdr:col>23</xdr:col>
      <xdr:colOff>428625</xdr:colOff>
      <xdr:row>31</xdr:row>
      <xdr:rowOff>86894</xdr:rowOff>
    </xdr:from>
    <xdr:to>
      <xdr:col>23</xdr:col>
      <xdr:colOff>606425</xdr:colOff>
      <xdr:row>31</xdr:row>
      <xdr:rowOff>86894</xdr:rowOff>
    </xdr:to>
    <xdr:cxnSp macro="">
      <xdr:nvCxnSpPr>
        <xdr:cNvPr id="514" name="直線コネクタ 513"/>
        <xdr:cNvCxnSpPr/>
      </xdr:nvCxnSpPr>
      <xdr:spPr>
        <a:xfrm>
          <a:off x="16230600" y="540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124338</xdr:rowOff>
    </xdr:from>
    <xdr:to>
      <xdr:col>23</xdr:col>
      <xdr:colOff>517525</xdr:colOff>
      <xdr:row>37</xdr:row>
      <xdr:rowOff>52626</xdr:rowOff>
    </xdr:to>
    <xdr:cxnSp macro="">
      <xdr:nvCxnSpPr>
        <xdr:cNvPr id="515" name="直線コネクタ 514"/>
        <xdr:cNvCxnSpPr/>
      </xdr:nvCxnSpPr>
      <xdr:spPr>
        <a:xfrm flipV="1">
          <a:off x="15481300" y="6296538"/>
          <a:ext cx="838200" cy="9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78551</xdr:rowOff>
    </xdr:from>
    <xdr:ext cx="534377" cy="259045"/>
    <xdr:sp macro="" textlink="">
      <xdr:nvSpPr>
        <xdr:cNvPr id="516" name="消防費平均値テキスト"/>
        <xdr:cNvSpPr txBox="1"/>
      </xdr:nvSpPr>
      <xdr:spPr>
        <a:xfrm>
          <a:off x="16370300" y="6250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100124</xdr:rowOff>
    </xdr:from>
    <xdr:to>
      <xdr:col>23</xdr:col>
      <xdr:colOff>568325</xdr:colOff>
      <xdr:row>37</xdr:row>
      <xdr:rowOff>30274</xdr:rowOff>
    </xdr:to>
    <xdr:sp macro="" textlink="">
      <xdr:nvSpPr>
        <xdr:cNvPr id="517" name="フローチャート : 判断 516"/>
        <xdr:cNvSpPr/>
      </xdr:nvSpPr>
      <xdr:spPr>
        <a:xfrm>
          <a:off x="162687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52626</xdr:rowOff>
    </xdr:from>
    <xdr:to>
      <xdr:col>22</xdr:col>
      <xdr:colOff>365125</xdr:colOff>
      <xdr:row>37</xdr:row>
      <xdr:rowOff>111331</xdr:rowOff>
    </xdr:to>
    <xdr:cxnSp macro="">
      <xdr:nvCxnSpPr>
        <xdr:cNvPr id="518" name="直線コネクタ 517"/>
        <xdr:cNvCxnSpPr/>
      </xdr:nvCxnSpPr>
      <xdr:spPr>
        <a:xfrm flipV="1">
          <a:off x="14592300" y="6396276"/>
          <a:ext cx="889000" cy="58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169710</xdr:rowOff>
    </xdr:from>
    <xdr:to>
      <xdr:col>22</xdr:col>
      <xdr:colOff>415925</xdr:colOff>
      <xdr:row>36</xdr:row>
      <xdr:rowOff>99860</xdr:rowOff>
    </xdr:to>
    <xdr:sp macro="" textlink="">
      <xdr:nvSpPr>
        <xdr:cNvPr id="519" name="フローチャート : 判断 518"/>
        <xdr:cNvSpPr/>
      </xdr:nvSpPr>
      <xdr:spPr>
        <a:xfrm>
          <a:off x="15430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116387</xdr:rowOff>
    </xdr:from>
    <xdr:ext cx="534377" cy="259045"/>
    <xdr:sp macro="" textlink="">
      <xdr:nvSpPr>
        <xdr:cNvPr id="520" name="テキスト ボックス 519"/>
        <xdr:cNvSpPr txBox="1"/>
      </xdr:nvSpPr>
      <xdr:spPr>
        <a:xfrm>
          <a:off x="15214111" y="594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38,965</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162720</xdr:rowOff>
    </xdr:from>
    <xdr:to>
      <xdr:col>21</xdr:col>
      <xdr:colOff>161925</xdr:colOff>
      <xdr:row>37</xdr:row>
      <xdr:rowOff>111331</xdr:rowOff>
    </xdr:to>
    <xdr:cxnSp macro="">
      <xdr:nvCxnSpPr>
        <xdr:cNvPr id="521" name="直線コネクタ 520"/>
        <xdr:cNvCxnSpPr/>
      </xdr:nvCxnSpPr>
      <xdr:spPr>
        <a:xfrm>
          <a:off x="13703300" y="5992020"/>
          <a:ext cx="889000" cy="46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117909</xdr:rowOff>
    </xdr:from>
    <xdr:to>
      <xdr:col>21</xdr:col>
      <xdr:colOff>212725</xdr:colOff>
      <xdr:row>37</xdr:row>
      <xdr:rowOff>48059</xdr:rowOff>
    </xdr:to>
    <xdr:sp macro="" textlink="">
      <xdr:nvSpPr>
        <xdr:cNvPr id="522" name="フローチャート : 判断 521"/>
        <xdr:cNvSpPr/>
      </xdr:nvSpPr>
      <xdr:spPr>
        <a:xfrm>
          <a:off x="14541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64586</xdr:rowOff>
    </xdr:from>
    <xdr:ext cx="534377" cy="259045"/>
    <xdr:sp macro="" textlink="">
      <xdr:nvSpPr>
        <xdr:cNvPr id="523" name="テキスト ボックス 522"/>
        <xdr:cNvSpPr txBox="1"/>
      </xdr:nvSpPr>
      <xdr:spPr>
        <a:xfrm>
          <a:off x="14325111" y="606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162720</xdr:rowOff>
    </xdr:from>
    <xdr:to>
      <xdr:col>19</xdr:col>
      <xdr:colOff>644525</xdr:colOff>
      <xdr:row>38</xdr:row>
      <xdr:rowOff>12027</xdr:rowOff>
    </xdr:to>
    <xdr:cxnSp macro="">
      <xdr:nvCxnSpPr>
        <xdr:cNvPr id="524" name="直線コネクタ 523"/>
        <xdr:cNvCxnSpPr/>
      </xdr:nvCxnSpPr>
      <xdr:spPr>
        <a:xfrm flipV="1">
          <a:off x="12814300" y="5992020"/>
          <a:ext cx="889000" cy="53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136723</xdr:rowOff>
    </xdr:from>
    <xdr:to>
      <xdr:col>20</xdr:col>
      <xdr:colOff>9525</xdr:colOff>
      <xdr:row>37</xdr:row>
      <xdr:rowOff>66873</xdr:rowOff>
    </xdr:to>
    <xdr:sp macro="" textlink="">
      <xdr:nvSpPr>
        <xdr:cNvPr id="525" name="フローチャート : 判断 524"/>
        <xdr:cNvSpPr/>
      </xdr:nvSpPr>
      <xdr:spPr>
        <a:xfrm>
          <a:off x="13652500" y="630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58000</xdr:rowOff>
    </xdr:from>
    <xdr:ext cx="534377" cy="259045"/>
    <xdr:sp macro="" textlink="">
      <xdr:nvSpPr>
        <xdr:cNvPr id="526" name="テキスト ボックス 525"/>
        <xdr:cNvSpPr txBox="1"/>
      </xdr:nvSpPr>
      <xdr:spPr>
        <a:xfrm>
          <a:off x="13436111" y="6401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16251</xdr:rowOff>
    </xdr:from>
    <xdr:to>
      <xdr:col>18</xdr:col>
      <xdr:colOff>492125</xdr:colOff>
      <xdr:row>37</xdr:row>
      <xdr:rowOff>117851</xdr:rowOff>
    </xdr:to>
    <xdr:sp macro="" textlink="">
      <xdr:nvSpPr>
        <xdr:cNvPr id="527" name="フローチャート : 判断 526"/>
        <xdr:cNvSpPr/>
      </xdr:nvSpPr>
      <xdr:spPr>
        <a:xfrm>
          <a:off x="12763500" y="635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134378</xdr:rowOff>
    </xdr:from>
    <xdr:ext cx="534377" cy="259045"/>
    <xdr:sp macro="" textlink="">
      <xdr:nvSpPr>
        <xdr:cNvPr id="528" name="テキスト ボックス 527"/>
        <xdr:cNvSpPr txBox="1"/>
      </xdr:nvSpPr>
      <xdr:spPr>
        <a:xfrm>
          <a:off x="12547111" y="613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73538</xdr:rowOff>
    </xdr:from>
    <xdr:to>
      <xdr:col>23</xdr:col>
      <xdr:colOff>568325</xdr:colOff>
      <xdr:row>37</xdr:row>
      <xdr:rowOff>3688</xdr:rowOff>
    </xdr:to>
    <xdr:sp macro="" textlink="">
      <xdr:nvSpPr>
        <xdr:cNvPr id="534" name="円/楕円 533"/>
        <xdr:cNvSpPr/>
      </xdr:nvSpPr>
      <xdr:spPr>
        <a:xfrm>
          <a:off x="16268700" y="624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96415</xdr:rowOff>
    </xdr:from>
    <xdr:ext cx="534377" cy="259045"/>
    <xdr:sp macro="" textlink="">
      <xdr:nvSpPr>
        <xdr:cNvPr id="535" name="消防費該当値テキスト"/>
        <xdr:cNvSpPr txBox="1"/>
      </xdr:nvSpPr>
      <xdr:spPr>
        <a:xfrm>
          <a:off x="16370300" y="609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35,672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1826</xdr:rowOff>
    </xdr:from>
    <xdr:to>
      <xdr:col>22</xdr:col>
      <xdr:colOff>415925</xdr:colOff>
      <xdr:row>37</xdr:row>
      <xdr:rowOff>103426</xdr:rowOff>
    </xdr:to>
    <xdr:sp macro="" textlink="">
      <xdr:nvSpPr>
        <xdr:cNvPr id="536" name="円/楕円 535"/>
        <xdr:cNvSpPr/>
      </xdr:nvSpPr>
      <xdr:spPr>
        <a:xfrm>
          <a:off x="15430500" y="634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94553</xdr:rowOff>
    </xdr:from>
    <xdr:ext cx="534377" cy="259045"/>
    <xdr:sp macro="" textlink="">
      <xdr:nvSpPr>
        <xdr:cNvPr id="537" name="テキスト ボックス 536"/>
        <xdr:cNvSpPr txBox="1"/>
      </xdr:nvSpPr>
      <xdr:spPr>
        <a:xfrm>
          <a:off x="15214111" y="643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31,309</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60531</xdr:rowOff>
    </xdr:from>
    <xdr:to>
      <xdr:col>21</xdr:col>
      <xdr:colOff>212725</xdr:colOff>
      <xdr:row>37</xdr:row>
      <xdr:rowOff>162131</xdr:rowOff>
    </xdr:to>
    <xdr:sp macro="" textlink="">
      <xdr:nvSpPr>
        <xdr:cNvPr id="538" name="円/楕円 537"/>
        <xdr:cNvSpPr/>
      </xdr:nvSpPr>
      <xdr:spPr>
        <a:xfrm>
          <a:off x="14541500" y="640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153257</xdr:rowOff>
    </xdr:from>
    <xdr:ext cx="534377" cy="259045"/>
    <xdr:sp macro="" textlink="">
      <xdr:nvSpPr>
        <xdr:cNvPr id="539" name="テキスト ボックス 538"/>
        <xdr:cNvSpPr txBox="1"/>
      </xdr:nvSpPr>
      <xdr:spPr>
        <a:xfrm>
          <a:off x="14325111" y="649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28,741</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111920</xdr:rowOff>
    </xdr:from>
    <xdr:to>
      <xdr:col>20</xdr:col>
      <xdr:colOff>9525</xdr:colOff>
      <xdr:row>35</xdr:row>
      <xdr:rowOff>42070</xdr:rowOff>
    </xdr:to>
    <xdr:sp macro="" textlink="">
      <xdr:nvSpPr>
        <xdr:cNvPr id="540" name="円/楕円 539"/>
        <xdr:cNvSpPr/>
      </xdr:nvSpPr>
      <xdr:spPr>
        <a:xfrm>
          <a:off x="13652500" y="594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58597</xdr:rowOff>
    </xdr:from>
    <xdr:ext cx="534377" cy="259045"/>
    <xdr:sp macro="" textlink="">
      <xdr:nvSpPr>
        <xdr:cNvPr id="541" name="テキスト ボックス 540"/>
        <xdr:cNvSpPr txBox="1"/>
      </xdr:nvSpPr>
      <xdr:spPr>
        <a:xfrm>
          <a:off x="13436111" y="571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48,993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132677</xdr:rowOff>
    </xdr:from>
    <xdr:to>
      <xdr:col>18</xdr:col>
      <xdr:colOff>492125</xdr:colOff>
      <xdr:row>38</xdr:row>
      <xdr:rowOff>62827</xdr:rowOff>
    </xdr:to>
    <xdr:sp macro="" textlink="">
      <xdr:nvSpPr>
        <xdr:cNvPr id="542" name="円/楕円 541"/>
        <xdr:cNvSpPr/>
      </xdr:nvSpPr>
      <xdr:spPr>
        <a:xfrm>
          <a:off x="12763500" y="647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53954</xdr:rowOff>
    </xdr:from>
    <xdr:ext cx="534377" cy="259045"/>
    <xdr:sp macro="" textlink="">
      <xdr:nvSpPr>
        <xdr:cNvPr id="543" name="テキスト ボックス 542"/>
        <xdr:cNvSpPr txBox="1"/>
      </xdr:nvSpPr>
      <xdr:spPr>
        <a:xfrm>
          <a:off x="12547111" y="6569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25,585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54,720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5" name="テキスト ボックス 554"/>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7" name="テキスト ボックス 556"/>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9" name="テキスト ボックス 558"/>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1" name="テキスト ボックス 56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159099</xdr:rowOff>
    </xdr:from>
    <xdr:to>
      <xdr:col>23</xdr:col>
      <xdr:colOff>516889</xdr:colOff>
      <xdr:row>58</xdr:row>
      <xdr:rowOff>2709</xdr:rowOff>
    </xdr:to>
    <xdr:cxnSp macro="">
      <xdr:nvCxnSpPr>
        <xdr:cNvPr id="565" name="直線コネクタ 564"/>
        <xdr:cNvCxnSpPr/>
      </xdr:nvCxnSpPr>
      <xdr:spPr>
        <a:xfrm flipV="1">
          <a:off x="16317595" y="8903049"/>
          <a:ext cx="1269" cy="1043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6536</xdr:rowOff>
    </xdr:from>
    <xdr:ext cx="534377" cy="259045"/>
    <xdr:sp macro="" textlink="">
      <xdr:nvSpPr>
        <xdr:cNvPr id="566" name="教育費最小値テキスト"/>
        <xdr:cNvSpPr txBox="1"/>
      </xdr:nvSpPr>
      <xdr:spPr>
        <a:xfrm>
          <a:off x="16370300" y="995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29,963</a:t>
          </a:r>
          <a:endParaRPr kumimoji="1" lang="ja-JP" altLang="en-US" sz="1000" b="1">
            <a:latin typeface="ＭＳ Ｐゴシック"/>
          </a:endParaRPr>
        </a:p>
      </xdr:txBody>
    </xdr:sp>
    <xdr:clientData/>
  </xdr:oneCellAnchor>
  <xdr:twoCellAnchor>
    <xdr:from>
      <xdr:col>23</xdr:col>
      <xdr:colOff>428625</xdr:colOff>
      <xdr:row>58</xdr:row>
      <xdr:rowOff>2709</xdr:rowOff>
    </xdr:from>
    <xdr:to>
      <xdr:col>23</xdr:col>
      <xdr:colOff>606425</xdr:colOff>
      <xdr:row>58</xdr:row>
      <xdr:rowOff>2709</xdr:rowOff>
    </xdr:to>
    <xdr:cxnSp macro="">
      <xdr:nvCxnSpPr>
        <xdr:cNvPr id="567" name="直線コネクタ 566"/>
        <xdr:cNvCxnSpPr/>
      </xdr:nvCxnSpPr>
      <xdr:spPr>
        <a:xfrm>
          <a:off x="16230600" y="9946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105776</xdr:rowOff>
    </xdr:from>
    <xdr:ext cx="599010" cy="259045"/>
    <xdr:sp macro="" textlink="">
      <xdr:nvSpPr>
        <xdr:cNvPr id="568" name="教育費最大値テキスト"/>
        <xdr:cNvSpPr txBox="1"/>
      </xdr:nvSpPr>
      <xdr:spPr>
        <a:xfrm>
          <a:off x="16370300" y="8678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258,257</a:t>
          </a:r>
          <a:endParaRPr kumimoji="1" lang="ja-JP" altLang="en-US" sz="1000" b="1">
            <a:latin typeface="ＭＳ Ｐゴシック"/>
          </a:endParaRPr>
        </a:p>
      </xdr:txBody>
    </xdr:sp>
    <xdr:clientData/>
  </xdr:oneCellAnchor>
  <xdr:twoCellAnchor>
    <xdr:from>
      <xdr:col>23</xdr:col>
      <xdr:colOff>428625</xdr:colOff>
      <xdr:row>51</xdr:row>
      <xdr:rowOff>159099</xdr:rowOff>
    </xdr:from>
    <xdr:to>
      <xdr:col>23</xdr:col>
      <xdr:colOff>606425</xdr:colOff>
      <xdr:row>51</xdr:row>
      <xdr:rowOff>159099</xdr:rowOff>
    </xdr:to>
    <xdr:cxnSp macro="">
      <xdr:nvCxnSpPr>
        <xdr:cNvPr id="569" name="直線コネクタ 568"/>
        <xdr:cNvCxnSpPr/>
      </xdr:nvCxnSpPr>
      <xdr:spPr>
        <a:xfrm>
          <a:off x="16230600" y="890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38160</xdr:rowOff>
    </xdr:from>
    <xdr:to>
      <xdr:col>23</xdr:col>
      <xdr:colOff>517525</xdr:colOff>
      <xdr:row>56</xdr:row>
      <xdr:rowOff>146983</xdr:rowOff>
    </xdr:to>
    <xdr:cxnSp macro="">
      <xdr:nvCxnSpPr>
        <xdr:cNvPr id="570" name="直線コネクタ 569"/>
        <xdr:cNvCxnSpPr/>
      </xdr:nvCxnSpPr>
      <xdr:spPr>
        <a:xfrm flipV="1">
          <a:off x="15481300" y="9639360"/>
          <a:ext cx="838200" cy="10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103299</xdr:rowOff>
    </xdr:from>
    <xdr:ext cx="534377" cy="259045"/>
    <xdr:sp macro="" textlink="">
      <xdr:nvSpPr>
        <xdr:cNvPr id="571" name="教育費平均値テキスト"/>
        <xdr:cNvSpPr txBox="1"/>
      </xdr:nvSpPr>
      <xdr:spPr>
        <a:xfrm>
          <a:off x="16370300" y="9704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67,132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124872</xdr:rowOff>
    </xdr:from>
    <xdr:to>
      <xdr:col>23</xdr:col>
      <xdr:colOff>568325</xdr:colOff>
      <xdr:row>57</xdr:row>
      <xdr:rowOff>55022</xdr:rowOff>
    </xdr:to>
    <xdr:sp macro="" textlink="">
      <xdr:nvSpPr>
        <xdr:cNvPr id="572" name="フローチャート : 判断 571"/>
        <xdr:cNvSpPr/>
      </xdr:nvSpPr>
      <xdr:spPr>
        <a:xfrm>
          <a:off x="162687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146983</xdr:rowOff>
    </xdr:from>
    <xdr:to>
      <xdr:col>22</xdr:col>
      <xdr:colOff>365125</xdr:colOff>
      <xdr:row>57</xdr:row>
      <xdr:rowOff>80955</xdr:rowOff>
    </xdr:to>
    <xdr:cxnSp macro="">
      <xdr:nvCxnSpPr>
        <xdr:cNvPr id="573" name="直線コネクタ 572"/>
        <xdr:cNvCxnSpPr/>
      </xdr:nvCxnSpPr>
      <xdr:spPr>
        <a:xfrm flipV="1">
          <a:off x="14592300" y="9748183"/>
          <a:ext cx="889000" cy="10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113099</xdr:rowOff>
    </xdr:from>
    <xdr:to>
      <xdr:col>22</xdr:col>
      <xdr:colOff>415925</xdr:colOff>
      <xdr:row>57</xdr:row>
      <xdr:rowOff>43249</xdr:rowOff>
    </xdr:to>
    <xdr:sp macro="" textlink="">
      <xdr:nvSpPr>
        <xdr:cNvPr id="574" name="フローチャート : 判断 573"/>
        <xdr:cNvSpPr/>
      </xdr:nvSpPr>
      <xdr:spPr>
        <a:xfrm>
          <a:off x="15430500" y="971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34376</xdr:rowOff>
    </xdr:from>
    <xdr:ext cx="534377" cy="259045"/>
    <xdr:sp macro="" textlink="">
      <xdr:nvSpPr>
        <xdr:cNvPr id="575" name="テキスト ボックス 574"/>
        <xdr:cNvSpPr txBox="1"/>
      </xdr:nvSpPr>
      <xdr:spPr>
        <a:xfrm>
          <a:off x="15214111" y="980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69,707</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164754</xdr:rowOff>
    </xdr:from>
    <xdr:to>
      <xdr:col>21</xdr:col>
      <xdr:colOff>161925</xdr:colOff>
      <xdr:row>57</xdr:row>
      <xdr:rowOff>80955</xdr:rowOff>
    </xdr:to>
    <xdr:cxnSp macro="">
      <xdr:nvCxnSpPr>
        <xdr:cNvPr id="576" name="直線コネクタ 575"/>
        <xdr:cNvCxnSpPr/>
      </xdr:nvCxnSpPr>
      <xdr:spPr>
        <a:xfrm>
          <a:off x="13703300" y="9765954"/>
          <a:ext cx="889000" cy="87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90377</xdr:rowOff>
    </xdr:from>
    <xdr:to>
      <xdr:col>21</xdr:col>
      <xdr:colOff>212725</xdr:colOff>
      <xdr:row>57</xdr:row>
      <xdr:rowOff>20527</xdr:rowOff>
    </xdr:to>
    <xdr:sp macro="" textlink="">
      <xdr:nvSpPr>
        <xdr:cNvPr id="577" name="フローチャート : 判断 576"/>
        <xdr:cNvSpPr/>
      </xdr:nvSpPr>
      <xdr:spPr>
        <a:xfrm>
          <a:off x="14541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37054</xdr:rowOff>
    </xdr:from>
    <xdr:ext cx="534377" cy="259045"/>
    <xdr:sp macro="" textlink="">
      <xdr:nvSpPr>
        <xdr:cNvPr id="578" name="テキスト ボックス 577"/>
        <xdr:cNvSpPr txBox="1"/>
      </xdr:nvSpPr>
      <xdr:spPr>
        <a:xfrm>
          <a:off x="14325111" y="946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140747</xdr:rowOff>
    </xdr:from>
    <xdr:to>
      <xdr:col>19</xdr:col>
      <xdr:colOff>644525</xdr:colOff>
      <xdr:row>56</xdr:row>
      <xdr:rowOff>164754</xdr:rowOff>
    </xdr:to>
    <xdr:cxnSp macro="">
      <xdr:nvCxnSpPr>
        <xdr:cNvPr id="579" name="直線コネクタ 578"/>
        <xdr:cNvCxnSpPr/>
      </xdr:nvCxnSpPr>
      <xdr:spPr>
        <a:xfrm>
          <a:off x="12814300" y="9570497"/>
          <a:ext cx="889000" cy="195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100509</xdr:rowOff>
    </xdr:from>
    <xdr:to>
      <xdr:col>20</xdr:col>
      <xdr:colOff>9525</xdr:colOff>
      <xdr:row>57</xdr:row>
      <xdr:rowOff>30659</xdr:rowOff>
    </xdr:to>
    <xdr:sp macro="" textlink="">
      <xdr:nvSpPr>
        <xdr:cNvPr id="580" name="フローチャート : 判断 579"/>
        <xdr:cNvSpPr/>
      </xdr:nvSpPr>
      <xdr:spPr>
        <a:xfrm>
          <a:off x="13652500" y="970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47186</xdr:rowOff>
    </xdr:from>
    <xdr:ext cx="534377" cy="259045"/>
    <xdr:sp macro="" textlink="">
      <xdr:nvSpPr>
        <xdr:cNvPr id="581" name="テキスト ボックス 580"/>
        <xdr:cNvSpPr txBox="1"/>
      </xdr:nvSpPr>
      <xdr:spPr>
        <a:xfrm>
          <a:off x="13436111" y="947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120909</xdr:rowOff>
    </xdr:from>
    <xdr:to>
      <xdr:col>18</xdr:col>
      <xdr:colOff>492125</xdr:colOff>
      <xdr:row>57</xdr:row>
      <xdr:rowOff>51059</xdr:rowOff>
    </xdr:to>
    <xdr:sp macro="" textlink="">
      <xdr:nvSpPr>
        <xdr:cNvPr id="582" name="フローチャート : 判断 581"/>
        <xdr:cNvSpPr/>
      </xdr:nvSpPr>
      <xdr:spPr>
        <a:xfrm>
          <a:off x="12763500" y="972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42186</xdr:rowOff>
    </xdr:from>
    <xdr:ext cx="534377" cy="259045"/>
    <xdr:sp macro="" textlink="">
      <xdr:nvSpPr>
        <xdr:cNvPr id="583" name="テキスト ボックス 582"/>
        <xdr:cNvSpPr txBox="1"/>
      </xdr:nvSpPr>
      <xdr:spPr>
        <a:xfrm>
          <a:off x="12547111" y="981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158810</xdr:rowOff>
    </xdr:from>
    <xdr:to>
      <xdr:col>23</xdr:col>
      <xdr:colOff>568325</xdr:colOff>
      <xdr:row>56</xdr:row>
      <xdr:rowOff>88960</xdr:rowOff>
    </xdr:to>
    <xdr:sp macro="" textlink="">
      <xdr:nvSpPr>
        <xdr:cNvPr id="589" name="円/楕円 588"/>
        <xdr:cNvSpPr/>
      </xdr:nvSpPr>
      <xdr:spPr>
        <a:xfrm>
          <a:off x="16268700" y="958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10237</xdr:rowOff>
    </xdr:from>
    <xdr:ext cx="534377" cy="259045"/>
    <xdr:sp macro="" textlink="">
      <xdr:nvSpPr>
        <xdr:cNvPr id="590" name="教育費該当値テキスト"/>
        <xdr:cNvSpPr txBox="1"/>
      </xdr:nvSpPr>
      <xdr:spPr>
        <a:xfrm>
          <a:off x="16370300" y="943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97,209</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96183</xdr:rowOff>
    </xdr:from>
    <xdr:to>
      <xdr:col>22</xdr:col>
      <xdr:colOff>415925</xdr:colOff>
      <xdr:row>57</xdr:row>
      <xdr:rowOff>26333</xdr:rowOff>
    </xdr:to>
    <xdr:sp macro="" textlink="">
      <xdr:nvSpPr>
        <xdr:cNvPr id="591" name="円/楕円 590"/>
        <xdr:cNvSpPr/>
      </xdr:nvSpPr>
      <xdr:spPr>
        <a:xfrm>
          <a:off x="15430500" y="969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42860</xdr:rowOff>
    </xdr:from>
    <xdr:ext cx="534377" cy="259045"/>
    <xdr:sp macro="" textlink="">
      <xdr:nvSpPr>
        <xdr:cNvPr id="592" name="テキスト ボックス 591"/>
        <xdr:cNvSpPr txBox="1"/>
      </xdr:nvSpPr>
      <xdr:spPr>
        <a:xfrm>
          <a:off x="15214111" y="947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73,407</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30155</xdr:rowOff>
    </xdr:from>
    <xdr:to>
      <xdr:col>21</xdr:col>
      <xdr:colOff>212725</xdr:colOff>
      <xdr:row>57</xdr:row>
      <xdr:rowOff>131755</xdr:rowOff>
    </xdr:to>
    <xdr:sp macro="" textlink="">
      <xdr:nvSpPr>
        <xdr:cNvPr id="593" name="円/楕円 592"/>
        <xdr:cNvSpPr/>
      </xdr:nvSpPr>
      <xdr:spPr>
        <a:xfrm>
          <a:off x="14541500" y="980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122882</xdr:rowOff>
    </xdr:from>
    <xdr:ext cx="534377" cy="259045"/>
    <xdr:sp macro="" textlink="">
      <xdr:nvSpPr>
        <xdr:cNvPr id="594" name="テキスト ボックス 593"/>
        <xdr:cNvSpPr txBox="1"/>
      </xdr:nvSpPr>
      <xdr:spPr>
        <a:xfrm>
          <a:off x="14325111" y="9895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50,349</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113954</xdr:rowOff>
    </xdr:from>
    <xdr:to>
      <xdr:col>20</xdr:col>
      <xdr:colOff>9525</xdr:colOff>
      <xdr:row>57</xdr:row>
      <xdr:rowOff>44104</xdr:rowOff>
    </xdr:to>
    <xdr:sp macro="" textlink="">
      <xdr:nvSpPr>
        <xdr:cNvPr id="595" name="円/楕円 594"/>
        <xdr:cNvSpPr/>
      </xdr:nvSpPr>
      <xdr:spPr>
        <a:xfrm>
          <a:off x="13652500" y="971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35231</xdr:rowOff>
    </xdr:from>
    <xdr:ext cx="534377" cy="259045"/>
    <xdr:sp macro="" textlink="">
      <xdr:nvSpPr>
        <xdr:cNvPr id="596" name="テキスト ボックス 595"/>
        <xdr:cNvSpPr txBox="1"/>
      </xdr:nvSpPr>
      <xdr:spPr>
        <a:xfrm>
          <a:off x="13436111" y="980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69,520</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89947</xdr:rowOff>
    </xdr:from>
    <xdr:to>
      <xdr:col>18</xdr:col>
      <xdr:colOff>492125</xdr:colOff>
      <xdr:row>56</xdr:row>
      <xdr:rowOff>20097</xdr:rowOff>
    </xdr:to>
    <xdr:sp macro="" textlink="">
      <xdr:nvSpPr>
        <xdr:cNvPr id="597" name="円/楕円 596"/>
        <xdr:cNvSpPr/>
      </xdr:nvSpPr>
      <xdr:spPr>
        <a:xfrm>
          <a:off x="12763500" y="951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54</xdr:row>
      <xdr:rowOff>36624</xdr:rowOff>
    </xdr:from>
    <xdr:ext cx="599010" cy="259045"/>
    <xdr:sp macro="" textlink="">
      <xdr:nvSpPr>
        <xdr:cNvPr id="598" name="テキスト ボックス 597"/>
        <xdr:cNvSpPr txBox="1"/>
      </xdr:nvSpPr>
      <xdr:spPr>
        <a:xfrm>
          <a:off x="12514794" y="9294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112,271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166268</xdr:rowOff>
    </xdr:from>
    <xdr:to>
      <xdr:col>23</xdr:col>
      <xdr:colOff>516889</xdr:colOff>
      <xdr:row>79</xdr:row>
      <xdr:rowOff>44450</xdr:rowOff>
    </xdr:to>
    <xdr:cxnSp macro="">
      <xdr:nvCxnSpPr>
        <xdr:cNvPr id="622" name="直線コネクタ 621"/>
        <xdr:cNvCxnSpPr/>
      </xdr:nvCxnSpPr>
      <xdr:spPr>
        <a:xfrm flipV="1">
          <a:off x="16317595" y="11996318"/>
          <a:ext cx="1269" cy="159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112945</xdr:rowOff>
    </xdr:from>
    <xdr:ext cx="599010" cy="259045"/>
    <xdr:sp macro="" textlink="">
      <xdr:nvSpPr>
        <xdr:cNvPr id="625" name="災害復旧費最大値テキスト"/>
        <xdr:cNvSpPr txBox="1"/>
      </xdr:nvSpPr>
      <xdr:spPr>
        <a:xfrm>
          <a:off x="16370300" y="11771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125,408</a:t>
          </a:r>
          <a:endParaRPr kumimoji="1" lang="ja-JP" altLang="en-US" sz="1000" b="1">
            <a:latin typeface="ＭＳ Ｐゴシック"/>
          </a:endParaRPr>
        </a:p>
      </xdr:txBody>
    </xdr:sp>
    <xdr:clientData/>
  </xdr:oneCellAnchor>
  <xdr:twoCellAnchor>
    <xdr:from>
      <xdr:col>23</xdr:col>
      <xdr:colOff>428625</xdr:colOff>
      <xdr:row>69</xdr:row>
      <xdr:rowOff>166268</xdr:rowOff>
    </xdr:from>
    <xdr:to>
      <xdr:col>23</xdr:col>
      <xdr:colOff>606425</xdr:colOff>
      <xdr:row>69</xdr:row>
      <xdr:rowOff>166268</xdr:rowOff>
    </xdr:to>
    <xdr:cxnSp macro="">
      <xdr:nvCxnSpPr>
        <xdr:cNvPr id="626" name="直線コネクタ 625"/>
        <xdr:cNvCxnSpPr/>
      </xdr:nvCxnSpPr>
      <xdr:spPr>
        <a:xfrm>
          <a:off x="16230600" y="1199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118568</xdr:rowOff>
    </xdr:from>
    <xdr:to>
      <xdr:col>23</xdr:col>
      <xdr:colOff>517525</xdr:colOff>
      <xdr:row>79</xdr:row>
      <xdr:rowOff>37134</xdr:rowOff>
    </xdr:to>
    <xdr:cxnSp macro="">
      <xdr:nvCxnSpPr>
        <xdr:cNvPr id="627" name="直線コネクタ 626"/>
        <xdr:cNvCxnSpPr/>
      </xdr:nvCxnSpPr>
      <xdr:spPr>
        <a:xfrm>
          <a:off x="15481300" y="13320218"/>
          <a:ext cx="838200" cy="261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24313</xdr:rowOff>
    </xdr:from>
    <xdr:ext cx="534377" cy="259045"/>
    <xdr:sp macro="" textlink="">
      <xdr:nvSpPr>
        <xdr:cNvPr id="628" name="災害復旧費平均値テキスト"/>
        <xdr:cNvSpPr txBox="1"/>
      </xdr:nvSpPr>
      <xdr:spPr>
        <a:xfrm>
          <a:off x="16370300" y="13225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1436</xdr:rowOff>
    </xdr:from>
    <xdr:to>
      <xdr:col>23</xdr:col>
      <xdr:colOff>568325</xdr:colOff>
      <xdr:row>78</xdr:row>
      <xdr:rowOff>103036</xdr:rowOff>
    </xdr:to>
    <xdr:sp macro="" textlink="">
      <xdr:nvSpPr>
        <xdr:cNvPr id="629" name="フローチャート : 判断 628"/>
        <xdr:cNvSpPr/>
      </xdr:nvSpPr>
      <xdr:spPr>
        <a:xfrm>
          <a:off x="16268700" y="1337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118568</xdr:rowOff>
    </xdr:from>
    <xdr:to>
      <xdr:col>22</xdr:col>
      <xdr:colOff>365125</xdr:colOff>
      <xdr:row>78</xdr:row>
      <xdr:rowOff>123723</xdr:rowOff>
    </xdr:to>
    <xdr:cxnSp macro="">
      <xdr:nvCxnSpPr>
        <xdr:cNvPr id="630" name="直線コネクタ 629"/>
        <xdr:cNvCxnSpPr/>
      </xdr:nvCxnSpPr>
      <xdr:spPr>
        <a:xfrm flipV="1">
          <a:off x="14592300" y="13320218"/>
          <a:ext cx="889000" cy="176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42520</xdr:rowOff>
    </xdr:from>
    <xdr:to>
      <xdr:col>22</xdr:col>
      <xdr:colOff>415925</xdr:colOff>
      <xdr:row>78</xdr:row>
      <xdr:rowOff>144120</xdr:rowOff>
    </xdr:to>
    <xdr:sp macro="" textlink="">
      <xdr:nvSpPr>
        <xdr:cNvPr id="631" name="フローチャート : 判断 630"/>
        <xdr:cNvSpPr/>
      </xdr:nvSpPr>
      <xdr:spPr>
        <a:xfrm>
          <a:off x="15430500" y="134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135247</xdr:rowOff>
    </xdr:from>
    <xdr:ext cx="469744" cy="259045"/>
    <xdr:sp macro="" textlink="">
      <xdr:nvSpPr>
        <xdr:cNvPr id="632" name="テキスト ボックス 631"/>
        <xdr:cNvSpPr txBox="1"/>
      </xdr:nvSpPr>
      <xdr:spPr>
        <a:xfrm>
          <a:off x="15246427" y="1350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123723</xdr:rowOff>
    </xdr:from>
    <xdr:to>
      <xdr:col>21</xdr:col>
      <xdr:colOff>161925</xdr:colOff>
      <xdr:row>79</xdr:row>
      <xdr:rowOff>35637</xdr:rowOff>
    </xdr:to>
    <xdr:cxnSp macro="">
      <xdr:nvCxnSpPr>
        <xdr:cNvPr id="633" name="直線コネクタ 632"/>
        <xdr:cNvCxnSpPr/>
      </xdr:nvCxnSpPr>
      <xdr:spPr>
        <a:xfrm flipV="1">
          <a:off x="13703300" y="13496823"/>
          <a:ext cx="889000" cy="8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8916</xdr:rowOff>
    </xdr:from>
    <xdr:to>
      <xdr:col>21</xdr:col>
      <xdr:colOff>212725</xdr:colOff>
      <xdr:row>78</xdr:row>
      <xdr:rowOff>110516</xdr:rowOff>
    </xdr:to>
    <xdr:sp macro="" textlink="">
      <xdr:nvSpPr>
        <xdr:cNvPr id="634" name="フローチャート : 判断 633"/>
        <xdr:cNvSpPr/>
      </xdr:nvSpPr>
      <xdr:spPr>
        <a:xfrm>
          <a:off x="14541500" y="133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127043</xdr:rowOff>
    </xdr:from>
    <xdr:ext cx="534377" cy="259045"/>
    <xdr:sp macro="" textlink="">
      <xdr:nvSpPr>
        <xdr:cNvPr id="635" name="テキスト ボックス 634"/>
        <xdr:cNvSpPr txBox="1"/>
      </xdr:nvSpPr>
      <xdr:spPr>
        <a:xfrm>
          <a:off x="14325111" y="131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35637</xdr:rowOff>
    </xdr:from>
    <xdr:to>
      <xdr:col>19</xdr:col>
      <xdr:colOff>644525</xdr:colOff>
      <xdr:row>79</xdr:row>
      <xdr:rowOff>44450</xdr:rowOff>
    </xdr:to>
    <xdr:cxnSp macro="">
      <xdr:nvCxnSpPr>
        <xdr:cNvPr id="636" name="直線コネクタ 635"/>
        <xdr:cNvCxnSpPr/>
      </xdr:nvCxnSpPr>
      <xdr:spPr>
        <a:xfrm flipV="1">
          <a:off x="12814300" y="13580187"/>
          <a:ext cx="889000" cy="8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48400</xdr:rowOff>
    </xdr:from>
    <xdr:to>
      <xdr:col>20</xdr:col>
      <xdr:colOff>9525</xdr:colOff>
      <xdr:row>78</xdr:row>
      <xdr:rowOff>150000</xdr:rowOff>
    </xdr:to>
    <xdr:sp macro="" textlink="">
      <xdr:nvSpPr>
        <xdr:cNvPr id="637" name="フローチャート : 判断 636"/>
        <xdr:cNvSpPr/>
      </xdr:nvSpPr>
      <xdr:spPr>
        <a:xfrm>
          <a:off x="13652500" y="134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166527</xdr:rowOff>
    </xdr:from>
    <xdr:ext cx="469744" cy="259045"/>
    <xdr:sp macro="" textlink="">
      <xdr:nvSpPr>
        <xdr:cNvPr id="638" name="テキスト ボックス 637"/>
        <xdr:cNvSpPr txBox="1"/>
      </xdr:nvSpPr>
      <xdr:spPr>
        <a:xfrm>
          <a:off x="13468427" y="131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46419</xdr:rowOff>
    </xdr:from>
    <xdr:to>
      <xdr:col>18</xdr:col>
      <xdr:colOff>492125</xdr:colOff>
      <xdr:row>78</xdr:row>
      <xdr:rowOff>148019</xdr:rowOff>
    </xdr:to>
    <xdr:sp macro="" textlink="">
      <xdr:nvSpPr>
        <xdr:cNvPr id="639" name="フローチャート : 判断 638"/>
        <xdr:cNvSpPr/>
      </xdr:nvSpPr>
      <xdr:spPr>
        <a:xfrm>
          <a:off x="12763500" y="1341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164546</xdr:rowOff>
    </xdr:from>
    <xdr:ext cx="469744" cy="259045"/>
    <xdr:sp macro="" textlink="">
      <xdr:nvSpPr>
        <xdr:cNvPr id="640" name="テキスト ボックス 639"/>
        <xdr:cNvSpPr txBox="1"/>
      </xdr:nvSpPr>
      <xdr:spPr>
        <a:xfrm>
          <a:off x="12579427" y="13194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157784</xdr:rowOff>
    </xdr:from>
    <xdr:to>
      <xdr:col>23</xdr:col>
      <xdr:colOff>568325</xdr:colOff>
      <xdr:row>79</xdr:row>
      <xdr:rowOff>87934</xdr:rowOff>
    </xdr:to>
    <xdr:sp macro="" textlink="">
      <xdr:nvSpPr>
        <xdr:cNvPr id="646" name="円/楕円 645"/>
        <xdr:cNvSpPr/>
      </xdr:nvSpPr>
      <xdr:spPr>
        <a:xfrm>
          <a:off x="16268700" y="1353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72711</xdr:rowOff>
    </xdr:from>
    <xdr:ext cx="378565" cy="259045"/>
    <xdr:sp macro="" textlink="">
      <xdr:nvSpPr>
        <xdr:cNvPr id="647" name="災害復旧費該当値テキスト"/>
        <xdr:cNvSpPr txBox="1"/>
      </xdr:nvSpPr>
      <xdr:spPr>
        <a:xfrm>
          <a:off x="16370300" y="13445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576</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67768</xdr:rowOff>
    </xdr:from>
    <xdr:to>
      <xdr:col>22</xdr:col>
      <xdr:colOff>415925</xdr:colOff>
      <xdr:row>77</xdr:row>
      <xdr:rowOff>169368</xdr:rowOff>
    </xdr:to>
    <xdr:sp macro="" textlink="">
      <xdr:nvSpPr>
        <xdr:cNvPr id="648" name="円/楕円 647"/>
        <xdr:cNvSpPr/>
      </xdr:nvSpPr>
      <xdr:spPr>
        <a:xfrm>
          <a:off x="15430500" y="1326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14445</xdr:rowOff>
    </xdr:from>
    <xdr:ext cx="534377" cy="259045"/>
    <xdr:sp macro="" textlink="">
      <xdr:nvSpPr>
        <xdr:cNvPr id="649" name="テキスト ボックス 648"/>
        <xdr:cNvSpPr txBox="1"/>
      </xdr:nvSpPr>
      <xdr:spPr>
        <a:xfrm>
          <a:off x="15214111" y="1304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21,164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72923</xdr:rowOff>
    </xdr:from>
    <xdr:to>
      <xdr:col>21</xdr:col>
      <xdr:colOff>212725</xdr:colOff>
      <xdr:row>79</xdr:row>
      <xdr:rowOff>3073</xdr:rowOff>
    </xdr:to>
    <xdr:sp macro="" textlink="">
      <xdr:nvSpPr>
        <xdr:cNvPr id="650" name="円/楕円 649"/>
        <xdr:cNvSpPr/>
      </xdr:nvSpPr>
      <xdr:spPr>
        <a:xfrm>
          <a:off x="14541500" y="1344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165650</xdr:rowOff>
    </xdr:from>
    <xdr:ext cx="469744" cy="259045"/>
    <xdr:sp macro="" textlink="">
      <xdr:nvSpPr>
        <xdr:cNvPr id="651" name="テキスト ボックス 650"/>
        <xdr:cNvSpPr txBox="1"/>
      </xdr:nvSpPr>
      <xdr:spPr>
        <a:xfrm>
          <a:off x="14357427" y="1353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156287</xdr:rowOff>
    </xdr:from>
    <xdr:to>
      <xdr:col>20</xdr:col>
      <xdr:colOff>9525</xdr:colOff>
      <xdr:row>79</xdr:row>
      <xdr:rowOff>86437</xdr:rowOff>
    </xdr:to>
    <xdr:sp macro="" textlink="">
      <xdr:nvSpPr>
        <xdr:cNvPr id="652" name="円/楕円 651"/>
        <xdr:cNvSpPr/>
      </xdr:nvSpPr>
      <xdr:spPr>
        <a:xfrm>
          <a:off x="13652500" y="1352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77564</xdr:rowOff>
    </xdr:from>
    <xdr:ext cx="378565" cy="259045"/>
    <xdr:sp macro="" textlink="">
      <xdr:nvSpPr>
        <xdr:cNvPr id="653" name="テキスト ボックス 652"/>
        <xdr:cNvSpPr txBox="1"/>
      </xdr:nvSpPr>
      <xdr:spPr>
        <a:xfrm>
          <a:off x="13514017" y="13622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4" name="円/楕円 653"/>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55" name="テキスト ボックス 654"/>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6" name="直線コネクタ 665"/>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7" name="テキスト ボックス 666"/>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0" name="直線コネクタ 669"/>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1" name="テキスト ボックス 670"/>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123596</xdr:rowOff>
    </xdr:from>
    <xdr:to>
      <xdr:col>23</xdr:col>
      <xdr:colOff>516889</xdr:colOff>
      <xdr:row>97</xdr:row>
      <xdr:rowOff>76344</xdr:rowOff>
    </xdr:to>
    <xdr:cxnSp macro="">
      <xdr:nvCxnSpPr>
        <xdr:cNvPr id="675" name="直線コネクタ 674"/>
        <xdr:cNvCxnSpPr/>
      </xdr:nvCxnSpPr>
      <xdr:spPr>
        <a:xfrm flipV="1">
          <a:off x="16317595" y="15554096"/>
          <a:ext cx="1269" cy="1152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80171</xdr:rowOff>
    </xdr:from>
    <xdr:ext cx="534377" cy="259045"/>
    <xdr:sp macro="" textlink="">
      <xdr:nvSpPr>
        <xdr:cNvPr id="676" name="公債費最小値テキスト"/>
        <xdr:cNvSpPr txBox="1"/>
      </xdr:nvSpPr>
      <xdr:spPr>
        <a:xfrm>
          <a:off x="16370300" y="1671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21,086</a:t>
          </a:r>
          <a:endParaRPr kumimoji="1" lang="ja-JP" altLang="en-US" sz="1000" b="1">
            <a:latin typeface="ＭＳ Ｐゴシック"/>
          </a:endParaRPr>
        </a:p>
      </xdr:txBody>
    </xdr:sp>
    <xdr:clientData/>
  </xdr:oneCellAnchor>
  <xdr:twoCellAnchor>
    <xdr:from>
      <xdr:col>23</xdr:col>
      <xdr:colOff>428625</xdr:colOff>
      <xdr:row>97</xdr:row>
      <xdr:rowOff>76344</xdr:rowOff>
    </xdr:from>
    <xdr:to>
      <xdr:col>23</xdr:col>
      <xdr:colOff>606425</xdr:colOff>
      <xdr:row>97</xdr:row>
      <xdr:rowOff>76344</xdr:rowOff>
    </xdr:to>
    <xdr:cxnSp macro="">
      <xdr:nvCxnSpPr>
        <xdr:cNvPr id="677" name="直線コネクタ 676"/>
        <xdr:cNvCxnSpPr/>
      </xdr:nvCxnSpPr>
      <xdr:spPr>
        <a:xfrm>
          <a:off x="16230600" y="1670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70273</xdr:rowOff>
    </xdr:from>
    <xdr:ext cx="599010" cy="259045"/>
    <xdr:sp macro="" textlink="">
      <xdr:nvSpPr>
        <xdr:cNvPr id="678" name="公債費最大値テキスト"/>
        <xdr:cNvSpPr txBox="1"/>
      </xdr:nvSpPr>
      <xdr:spPr>
        <a:xfrm>
          <a:off x="16370300" y="1532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222,818</a:t>
          </a:r>
          <a:endParaRPr kumimoji="1" lang="ja-JP" altLang="en-US" sz="1000" b="1">
            <a:latin typeface="ＭＳ Ｐゴシック"/>
          </a:endParaRPr>
        </a:p>
      </xdr:txBody>
    </xdr:sp>
    <xdr:clientData/>
  </xdr:oneCellAnchor>
  <xdr:twoCellAnchor>
    <xdr:from>
      <xdr:col>23</xdr:col>
      <xdr:colOff>428625</xdr:colOff>
      <xdr:row>90</xdr:row>
      <xdr:rowOff>123596</xdr:rowOff>
    </xdr:from>
    <xdr:to>
      <xdr:col>23</xdr:col>
      <xdr:colOff>606425</xdr:colOff>
      <xdr:row>90</xdr:row>
      <xdr:rowOff>123596</xdr:rowOff>
    </xdr:to>
    <xdr:cxnSp macro="">
      <xdr:nvCxnSpPr>
        <xdr:cNvPr id="679" name="直線コネクタ 678"/>
        <xdr:cNvCxnSpPr/>
      </xdr:nvCxnSpPr>
      <xdr:spPr>
        <a:xfrm>
          <a:off x="16230600" y="1555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107508</xdr:rowOff>
    </xdr:from>
    <xdr:to>
      <xdr:col>23</xdr:col>
      <xdr:colOff>517525</xdr:colOff>
      <xdr:row>95</xdr:row>
      <xdr:rowOff>111816</xdr:rowOff>
    </xdr:to>
    <xdr:cxnSp macro="">
      <xdr:nvCxnSpPr>
        <xdr:cNvPr id="680" name="直線コネクタ 679"/>
        <xdr:cNvCxnSpPr/>
      </xdr:nvCxnSpPr>
      <xdr:spPr>
        <a:xfrm>
          <a:off x="15481300" y="16395258"/>
          <a:ext cx="838200" cy="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56256</xdr:rowOff>
    </xdr:from>
    <xdr:ext cx="534377" cy="259045"/>
    <xdr:sp macro="" textlink="">
      <xdr:nvSpPr>
        <xdr:cNvPr id="681" name="公債費平均値テキスト"/>
        <xdr:cNvSpPr txBox="1"/>
      </xdr:nvSpPr>
      <xdr:spPr>
        <a:xfrm>
          <a:off x="16370300" y="16344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71,937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77829</xdr:rowOff>
    </xdr:from>
    <xdr:to>
      <xdr:col>23</xdr:col>
      <xdr:colOff>568325</xdr:colOff>
      <xdr:row>96</xdr:row>
      <xdr:rowOff>7979</xdr:rowOff>
    </xdr:to>
    <xdr:sp macro="" textlink="">
      <xdr:nvSpPr>
        <xdr:cNvPr id="682" name="フローチャート : 判断 681"/>
        <xdr:cNvSpPr/>
      </xdr:nvSpPr>
      <xdr:spPr>
        <a:xfrm>
          <a:off x="16268700" y="1636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107508</xdr:rowOff>
    </xdr:from>
    <xdr:to>
      <xdr:col>22</xdr:col>
      <xdr:colOff>365125</xdr:colOff>
      <xdr:row>95</xdr:row>
      <xdr:rowOff>133858</xdr:rowOff>
    </xdr:to>
    <xdr:cxnSp macro="">
      <xdr:nvCxnSpPr>
        <xdr:cNvPr id="683" name="直線コネクタ 682"/>
        <xdr:cNvCxnSpPr/>
      </xdr:nvCxnSpPr>
      <xdr:spPr>
        <a:xfrm flipV="1">
          <a:off x="14592300" y="16395258"/>
          <a:ext cx="889000" cy="2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102719</xdr:rowOff>
    </xdr:from>
    <xdr:to>
      <xdr:col>22</xdr:col>
      <xdr:colOff>415925</xdr:colOff>
      <xdr:row>96</xdr:row>
      <xdr:rowOff>32869</xdr:rowOff>
    </xdr:to>
    <xdr:sp macro="" textlink="">
      <xdr:nvSpPr>
        <xdr:cNvPr id="684" name="フローチャート : 判断 683"/>
        <xdr:cNvSpPr/>
      </xdr:nvSpPr>
      <xdr:spPr>
        <a:xfrm>
          <a:off x="15430500" y="1639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23996</xdr:rowOff>
    </xdr:from>
    <xdr:ext cx="534377" cy="259045"/>
    <xdr:sp macro="" textlink="">
      <xdr:nvSpPr>
        <xdr:cNvPr id="685" name="テキスト ボックス 684"/>
        <xdr:cNvSpPr txBox="1"/>
      </xdr:nvSpPr>
      <xdr:spPr>
        <a:xfrm>
          <a:off x="15214111" y="1648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133858</xdr:rowOff>
    </xdr:from>
    <xdr:to>
      <xdr:col>21</xdr:col>
      <xdr:colOff>161925</xdr:colOff>
      <xdr:row>95</xdr:row>
      <xdr:rowOff>134014</xdr:rowOff>
    </xdr:to>
    <xdr:cxnSp macro="">
      <xdr:nvCxnSpPr>
        <xdr:cNvPr id="686" name="直線コネクタ 685"/>
        <xdr:cNvCxnSpPr/>
      </xdr:nvCxnSpPr>
      <xdr:spPr>
        <a:xfrm flipV="1">
          <a:off x="13703300" y="16421608"/>
          <a:ext cx="889000" cy="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82139</xdr:rowOff>
    </xdr:from>
    <xdr:to>
      <xdr:col>21</xdr:col>
      <xdr:colOff>212725</xdr:colOff>
      <xdr:row>96</xdr:row>
      <xdr:rowOff>12289</xdr:rowOff>
    </xdr:to>
    <xdr:sp macro="" textlink="">
      <xdr:nvSpPr>
        <xdr:cNvPr id="687" name="フローチャート : 判断 686"/>
        <xdr:cNvSpPr/>
      </xdr:nvSpPr>
      <xdr:spPr>
        <a:xfrm>
          <a:off x="14541500" y="1636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28816</xdr:rowOff>
    </xdr:from>
    <xdr:ext cx="534377" cy="259045"/>
    <xdr:sp macro="" textlink="">
      <xdr:nvSpPr>
        <xdr:cNvPr id="688" name="テキスト ボックス 687"/>
        <xdr:cNvSpPr txBox="1"/>
      </xdr:nvSpPr>
      <xdr:spPr>
        <a:xfrm>
          <a:off x="14325111" y="1614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132876</xdr:rowOff>
    </xdr:from>
    <xdr:to>
      <xdr:col>19</xdr:col>
      <xdr:colOff>644525</xdr:colOff>
      <xdr:row>95</xdr:row>
      <xdr:rowOff>134014</xdr:rowOff>
    </xdr:to>
    <xdr:cxnSp macro="">
      <xdr:nvCxnSpPr>
        <xdr:cNvPr id="689" name="直線コネクタ 688"/>
        <xdr:cNvCxnSpPr/>
      </xdr:nvCxnSpPr>
      <xdr:spPr>
        <a:xfrm>
          <a:off x="12814300" y="16420626"/>
          <a:ext cx="889000" cy="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69332</xdr:rowOff>
    </xdr:from>
    <xdr:to>
      <xdr:col>20</xdr:col>
      <xdr:colOff>9525</xdr:colOff>
      <xdr:row>95</xdr:row>
      <xdr:rowOff>170932</xdr:rowOff>
    </xdr:to>
    <xdr:sp macro="" textlink="">
      <xdr:nvSpPr>
        <xdr:cNvPr id="690" name="フローチャート : 判断 689"/>
        <xdr:cNvSpPr/>
      </xdr:nvSpPr>
      <xdr:spPr>
        <a:xfrm>
          <a:off x="13652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16009</xdr:rowOff>
    </xdr:from>
    <xdr:ext cx="534377" cy="259045"/>
    <xdr:sp macro="" textlink="">
      <xdr:nvSpPr>
        <xdr:cNvPr id="691" name="テキスト ボックス 690"/>
        <xdr:cNvSpPr txBox="1"/>
      </xdr:nvSpPr>
      <xdr:spPr>
        <a:xfrm>
          <a:off x="13436111" y="1613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56708</xdr:rowOff>
    </xdr:from>
    <xdr:to>
      <xdr:col>18</xdr:col>
      <xdr:colOff>492125</xdr:colOff>
      <xdr:row>95</xdr:row>
      <xdr:rowOff>158308</xdr:rowOff>
    </xdr:to>
    <xdr:sp macro="" textlink="">
      <xdr:nvSpPr>
        <xdr:cNvPr id="692" name="フローチャート : 判断 691"/>
        <xdr:cNvSpPr/>
      </xdr:nvSpPr>
      <xdr:spPr>
        <a:xfrm>
          <a:off x="12763500" y="163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3385</xdr:rowOff>
    </xdr:from>
    <xdr:ext cx="534377" cy="259045"/>
    <xdr:sp macro="" textlink="">
      <xdr:nvSpPr>
        <xdr:cNvPr id="693" name="テキスト ボックス 692"/>
        <xdr:cNvSpPr txBox="1"/>
      </xdr:nvSpPr>
      <xdr:spPr>
        <a:xfrm>
          <a:off x="12547111" y="1611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61016</xdr:rowOff>
    </xdr:from>
    <xdr:to>
      <xdr:col>23</xdr:col>
      <xdr:colOff>568325</xdr:colOff>
      <xdr:row>95</xdr:row>
      <xdr:rowOff>162616</xdr:rowOff>
    </xdr:to>
    <xdr:sp macro="" textlink="">
      <xdr:nvSpPr>
        <xdr:cNvPr id="699" name="円/楕円 698"/>
        <xdr:cNvSpPr/>
      </xdr:nvSpPr>
      <xdr:spPr>
        <a:xfrm>
          <a:off x="16268700" y="1634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83893</xdr:rowOff>
    </xdr:from>
    <xdr:ext cx="534377" cy="259045"/>
    <xdr:sp macro="" textlink="">
      <xdr:nvSpPr>
        <xdr:cNvPr id="700" name="公債費該当値テキスト"/>
        <xdr:cNvSpPr txBox="1"/>
      </xdr:nvSpPr>
      <xdr:spPr>
        <a:xfrm>
          <a:off x="16370300" y="1620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74,879</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56708</xdr:rowOff>
    </xdr:from>
    <xdr:to>
      <xdr:col>22</xdr:col>
      <xdr:colOff>415925</xdr:colOff>
      <xdr:row>95</xdr:row>
      <xdr:rowOff>158308</xdr:rowOff>
    </xdr:to>
    <xdr:sp macro="" textlink="">
      <xdr:nvSpPr>
        <xdr:cNvPr id="701" name="円/楕円 700"/>
        <xdr:cNvSpPr/>
      </xdr:nvSpPr>
      <xdr:spPr>
        <a:xfrm>
          <a:off x="15430500" y="1634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3385</xdr:rowOff>
    </xdr:from>
    <xdr:ext cx="534377" cy="259045"/>
    <xdr:sp macro="" textlink="">
      <xdr:nvSpPr>
        <xdr:cNvPr id="702" name="テキスト ボックス 701"/>
        <xdr:cNvSpPr txBox="1"/>
      </xdr:nvSpPr>
      <xdr:spPr>
        <a:xfrm>
          <a:off x="15214111" y="1611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75,633</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83058</xdr:rowOff>
    </xdr:from>
    <xdr:to>
      <xdr:col>21</xdr:col>
      <xdr:colOff>212725</xdr:colOff>
      <xdr:row>96</xdr:row>
      <xdr:rowOff>13208</xdr:rowOff>
    </xdr:to>
    <xdr:sp macro="" textlink="">
      <xdr:nvSpPr>
        <xdr:cNvPr id="703" name="円/楕円 702"/>
        <xdr:cNvSpPr/>
      </xdr:nvSpPr>
      <xdr:spPr>
        <a:xfrm>
          <a:off x="14541500" y="1637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4335</xdr:rowOff>
    </xdr:from>
    <xdr:ext cx="534377" cy="259045"/>
    <xdr:sp macro="" textlink="">
      <xdr:nvSpPr>
        <xdr:cNvPr id="704" name="テキスト ボックス 703"/>
        <xdr:cNvSpPr txBox="1"/>
      </xdr:nvSpPr>
      <xdr:spPr>
        <a:xfrm>
          <a:off x="14325111" y="1646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71,022</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83214</xdr:rowOff>
    </xdr:from>
    <xdr:to>
      <xdr:col>20</xdr:col>
      <xdr:colOff>9525</xdr:colOff>
      <xdr:row>96</xdr:row>
      <xdr:rowOff>13364</xdr:rowOff>
    </xdr:to>
    <xdr:sp macro="" textlink="">
      <xdr:nvSpPr>
        <xdr:cNvPr id="705" name="円/楕円 704"/>
        <xdr:cNvSpPr/>
      </xdr:nvSpPr>
      <xdr:spPr>
        <a:xfrm>
          <a:off x="13652500" y="1637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4491</xdr:rowOff>
    </xdr:from>
    <xdr:ext cx="534377" cy="259045"/>
    <xdr:sp macro="" textlink="">
      <xdr:nvSpPr>
        <xdr:cNvPr id="706" name="テキスト ボックス 705"/>
        <xdr:cNvSpPr txBox="1"/>
      </xdr:nvSpPr>
      <xdr:spPr>
        <a:xfrm>
          <a:off x="13436111" y="1646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70,995</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82076</xdr:rowOff>
    </xdr:from>
    <xdr:to>
      <xdr:col>18</xdr:col>
      <xdr:colOff>492125</xdr:colOff>
      <xdr:row>96</xdr:row>
      <xdr:rowOff>12226</xdr:rowOff>
    </xdr:to>
    <xdr:sp macro="" textlink="">
      <xdr:nvSpPr>
        <xdr:cNvPr id="707" name="円/楕円 706"/>
        <xdr:cNvSpPr/>
      </xdr:nvSpPr>
      <xdr:spPr>
        <a:xfrm>
          <a:off x="12763500" y="1636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3353</xdr:rowOff>
    </xdr:from>
    <xdr:ext cx="534377" cy="259045"/>
    <xdr:sp macro="" textlink="">
      <xdr:nvSpPr>
        <xdr:cNvPr id="708" name="テキスト ボックス 707"/>
        <xdr:cNvSpPr txBox="1"/>
      </xdr:nvSpPr>
      <xdr:spPr>
        <a:xfrm>
          <a:off x="12547111" y="1646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71,194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111277</xdr:rowOff>
    </xdr:from>
    <xdr:to>
      <xdr:col>32</xdr:col>
      <xdr:colOff>186689</xdr:colOff>
      <xdr:row>39</xdr:row>
      <xdr:rowOff>44450</xdr:rowOff>
    </xdr:to>
    <xdr:cxnSp macro="">
      <xdr:nvCxnSpPr>
        <xdr:cNvPr id="732" name="直線コネクタ 731"/>
        <xdr:cNvCxnSpPr/>
      </xdr:nvCxnSpPr>
      <xdr:spPr>
        <a:xfrm flipV="1">
          <a:off x="22159595" y="5254777"/>
          <a:ext cx="1269" cy="1476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57954</xdr:rowOff>
    </xdr:from>
    <xdr:ext cx="534377" cy="259045"/>
    <xdr:sp macro="" textlink="">
      <xdr:nvSpPr>
        <xdr:cNvPr id="735" name="諸支出金最大値テキスト"/>
        <xdr:cNvSpPr txBox="1"/>
      </xdr:nvSpPr>
      <xdr:spPr>
        <a:xfrm>
          <a:off x="22212300" y="503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a:t>
          </a:r>
          <a:endParaRPr kumimoji="1" lang="ja-JP" altLang="en-US" sz="1000" b="1">
            <a:latin typeface="ＭＳ Ｐゴシック"/>
          </a:endParaRPr>
        </a:p>
      </xdr:txBody>
    </xdr:sp>
    <xdr:clientData/>
  </xdr:oneCellAnchor>
  <xdr:twoCellAnchor>
    <xdr:from>
      <xdr:col>32</xdr:col>
      <xdr:colOff>98425</xdr:colOff>
      <xdr:row>30</xdr:row>
      <xdr:rowOff>111277</xdr:rowOff>
    </xdr:from>
    <xdr:to>
      <xdr:col>32</xdr:col>
      <xdr:colOff>276225</xdr:colOff>
      <xdr:row>30</xdr:row>
      <xdr:rowOff>111277</xdr:rowOff>
    </xdr:to>
    <xdr:cxnSp macro="">
      <xdr:nvCxnSpPr>
        <xdr:cNvPr id="736" name="直線コネクタ 735"/>
        <xdr:cNvCxnSpPr/>
      </xdr:nvCxnSpPr>
      <xdr:spPr>
        <a:xfrm>
          <a:off x="22072600" y="525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128236</xdr:rowOff>
    </xdr:from>
    <xdr:ext cx="378565" cy="259045"/>
    <xdr:sp macro="" textlink="">
      <xdr:nvSpPr>
        <xdr:cNvPr id="738" name="諸支出金平均値テキスト"/>
        <xdr:cNvSpPr txBox="1"/>
      </xdr:nvSpPr>
      <xdr:spPr>
        <a:xfrm>
          <a:off x="22212300" y="64718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105359</xdr:rowOff>
    </xdr:from>
    <xdr:to>
      <xdr:col>32</xdr:col>
      <xdr:colOff>238125</xdr:colOff>
      <xdr:row>39</xdr:row>
      <xdr:rowOff>35509</xdr:rowOff>
    </xdr:to>
    <xdr:sp macro="" textlink="">
      <xdr:nvSpPr>
        <xdr:cNvPr id="739" name="フローチャート : 判断 738"/>
        <xdr:cNvSpPr/>
      </xdr:nvSpPr>
      <xdr:spPr>
        <a:xfrm>
          <a:off x="22110700" y="66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97816</xdr:rowOff>
    </xdr:from>
    <xdr:to>
      <xdr:col>31</xdr:col>
      <xdr:colOff>85725</xdr:colOff>
      <xdr:row>39</xdr:row>
      <xdr:rowOff>27966</xdr:rowOff>
    </xdr:to>
    <xdr:sp macro="" textlink="">
      <xdr:nvSpPr>
        <xdr:cNvPr id="741" name="フローチャート : 判断 740"/>
        <xdr:cNvSpPr/>
      </xdr:nvSpPr>
      <xdr:spPr>
        <a:xfrm>
          <a:off x="21272500" y="661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44492</xdr:rowOff>
    </xdr:from>
    <xdr:ext cx="378565" cy="259045"/>
    <xdr:sp macro="" textlink="">
      <xdr:nvSpPr>
        <xdr:cNvPr id="742" name="テキスト ボックス 741"/>
        <xdr:cNvSpPr txBox="1"/>
      </xdr:nvSpPr>
      <xdr:spPr>
        <a:xfrm>
          <a:off x="21134017" y="6388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113208</xdr:rowOff>
    </xdr:from>
    <xdr:to>
      <xdr:col>29</xdr:col>
      <xdr:colOff>568325</xdr:colOff>
      <xdr:row>39</xdr:row>
      <xdr:rowOff>43358</xdr:rowOff>
    </xdr:to>
    <xdr:sp macro="" textlink="">
      <xdr:nvSpPr>
        <xdr:cNvPr id="744" name="フローチャート : 判断 743"/>
        <xdr:cNvSpPr/>
      </xdr:nvSpPr>
      <xdr:spPr>
        <a:xfrm>
          <a:off x="20383500" y="662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59885</xdr:rowOff>
    </xdr:from>
    <xdr:ext cx="378565" cy="259045"/>
    <xdr:sp macro="" textlink="">
      <xdr:nvSpPr>
        <xdr:cNvPr id="745" name="テキスト ボックス 744"/>
        <xdr:cNvSpPr txBox="1"/>
      </xdr:nvSpPr>
      <xdr:spPr>
        <a:xfrm>
          <a:off x="20245017" y="6403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50953</xdr:rowOff>
    </xdr:from>
    <xdr:to>
      <xdr:col>28</xdr:col>
      <xdr:colOff>365125</xdr:colOff>
      <xdr:row>38</xdr:row>
      <xdr:rowOff>152553</xdr:rowOff>
    </xdr:to>
    <xdr:sp macro="" textlink="">
      <xdr:nvSpPr>
        <xdr:cNvPr id="747" name="フローチャート : 判断 746"/>
        <xdr:cNvSpPr/>
      </xdr:nvSpPr>
      <xdr:spPr>
        <a:xfrm>
          <a:off x="19494500" y="6566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169079</xdr:rowOff>
    </xdr:from>
    <xdr:ext cx="469744" cy="259045"/>
    <xdr:sp macro="" textlink="">
      <xdr:nvSpPr>
        <xdr:cNvPr id="748" name="テキスト ボックス 747"/>
        <xdr:cNvSpPr txBox="1"/>
      </xdr:nvSpPr>
      <xdr:spPr>
        <a:xfrm>
          <a:off x="19310427" y="634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78689</xdr:rowOff>
    </xdr:from>
    <xdr:to>
      <xdr:col>27</xdr:col>
      <xdr:colOff>161925</xdr:colOff>
      <xdr:row>39</xdr:row>
      <xdr:rowOff>8839</xdr:rowOff>
    </xdr:to>
    <xdr:sp macro="" textlink="">
      <xdr:nvSpPr>
        <xdr:cNvPr id="749" name="フローチャート : 判断 748"/>
        <xdr:cNvSpPr/>
      </xdr:nvSpPr>
      <xdr:spPr>
        <a:xfrm>
          <a:off x="18605500" y="659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25366</xdr:rowOff>
    </xdr:from>
    <xdr:ext cx="469744" cy="259045"/>
    <xdr:sp macro="" textlink="">
      <xdr:nvSpPr>
        <xdr:cNvPr id="750" name="テキスト ボックス 749"/>
        <xdr:cNvSpPr txBox="1"/>
      </xdr:nvSpPr>
      <xdr:spPr>
        <a:xfrm>
          <a:off x="18421427" y="63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6" name="円/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83786</xdr:rowOff>
    </xdr:from>
    <xdr:ext cx="249299" cy="259045"/>
    <xdr:sp macro="" textlink="">
      <xdr:nvSpPr>
        <xdr:cNvPr id="757" name="諸支出金該当値テキスト"/>
        <xdr:cNvSpPr txBox="1"/>
      </xdr:nvSpPr>
      <xdr:spPr>
        <a:xfrm>
          <a:off x="22212300" y="65988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8" name="円/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9" name="テキスト ボックス 75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0" name="円/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1" name="テキスト ボックス 76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2" name="円/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3" name="テキスト ボックス 76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4" name="円/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5" name="テキスト ボックス 76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8" name="フローチャート :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0" name="フローチャート :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1" name="テキスト ボックス 79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3" name="フローチャート :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4" name="テキスト ボックス 79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6" name="フローチャート :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7" name="テキスト ボックス 79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8" name="フローチャート :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9" name="テキスト ボックス 79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円/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7" name="円/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8" name="テキスト ボックス 80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9" name="円/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0" name="テキスト ボックス 80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1" name="円/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2" name="テキスト ボックス 81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円/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4" name="テキスト ボックス 81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住民一人当たりのコストが大きい項目として、下記の</a:t>
          </a:r>
          <a:r>
            <a:rPr lang="en-US" altLang="ja-JP" sz="1100" b="0" i="0" baseline="0">
              <a:solidFill>
                <a:schemeClr val="dk1"/>
              </a:solidFill>
              <a:effectLst/>
              <a:latin typeface="+mn-lt"/>
              <a:ea typeface="+mn-ea"/>
              <a:cs typeface="+mn-cs"/>
            </a:rPr>
            <a:t>3</a:t>
          </a:r>
          <a:r>
            <a:rPr lang="ja-JP" altLang="en-US" sz="1100" b="0" i="0" baseline="0">
              <a:solidFill>
                <a:schemeClr val="dk1"/>
              </a:solidFill>
              <a:effectLst/>
              <a:latin typeface="+mn-lt"/>
              <a:ea typeface="+mn-ea"/>
              <a:cs typeface="+mn-cs"/>
            </a:rPr>
            <a:t>つ</a:t>
          </a:r>
          <a:r>
            <a:rPr lang="ja-JP" altLang="ja-JP" sz="1100" b="0" i="0" baseline="0">
              <a:solidFill>
                <a:schemeClr val="dk1"/>
              </a:solidFill>
              <a:effectLst/>
              <a:latin typeface="+mn-lt"/>
              <a:ea typeface="+mn-ea"/>
              <a:cs typeface="+mn-cs"/>
            </a:rPr>
            <a:t>があげられる。</a:t>
          </a:r>
          <a:endParaRPr lang="ja-JP" altLang="ja-JP" sz="1400">
            <a:effectLst/>
          </a:endParaRPr>
        </a:p>
        <a:p>
          <a:r>
            <a:rPr lang="ja-JP" altLang="ja-JP" sz="1100" b="0" i="0" baseline="0">
              <a:solidFill>
                <a:schemeClr val="dk1"/>
              </a:solidFill>
              <a:effectLst/>
              <a:latin typeface="+mn-lt"/>
              <a:ea typeface="+mn-ea"/>
              <a:cs typeface="+mn-cs"/>
            </a:rPr>
            <a:t>総務費・・・住民一人当たり</a:t>
          </a:r>
          <a:r>
            <a:rPr lang="en-US" altLang="ja-JP" sz="1100" b="0" i="0" baseline="0">
              <a:solidFill>
                <a:schemeClr val="dk1"/>
              </a:solidFill>
              <a:effectLst/>
              <a:latin typeface="+mn-lt"/>
              <a:ea typeface="+mn-ea"/>
              <a:cs typeface="+mn-cs"/>
            </a:rPr>
            <a:t>234</a:t>
          </a:r>
          <a:r>
            <a:rPr lang="ja-JP" altLang="ja-JP" sz="1100" b="0" i="0" baseline="0">
              <a:solidFill>
                <a:schemeClr val="dk1"/>
              </a:solidFill>
              <a:effectLst/>
              <a:latin typeface="+mn-lt"/>
              <a:ea typeface="+mn-ea"/>
              <a:cs typeface="+mn-cs"/>
            </a:rPr>
            <a:t>千円となっている。他の比較平均値に比べ高い主要因は、</a:t>
          </a:r>
          <a:r>
            <a:rPr lang="ja-JP" altLang="en-US" sz="1100" b="0" i="0" baseline="0">
              <a:solidFill>
                <a:schemeClr val="dk1"/>
              </a:solidFill>
              <a:effectLst/>
              <a:latin typeface="+mn-lt"/>
              <a:ea typeface="+mn-ea"/>
              <a:cs typeface="+mn-cs"/>
            </a:rPr>
            <a:t>単年度特殊要因である龍馬チャレンジ委託料 </a:t>
          </a:r>
          <a:r>
            <a:rPr lang="en-US" altLang="ja-JP" sz="1100" b="0" i="0" baseline="0">
              <a:solidFill>
                <a:schemeClr val="dk1"/>
              </a:solidFill>
              <a:effectLst/>
              <a:latin typeface="+mn-lt"/>
              <a:ea typeface="+mn-ea"/>
              <a:cs typeface="+mn-cs"/>
            </a:rPr>
            <a:t>166</a:t>
          </a:r>
          <a:r>
            <a:rPr lang="ja-JP" altLang="en-US" sz="1100" b="0" i="0" baseline="0">
              <a:solidFill>
                <a:schemeClr val="dk1"/>
              </a:solidFill>
              <a:effectLst/>
              <a:latin typeface="+mn-lt"/>
              <a:ea typeface="+mn-ea"/>
              <a:cs typeface="+mn-cs"/>
            </a:rPr>
            <a:t>百万円の皆増、光ケーブル網サーバ関連更新工事</a:t>
          </a:r>
          <a:r>
            <a:rPr lang="en-US" altLang="ja-JP" sz="1100" b="0" i="0" baseline="0">
              <a:solidFill>
                <a:schemeClr val="dk1"/>
              </a:solidFill>
              <a:effectLst/>
              <a:latin typeface="+mn-lt"/>
              <a:ea typeface="+mn-ea"/>
              <a:cs typeface="+mn-cs"/>
            </a:rPr>
            <a:t>103</a:t>
          </a:r>
          <a:r>
            <a:rPr lang="ja-JP" altLang="en-US" sz="1100" b="0" i="0" baseline="0">
              <a:solidFill>
                <a:schemeClr val="dk1"/>
              </a:solidFill>
              <a:effectLst/>
              <a:latin typeface="+mn-lt"/>
              <a:ea typeface="+mn-ea"/>
              <a:cs typeface="+mn-cs"/>
            </a:rPr>
            <a:t>百万円の皆増が主要因となり、対前年度比</a:t>
          </a:r>
          <a:r>
            <a:rPr lang="en-US" altLang="ja-JP" sz="1100" b="0" i="0" baseline="0">
              <a:solidFill>
                <a:schemeClr val="dk1"/>
              </a:solidFill>
              <a:effectLst/>
              <a:latin typeface="+mn-lt"/>
              <a:ea typeface="+mn-ea"/>
              <a:cs typeface="+mn-cs"/>
            </a:rPr>
            <a:t>35.3</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61</a:t>
          </a:r>
          <a:r>
            <a:rPr lang="ja-JP" altLang="en-US" sz="1100" b="0" i="0" baseline="0">
              <a:solidFill>
                <a:schemeClr val="dk1"/>
              </a:solidFill>
              <a:effectLst/>
              <a:latin typeface="+mn-lt"/>
              <a:ea typeface="+mn-ea"/>
              <a:cs typeface="+mn-cs"/>
            </a:rPr>
            <a:t>千円増となった。</a:t>
          </a:r>
          <a:endParaRPr lang="en-US" altLang="ja-JP" sz="1100" b="0" i="0" baseline="0">
            <a:solidFill>
              <a:schemeClr val="dk1"/>
            </a:solidFill>
            <a:effectLst/>
            <a:latin typeface="+mn-lt"/>
            <a:ea typeface="+mn-ea"/>
            <a:cs typeface="+mn-cs"/>
          </a:endParaRPr>
        </a:p>
        <a:p>
          <a:r>
            <a:rPr lang="ja-JP" altLang="en-US" sz="1100" b="0" i="0" baseline="0">
              <a:solidFill>
                <a:schemeClr val="dk1"/>
              </a:solidFill>
              <a:effectLst/>
              <a:latin typeface="+mn-lt"/>
              <a:ea typeface="+mn-ea"/>
              <a:cs typeface="+mn-cs"/>
            </a:rPr>
            <a:t>民生費</a:t>
          </a:r>
          <a:r>
            <a:rPr lang="ja-JP" altLang="ja-JP" sz="1100" b="0" i="0" baseline="0">
              <a:solidFill>
                <a:schemeClr val="dk1"/>
              </a:solidFill>
              <a:effectLst/>
              <a:latin typeface="+mn-lt"/>
              <a:ea typeface="+mn-ea"/>
              <a:cs typeface="+mn-cs"/>
            </a:rPr>
            <a:t>・・・住民一人当たり</a:t>
          </a:r>
          <a:r>
            <a:rPr lang="en-US" altLang="ja-JP" sz="1100" b="0" i="0" baseline="0">
              <a:solidFill>
                <a:schemeClr val="dk1"/>
              </a:solidFill>
              <a:effectLst/>
              <a:latin typeface="+mn-lt"/>
              <a:ea typeface="+mn-ea"/>
              <a:cs typeface="+mn-cs"/>
            </a:rPr>
            <a:t>173</a:t>
          </a:r>
          <a:r>
            <a:rPr lang="ja-JP" altLang="ja-JP" sz="1100" b="0" i="0" baseline="0">
              <a:solidFill>
                <a:schemeClr val="dk1"/>
              </a:solidFill>
              <a:effectLst/>
              <a:latin typeface="+mn-lt"/>
              <a:ea typeface="+mn-ea"/>
              <a:cs typeface="+mn-cs"/>
            </a:rPr>
            <a:t>千円となっている。他の比較平均値に比べ高い主要因は、</a:t>
          </a:r>
          <a:r>
            <a:rPr lang="ja-JP" altLang="en-US" sz="1100" b="0" i="0" baseline="0">
              <a:solidFill>
                <a:schemeClr val="dk1"/>
              </a:solidFill>
              <a:effectLst/>
              <a:latin typeface="+mn-lt"/>
              <a:ea typeface="+mn-ea"/>
              <a:cs typeface="+mn-cs"/>
            </a:rPr>
            <a:t>臨時福祉給付金等給付事業</a:t>
          </a:r>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百万円の増、要配慮者避難支援対策事業</a:t>
          </a:r>
          <a:r>
            <a:rPr lang="en-US" altLang="ja-JP" sz="1100" b="0" i="0" baseline="0">
              <a:solidFill>
                <a:schemeClr val="dk1"/>
              </a:solidFill>
              <a:effectLst/>
              <a:latin typeface="+mn-lt"/>
              <a:ea typeface="+mn-ea"/>
              <a:cs typeface="+mn-cs"/>
            </a:rPr>
            <a:t>8</a:t>
          </a:r>
          <a:r>
            <a:rPr lang="ja-JP" altLang="en-US" sz="1100" b="0" i="0" baseline="0">
              <a:solidFill>
                <a:schemeClr val="dk1"/>
              </a:solidFill>
              <a:effectLst/>
              <a:latin typeface="+mn-lt"/>
              <a:ea typeface="+mn-ea"/>
              <a:cs typeface="+mn-cs"/>
            </a:rPr>
            <a:t>百万の皆増が主要因となり、対前年度比</a:t>
          </a:r>
          <a:r>
            <a:rPr lang="en-US" altLang="ja-JP" sz="1100" b="0" i="0" baseline="0">
              <a:solidFill>
                <a:schemeClr val="dk1"/>
              </a:solidFill>
              <a:effectLst/>
              <a:latin typeface="+mn-lt"/>
              <a:ea typeface="+mn-ea"/>
              <a:cs typeface="+mn-cs"/>
            </a:rPr>
            <a:t>4.6</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8</a:t>
          </a:r>
          <a:r>
            <a:rPr lang="ja-JP" altLang="en-US" sz="1100" b="0" i="0" baseline="0">
              <a:solidFill>
                <a:schemeClr val="dk1"/>
              </a:solidFill>
              <a:effectLst/>
              <a:latin typeface="+mn-lt"/>
              <a:ea typeface="+mn-ea"/>
              <a:cs typeface="+mn-cs"/>
            </a:rPr>
            <a:t>千円増となっている。</a:t>
          </a:r>
          <a:endParaRPr lang="en-US" altLang="ja-JP" sz="1100" b="0" i="0" baseline="0">
            <a:solidFill>
              <a:schemeClr val="dk1"/>
            </a:solidFill>
            <a:effectLst/>
            <a:latin typeface="+mn-lt"/>
            <a:ea typeface="+mn-ea"/>
            <a:cs typeface="+mn-cs"/>
          </a:endParaRPr>
        </a:p>
        <a:p>
          <a:pPr eaLnBrk="1" fontAlgn="auto" latinLnBrk="0" hangingPunct="1"/>
          <a:r>
            <a:rPr lang="ja-JP" altLang="ja-JP" sz="1100" b="0" i="0" baseline="0">
              <a:solidFill>
                <a:schemeClr val="dk1"/>
              </a:solidFill>
              <a:effectLst/>
              <a:latin typeface="+mn-lt"/>
              <a:ea typeface="+mn-ea"/>
              <a:cs typeface="+mn-cs"/>
            </a:rPr>
            <a:t>土木費・・・住民一人当たり</a:t>
          </a:r>
          <a:r>
            <a:rPr lang="en-US" altLang="ja-JP" sz="1100" b="0" i="0" baseline="0">
              <a:solidFill>
                <a:schemeClr val="dk1"/>
              </a:solidFill>
              <a:effectLst/>
              <a:latin typeface="+mn-lt"/>
              <a:ea typeface="+mn-ea"/>
              <a:cs typeface="+mn-cs"/>
            </a:rPr>
            <a:t>111</a:t>
          </a:r>
          <a:r>
            <a:rPr lang="ja-JP" altLang="ja-JP" sz="1100" b="0" i="0" baseline="0">
              <a:solidFill>
                <a:schemeClr val="dk1"/>
              </a:solidFill>
              <a:effectLst/>
              <a:latin typeface="+mn-lt"/>
              <a:ea typeface="+mn-ea"/>
              <a:cs typeface="+mn-cs"/>
            </a:rPr>
            <a:t>千円となっている。他の比較平均値に比べ高止まりしている主要因は社総金及び防安金事業の増</a:t>
          </a:r>
          <a:r>
            <a:rPr lang="ja-JP" altLang="en-US" sz="1100" b="0" i="0" baseline="0">
              <a:solidFill>
                <a:schemeClr val="dk1"/>
              </a:solidFill>
              <a:effectLst/>
              <a:latin typeface="+mn-lt"/>
              <a:ea typeface="+mn-ea"/>
              <a:cs typeface="+mn-cs"/>
            </a:rPr>
            <a:t>に加え</a:t>
          </a:r>
          <a:r>
            <a:rPr lang="ja-JP" altLang="ja-JP" sz="1100" b="0" i="0" baseline="0">
              <a:solidFill>
                <a:schemeClr val="dk1"/>
              </a:solidFill>
              <a:effectLst/>
              <a:latin typeface="+mn-lt"/>
              <a:ea typeface="+mn-ea"/>
              <a:cs typeface="+mn-cs"/>
            </a:rPr>
            <a:t>、治水対策事業の増のため普通建設事業費が伸びていることがあげられる。公共施設等総合管理計画に基づき、事業の取捨選択を徹底していくことで、事業費の減少を目指すこととしている。 </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高知県日高村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　 財政調整基金残高は、三位一体改革の影響を受け、大きく目減りしていたが、行財政改革の結果徐々に回復の兆しを見せ、とりわけ</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年度の国の経済対策や</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年度の政権交代により普通交付税も増額となったことからＨ</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年度においては</a:t>
          </a:r>
          <a:r>
            <a:rPr lang="en-US" altLang="ja-JP" sz="1100" b="0" i="0" baseline="0">
              <a:solidFill>
                <a:schemeClr val="dk1"/>
              </a:solidFill>
              <a:effectLst/>
              <a:latin typeface="+mn-lt"/>
              <a:ea typeface="+mn-ea"/>
              <a:cs typeface="+mn-cs"/>
            </a:rPr>
            <a:t>32.02</a:t>
          </a:r>
          <a:r>
            <a:rPr lang="ja-JP" altLang="ja-JP" sz="1100" b="0" i="0" baseline="0">
              <a:solidFill>
                <a:schemeClr val="dk1"/>
              </a:solidFill>
              <a:effectLst/>
              <a:latin typeface="+mn-lt"/>
              <a:ea typeface="+mn-ea"/>
              <a:cs typeface="+mn-cs"/>
            </a:rPr>
            <a:t>％まで増加した。</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年度においては、財政調整基金から庁舎建設等基金への積み替えを行ったことにより</a:t>
          </a:r>
          <a:r>
            <a:rPr lang="en-US" altLang="ja-JP" sz="1100" b="0" i="0" baseline="0">
              <a:solidFill>
                <a:schemeClr val="dk1"/>
              </a:solidFill>
              <a:effectLst/>
              <a:latin typeface="+mn-lt"/>
              <a:ea typeface="+mn-ea"/>
              <a:cs typeface="+mn-cs"/>
            </a:rPr>
            <a:t>23.44</a:t>
          </a:r>
          <a:r>
            <a:rPr lang="ja-JP" altLang="ja-JP" sz="1100" b="0" i="0" baseline="0">
              <a:solidFill>
                <a:schemeClr val="dk1"/>
              </a:solidFill>
              <a:effectLst/>
              <a:latin typeface="+mn-lt"/>
              <a:ea typeface="+mn-ea"/>
              <a:cs typeface="+mn-cs"/>
            </a:rPr>
            <a:t>％となった。</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年度においては、 財政調整基金への積立が優先的に行われたため、</a:t>
          </a:r>
          <a:r>
            <a:rPr lang="en-US" altLang="ja-JP" sz="1100" b="0" i="0" baseline="0">
              <a:solidFill>
                <a:schemeClr val="dk1"/>
              </a:solidFill>
              <a:effectLst/>
              <a:latin typeface="+mn-lt"/>
              <a:ea typeface="+mn-ea"/>
              <a:cs typeface="+mn-cs"/>
            </a:rPr>
            <a:t>28.71</a:t>
          </a:r>
          <a:r>
            <a:rPr lang="ja-JP" altLang="ja-JP" sz="1100" b="0" i="0" baseline="0">
              <a:solidFill>
                <a:schemeClr val="dk1"/>
              </a:solidFill>
              <a:effectLst/>
              <a:latin typeface="+mn-lt"/>
              <a:ea typeface="+mn-ea"/>
              <a:cs typeface="+mn-cs"/>
            </a:rPr>
            <a:t>％へと比率が回復している。</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年度においては、庁舎建設等基金への積立が優先的に行われたため、</a:t>
          </a:r>
          <a:r>
            <a:rPr lang="en-US" altLang="ja-JP" sz="1100" b="0" i="0" baseline="0">
              <a:solidFill>
                <a:schemeClr val="dk1"/>
              </a:solidFill>
              <a:effectLst/>
              <a:latin typeface="+mn-lt"/>
              <a:ea typeface="+mn-ea"/>
              <a:cs typeface="+mn-cs"/>
            </a:rPr>
            <a:t>28.03</a:t>
          </a:r>
          <a:r>
            <a:rPr lang="ja-JP" altLang="ja-JP" sz="1100" b="0" i="0" baseline="0">
              <a:solidFill>
                <a:schemeClr val="dk1"/>
              </a:solidFill>
              <a:effectLst/>
              <a:latin typeface="+mn-lt"/>
              <a:ea typeface="+mn-ea"/>
              <a:cs typeface="+mn-cs"/>
            </a:rPr>
            <a:t>％となった。</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年度に</a:t>
          </a:r>
          <a:r>
            <a:rPr lang="ja-JP" altLang="en-US" sz="1100" b="0" i="0" baseline="0">
              <a:solidFill>
                <a:sysClr val="windowText" lastClr="000000"/>
              </a:solidFill>
              <a:effectLst/>
              <a:latin typeface="+mn-lt"/>
              <a:ea typeface="+mn-ea"/>
              <a:cs typeface="+mn-cs"/>
            </a:rPr>
            <a:t>おいては、基金を取り崩して実施される事業費</a:t>
          </a:r>
          <a:r>
            <a:rPr lang="ja-JP" altLang="en-US" sz="1100" b="0" i="0" baseline="0">
              <a:solidFill>
                <a:schemeClr val="dk1"/>
              </a:solidFill>
              <a:effectLst/>
              <a:latin typeface="+mn-lt"/>
              <a:ea typeface="+mn-ea"/>
              <a:cs typeface="+mn-cs"/>
            </a:rPr>
            <a:t>の増により、</a:t>
          </a:r>
          <a:r>
            <a:rPr lang="en-US" altLang="ja-JP" sz="1100" b="0" i="0" baseline="0">
              <a:solidFill>
                <a:schemeClr val="dk1"/>
              </a:solidFill>
              <a:effectLst/>
              <a:latin typeface="+mn-lt"/>
              <a:ea typeface="+mn-ea"/>
              <a:cs typeface="+mn-cs"/>
            </a:rPr>
            <a:t>27.11%</a:t>
          </a:r>
          <a:r>
            <a:rPr lang="ja-JP" altLang="en-US" sz="1100" b="0" i="0" baseline="0">
              <a:solidFill>
                <a:schemeClr val="dk1"/>
              </a:solidFill>
              <a:effectLst/>
              <a:latin typeface="+mn-lt"/>
              <a:ea typeface="+mn-ea"/>
              <a:cs typeface="+mn-cs"/>
            </a:rPr>
            <a:t>と悪化となった。</a:t>
          </a:r>
          <a:endParaRPr lang="ja-JP" altLang="ja-JP" sz="1100">
            <a:effectLst/>
          </a:endParaRPr>
        </a:p>
        <a:p>
          <a:r>
            <a:rPr lang="ja-JP" altLang="ja-JP" sz="1100" b="0" i="0" baseline="0">
              <a:solidFill>
                <a:schemeClr val="dk1"/>
              </a:solidFill>
              <a:effectLst/>
              <a:latin typeface="+mn-lt"/>
              <a:ea typeface="+mn-ea"/>
              <a:cs typeface="+mn-cs"/>
            </a:rPr>
            <a:t>　 実質収支</a:t>
          </a:r>
          <a:r>
            <a:rPr lang="en-US" altLang="ja-JP" sz="1100" b="0" i="0" baseline="0">
              <a:solidFill>
                <a:schemeClr val="dk1"/>
              </a:solidFill>
              <a:effectLst/>
              <a:latin typeface="+mn-lt"/>
              <a:ea typeface="+mn-ea"/>
              <a:cs typeface="+mn-cs"/>
            </a:rPr>
            <a:t>2.13</a:t>
          </a:r>
          <a:r>
            <a:rPr lang="ja-JP" altLang="ja-JP" sz="1100" b="0" i="0" baseline="0">
              <a:solidFill>
                <a:schemeClr val="dk1"/>
              </a:solidFill>
              <a:effectLst/>
              <a:latin typeface="+mn-lt"/>
              <a:ea typeface="+mn-ea"/>
              <a:cs typeface="+mn-cs"/>
            </a:rPr>
            <a:t>％については、分母である普通交付税及び</a:t>
          </a:r>
          <a:r>
            <a:rPr lang="ja-JP" altLang="en-US" sz="1100" b="0" i="0" baseline="0">
              <a:solidFill>
                <a:schemeClr val="dk1"/>
              </a:solidFill>
              <a:effectLst/>
              <a:latin typeface="+mn-lt"/>
              <a:ea typeface="+mn-ea"/>
              <a:cs typeface="+mn-cs"/>
            </a:rPr>
            <a:t>各種</a:t>
          </a:r>
          <a:r>
            <a:rPr lang="ja-JP" altLang="ja-JP" sz="1100" b="0" i="0" baseline="0">
              <a:solidFill>
                <a:schemeClr val="dk1"/>
              </a:solidFill>
              <a:effectLst/>
              <a:latin typeface="+mn-lt"/>
              <a:ea typeface="+mn-ea"/>
              <a:cs typeface="+mn-cs"/>
            </a:rPr>
            <a:t>交付金等の</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が要因となり減となった。</a:t>
          </a:r>
          <a:endParaRPr lang="ja-JP" altLang="ja-JP" sz="11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高知県日高村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一般会計・・・</a:t>
          </a:r>
          <a:r>
            <a:rPr lang="en-US" altLang="ja-JP" sz="1200" b="0" i="0" baseline="0">
              <a:solidFill>
                <a:schemeClr val="dk1"/>
              </a:solidFill>
              <a:effectLst/>
              <a:latin typeface="+mn-lt"/>
              <a:ea typeface="+mn-ea"/>
              <a:cs typeface="+mn-cs"/>
            </a:rPr>
            <a:t>H24</a:t>
          </a:r>
          <a:r>
            <a:rPr lang="ja-JP" altLang="ja-JP" sz="1200" b="0" i="0" baseline="0">
              <a:solidFill>
                <a:schemeClr val="dk1"/>
              </a:solidFill>
              <a:effectLst/>
              <a:latin typeface="+mn-lt"/>
              <a:ea typeface="+mn-ea"/>
              <a:cs typeface="+mn-cs"/>
            </a:rPr>
            <a:t>年度は、継続費となっていた中学校建設事業・共同調理場建設事業の不用額が発生したことにより、</a:t>
          </a:r>
          <a:r>
            <a:rPr lang="en-US" altLang="ja-JP" sz="1200" b="0" i="0" baseline="0">
              <a:solidFill>
                <a:schemeClr val="dk1"/>
              </a:solidFill>
              <a:effectLst/>
              <a:latin typeface="+mn-lt"/>
              <a:ea typeface="+mn-ea"/>
              <a:cs typeface="+mn-cs"/>
            </a:rPr>
            <a:t>4.23</a:t>
          </a:r>
          <a:r>
            <a:rPr lang="ja-JP" altLang="ja-JP" sz="1200" b="0" i="0" baseline="0">
              <a:solidFill>
                <a:schemeClr val="dk1"/>
              </a:solidFill>
              <a:effectLst/>
              <a:latin typeface="+mn-lt"/>
              <a:ea typeface="+mn-ea"/>
              <a:cs typeface="+mn-cs"/>
            </a:rPr>
            <a:t>％と最大値となったものの、</a:t>
          </a:r>
          <a:r>
            <a:rPr lang="ja-JP" altLang="en-US" sz="1200" b="0" i="0" baseline="0">
              <a:solidFill>
                <a:schemeClr val="dk1"/>
              </a:solidFill>
              <a:effectLst/>
              <a:latin typeface="+mn-lt"/>
              <a:ea typeface="+mn-ea"/>
              <a:cs typeface="+mn-cs"/>
            </a:rPr>
            <a:t>現在は</a:t>
          </a:r>
          <a:r>
            <a:rPr lang="ja-JP" altLang="ja-JP" sz="1200" b="0" i="0" baseline="0">
              <a:solidFill>
                <a:schemeClr val="dk1"/>
              </a:solidFill>
              <a:effectLst/>
              <a:latin typeface="+mn-lt"/>
              <a:ea typeface="+mn-ea"/>
              <a:cs typeface="+mn-cs"/>
            </a:rPr>
            <a:t>従前の数値に落ち着いている。</a:t>
          </a:r>
          <a:endParaRPr lang="en-US" altLang="ja-JP" sz="12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介護保険特別会計・・・</a:t>
          </a:r>
          <a:r>
            <a:rPr lang="en-US" altLang="ja-JP" sz="1100" b="0" i="0" baseline="0">
              <a:solidFill>
                <a:schemeClr val="dk1"/>
              </a:solidFill>
              <a:effectLst/>
              <a:latin typeface="+mn-lt"/>
              <a:ea typeface="+mn-ea"/>
              <a:cs typeface="+mn-cs"/>
            </a:rPr>
            <a:t>H28</a:t>
          </a:r>
          <a:r>
            <a:rPr lang="ja-JP" altLang="en-US" sz="1100" b="0" i="0" baseline="0">
              <a:solidFill>
                <a:schemeClr val="dk1"/>
              </a:solidFill>
              <a:effectLst/>
              <a:latin typeface="+mn-lt"/>
              <a:ea typeface="+mn-ea"/>
              <a:cs typeface="+mn-cs"/>
            </a:rPr>
            <a:t>年度においては、介護給付費負担金</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国</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の調整率の増により、</a:t>
          </a:r>
          <a:r>
            <a:rPr lang="en-US" altLang="ja-JP" sz="1100" b="0" i="0" baseline="0">
              <a:solidFill>
                <a:schemeClr val="dk1"/>
              </a:solidFill>
              <a:effectLst/>
              <a:latin typeface="+mn-lt"/>
              <a:ea typeface="+mn-ea"/>
              <a:cs typeface="+mn-cs"/>
            </a:rPr>
            <a:t>23</a:t>
          </a:r>
          <a:r>
            <a:rPr lang="ja-JP" altLang="en-US" sz="1100" b="0" i="0" baseline="0">
              <a:solidFill>
                <a:schemeClr val="dk1"/>
              </a:solidFill>
              <a:effectLst/>
              <a:latin typeface="+mn-lt"/>
              <a:ea typeface="+mn-ea"/>
              <a:cs typeface="+mn-cs"/>
            </a:rPr>
            <a:t>百万円の増となり、比率が</a:t>
          </a:r>
          <a:r>
            <a:rPr lang="en-US" altLang="ja-JP" sz="1100" b="0" i="0" baseline="0">
              <a:solidFill>
                <a:schemeClr val="dk1"/>
              </a:solidFill>
              <a:effectLst/>
              <a:latin typeface="+mn-lt"/>
              <a:ea typeface="+mn-ea"/>
              <a:cs typeface="+mn-cs"/>
            </a:rPr>
            <a:t>0.94</a:t>
          </a:r>
          <a:r>
            <a:rPr lang="ja-JP" altLang="en-US" sz="1100" b="0" i="0" baseline="0">
              <a:solidFill>
                <a:schemeClr val="dk1"/>
              </a:solidFill>
              <a:effectLst/>
              <a:latin typeface="+mn-lt"/>
              <a:ea typeface="+mn-ea"/>
              <a:cs typeface="+mn-cs"/>
            </a:rPr>
            <a:t>％増加している。</a:t>
          </a:r>
          <a:endParaRPr lang="en-US" altLang="ja-JP" sz="1100" b="0" i="0" baseline="0">
            <a:solidFill>
              <a:schemeClr val="dk1"/>
            </a:solidFill>
            <a:effectLst/>
            <a:latin typeface="+mn-lt"/>
            <a:ea typeface="+mn-ea"/>
            <a:cs typeface="+mn-cs"/>
          </a:endParaRPr>
        </a:p>
        <a:p>
          <a:pPr eaLnBrk="1" fontAlgn="auto" latinLnBrk="0" hangingPunct="1"/>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住宅新築資金等特別会計・・・</a:t>
          </a:r>
          <a:r>
            <a:rPr lang="en-US" altLang="ja-JP" sz="1200" b="0" i="0" baseline="0">
              <a:solidFill>
                <a:schemeClr val="dk1"/>
              </a:solidFill>
              <a:effectLst/>
              <a:latin typeface="+mn-lt"/>
              <a:ea typeface="+mn-ea"/>
              <a:cs typeface="+mn-cs"/>
            </a:rPr>
            <a:t>H21</a:t>
          </a:r>
          <a:r>
            <a:rPr lang="ja-JP" altLang="ja-JP" sz="1200" b="0" i="0" baseline="0">
              <a:solidFill>
                <a:schemeClr val="dk1"/>
              </a:solidFill>
              <a:effectLst/>
              <a:latin typeface="+mn-lt"/>
              <a:ea typeface="+mn-ea"/>
              <a:cs typeface="+mn-cs"/>
            </a:rPr>
            <a:t>年度に実施した公的資金補償金免除繰上償還の実施により、単年度赤字に陥ったものの、その後の公債費負担が軽減されたことにより、</a:t>
          </a:r>
          <a:r>
            <a:rPr lang="en-US" altLang="ja-JP" sz="1200" b="0" i="0" baseline="0">
              <a:solidFill>
                <a:schemeClr val="dk1"/>
              </a:solidFill>
              <a:effectLst/>
              <a:latin typeface="+mn-lt"/>
              <a:ea typeface="+mn-ea"/>
              <a:cs typeface="+mn-cs"/>
            </a:rPr>
            <a:t>H22</a:t>
          </a:r>
          <a:r>
            <a:rPr lang="ja-JP" altLang="ja-JP" sz="1200" b="0" i="0" baseline="0">
              <a:solidFill>
                <a:schemeClr val="dk1"/>
              </a:solidFill>
              <a:effectLst/>
              <a:latin typeface="+mn-lt"/>
              <a:ea typeface="+mn-ea"/>
              <a:cs typeface="+mn-cs"/>
            </a:rPr>
            <a:t>年度からは黒字に転じている。</a:t>
          </a:r>
          <a:endParaRPr lang="en-US" altLang="ja-JP" sz="1200" b="0" i="0" baseline="0">
            <a:solidFill>
              <a:schemeClr val="dk1"/>
            </a:solidFill>
            <a:effectLst/>
            <a:latin typeface="+mn-lt"/>
            <a:ea typeface="+mn-ea"/>
            <a:cs typeface="+mn-cs"/>
          </a:endParaRPr>
        </a:p>
        <a:p>
          <a:pPr eaLnBrk="1" fontAlgn="auto" latinLnBrk="0" hangingPunct="1"/>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後期高齢者医療特別会計・・・一般会計からの繰入で財政運営を行っていることから低率で推移している。</a:t>
          </a:r>
          <a:endParaRPr lang="en-US" altLang="ja-JP" sz="12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簡易水道特別会計・・・</a:t>
          </a:r>
          <a:r>
            <a:rPr lang="en-US" altLang="ja-JP" sz="1100" b="0" i="0" baseline="0">
              <a:solidFill>
                <a:schemeClr val="dk1"/>
              </a:solidFill>
              <a:effectLst/>
              <a:latin typeface="+mn-lt"/>
              <a:ea typeface="+mn-ea"/>
              <a:cs typeface="+mn-cs"/>
            </a:rPr>
            <a:t>H18</a:t>
          </a:r>
          <a:r>
            <a:rPr lang="ja-JP" altLang="ja-JP" sz="1100" b="0" i="0" baseline="0">
              <a:solidFill>
                <a:schemeClr val="dk1"/>
              </a:solidFill>
              <a:effectLst/>
              <a:latin typeface="+mn-lt"/>
              <a:ea typeface="+mn-ea"/>
              <a:cs typeface="+mn-cs"/>
            </a:rPr>
            <a:t>年度より実施している、耐震管への布設替事業の影響 等により、修繕件数が抑制され、安定的な収入が確保できるようになっている。</a:t>
          </a:r>
          <a:endParaRPr lang="ja-JP" altLang="ja-JP" sz="1200">
            <a:effectLst/>
          </a:endParaRPr>
        </a:p>
        <a:p>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国民健康保険特別会計・・・歳入の額は微減であったが、医療費の増により歳出が増大したため黒字額が減となり低率となった。</a:t>
          </a:r>
          <a:endParaRPr lang="en-US" altLang="ja-JP" sz="1200" b="0" i="0" baseline="0">
            <a:solidFill>
              <a:schemeClr val="dk1"/>
            </a:solidFill>
            <a:effectLst/>
            <a:latin typeface="+mn-lt"/>
            <a:ea typeface="+mn-ea"/>
            <a:cs typeface="+mn-cs"/>
          </a:endParaRPr>
        </a:p>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その他会計・・・老人保健特別会計のことであり、</a:t>
          </a:r>
          <a:r>
            <a:rPr lang="ja-JP" altLang="ja-JP" sz="1200" b="0" i="0" baseline="0">
              <a:solidFill>
                <a:schemeClr val="dk1"/>
              </a:solidFill>
              <a:effectLst/>
              <a:latin typeface="+mn-lt"/>
              <a:ea typeface="+mn-ea"/>
              <a:cs typeface="+mn-cs"/>
            </a:rPr>
            <a:t>一般会計からの繰入で財政運営を行っていたが、</a:t>
          </a:r>
          <a:r>
            <a:rPr lang="en-US" altLang="ja-JP" sz="1200" b="0" i="0" baseline="0">
              <a:solidFill>
                <a:schemeClr val="dk1"/>
              </a:solidFill>
              <a:effectLst/>
              <a:latin typeface="+mn-lt"/>
              <a:ea typeface="+mn-ea"/>
              <a:cs typeface="+mn-cs"/>
            </a:rPr>
            <a:t>H23.3.31</a:t>
          </a:r>
          <a:r>
            <a:rPr lang="ja-JP" altLang="ja-JP" sz="1200" b="0" i="0" baseline="0">
              <a:solidFill>
                <a:schemeClr val="dk1"/>
              </a:solidFill>
              <a:effectLst/>
              <a:latin typeface="+mn-lt"/>
              <a:ea typeface="+mn-ea"/>
              <a:cs typeface="+mn-cs"/>
            </a:rPr>
            <a:t>をもって会計廃止となった。</a:t>
          </a:r>
          <a:endParaRPr lang="ja-JP" altLang="ja-JP" sz="12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以上、</a:t>
          </a:r>
          <a:r>
            <a:rPr kumimoji="1" lang="ja-JP" altLang="ja-JP" sz="1200">
              <a:solidFill>
                <a:schemeClr val="dk1"/>
              </a:solidFill>
              <a:effectLst/>
              <a:latin typeface="+mn-lt"/>
              <a:ea typeface="+mn-ea"/>
              <a:cs typeface="+mn-cs"/>
            </a:rPr>
            <a:t>連結実質赤字比率については現在まで全ての会計において黒字であり赤字比率は無いが今後も事務事業の見直し・統廃合など歳出の合理化等行財政改革を推進し、公営企業等については、独立採算の原則に立ち使用料の改定や確保を図り、財政の健全化に努めていく。</a:t>
          </a:r>
          <a:endParaRPr lang="ja-JP" altLang="ja-JP" sz="16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4597309</v>
      </c>
      <c r="BO4" s="381"/>
      <c r="BP4" s="381"/>
      <c r="BQ4" s="381"/>
      <c r="BR4" s="381"/>
      <c r="BS4" s="381"/>
      <c r="BT4" s="381"/>
      <c r="BU4" s="382"/>
      <c r="BV4" s="380">
        <v>3951637</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2.1</v>
      </c>
      <c r="CU4" s="387"/>
      <c r="CV4" s="387"/>
      <c r="CW4" s="387"/>
      <c r="CX4" s="387"/>
      <c r="CY4" s="387"/>
      <c r="CZ4" s="387"/>
      <c r="DA4" s="388"/>
      <c r="DB4" s="386">
        <v>2.1</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4433698</v>
      </c>
      <c r="BO5" s="418"/>
      <c r="BP5" s="418"/>
      <c r="BQ5" s="418"/>
      <c r="BR5" s="418"/>
      <c r="BS5" s="418"/>
      <c r="BT5" s="418"/>
      <c r="BU5" s="419"/>
      <c r="BV5" s="417">
        <v>3799225</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89.6</v>
      </c>
      <c r="CU5" s="415"/>
      <c r="CV5" s="415"/>
      <c r="CW5" s="415"/>
      <c r="CX5" s="415"/>
      <c r="CY5" s="415"/>
      <c r="CZ5" s="415"/>
      <c r="DA5" s="416"/>
      <c r="DB5" s="414">
        <v>86</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163611</v>
      </c>
      <c r="BO6" s="418"/>
      <c r="BP6" s="418"/>
      <c r="BQ6" s="418"/>
      <c r="BR6" s="418"/>
      <c r="BS6" s="418"/>
      <c r="BT6" s="418"/>
      <c r="BU6" s="419"/>
      <c r="BV6" s="417">
        <v>152412</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93.5</v>
      </c>
      <c r="CU6" s="455"/>
      <c r="CV6" s="455"/>
      <c r="CW6" s="455"/>
      <c r="CX6" s="455"/>
      <c r="CY6" s="455"/>
      <c r="CZ6" s="455"/>
      <c r="DA6" s="456"/>
      <c r="DB6" s="454">
        <v>90.8</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120811</v>
      </c>
      <c r="BO7" s="418"/>
      <c r="BP7" s="418"/>
      <c r="BQ7" s="418"/>
      <c r="BR7" s="418"/>
      <c r="BS7" s="418"/>
      <c r="BT7" s="418"/>
      <c r="BU7" s="419"/>
      <c r="BV7" s="417">
        <v>108659</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2009610</v>
      </c>
      <c r="CU7" s="418"/>
      <c r="CV7" s="418"/>
      <c r="CW7" s="418"/>
      <c r="CX7" s="418"/>
      <c r="CY7" s="418"/>
      <c r="CZ7" s="418"/>
      <c r="DA7" s="419"/>
      <c r="DB7" s="417">
        <v>2043825</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42800</v>
      </c>
      <c r="BO8" s="418"/>
      <c r="BP8" s="418"/>
      <c r="BQ8" s="418"/>
      <c r="BR8" s="418"/>
      <c r="BS8" s="418"/>
      <c r="BT8" s="418"/>
      <c r="BU8" s="419"/>
      <c r="BV8" s="417">
        <v>43753</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0.28000000000000003</v>
      </c>
      <c r="CU8" s="458"/>
      <c r="CV8" s="458"/>
      <c r="CW8" s="458"/>
      <c r="CX8" s="458"/>
      <c r="CY8" s="458"/>
      <c r="CZ8" s="458"/>
      <c r="DA8" s="459"/>
      <c r="DB8" s="457">
        <v>0.28000000000000003</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5030</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-953</v>
      </c>
      <c r="BO9" s="418"/>
      <c r="BP9" s="418"/>
      <c r="BQ9" s="418"/>
      <c r="BR9" s="418"/>
      <c r="BS9" s="418"/>
      <c r="BT9" s="418"/>
      <c r="BU9" s="419"/>
      <c r="BV9" s="417">
        <v>-892</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12.7</v>
      </c>
      <c r="CU9" s="415"/>
      <c r="CV9" s="415"/>
      <c r="CW9" s="415"/>
      <c r="CX9" s="415"/>
      <c r="CY9" s="415"/>
      <c r="CZ9" s="415"/>
      <c r="DA9" s="416"/>
      <c r="DB9" s="414">
        <v>14.3</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5447</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82901</v>
      </c>
      <c r="BO10" s="418"/>
      <c r="BP10" s="418"/>
      <c r="BQ10" s="418"/>
      <c r="BR10" s="418"/>
      <c r="BS10" s="418"/>
      <c r="BT10" s="418"/>
      <c r="BU10" s="419"/>
      <c r="BV10" s="417">
        <v>17480</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78</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x14ac:dyDescent="0.15">
      <c r="A12" s="140"/>
      <c r="B12" s="477" t="s">
        <v>113</v>
      </c>
      <c r="C12" s="478"/>
      <c r="D12" s="478"/>
      <c r="E12" s="478"/>
      <c r="F12" s="478"/>
      <c r="G12" s="478"/>
      <c r="H12" s="478"/>
      <c r="I12" s="478"/>
      <c r="J12" s="478"/>
      <c r="K12" s="479"/>
      <c r="L12" s="486" t="s">
        <v>114</v>
      </c>
      <c r="M12" s="487"/>
      <c r="N12" s="487"/>
      <c r="O12" s="487"/>
      <c r="P12" s="487"/>
      <c r="Q12" s="488"/>
      <c r="R12" s="489">
        <v>5182</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v>111000</v>
      </c>
      <c r="BO12" s="418"/>
      <c r="BP12" s="418"/>
      <c r="BQ12" s="418"/>
      <c r="BR12" s="418"/>
      <c r="BS12" s="418"/>
      <c r="BT12" s="418"/>
      <c r="BU12" s="419"/>
      <c r="BV12" s="417">
        <v>12871</v>
      </c>
      <c r="BW12" s="418"/>
      <c r="BX12" s="418"/>
      <c r="BY12" s="418"/>
      <c r="BZ12" s="418"/>
      <c r="CA12" s="418"/>
      <c r="CB12" s="418"/>
      <c r="CC12" s="419"/>
      <c r="CD12" s="420" t="s">
        <v>120</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122</v>
      </c>
      <c r="N13" s="506"/>
      <c r="O13" s="506"/>
      <c r="P13" s="506"/>
      <c r="Q13" s="507"/>
      <c r="R13" s="498">
        <v>5171</v>
      </c>
      <c r="S13" s="499"/>
      <c r="T13" s="499"/>
      <c r="U13" s="499"/>
      <c r="V13" s="500"/>
      <c r="W13" s="433" t="s">
        <v>123</v>
      </c>
      <c r="X13" s="434"/>
      <c r="Y13" s="434"/>
      <c r="Z13" s="434"/>
      <c r="AA13" s="434"/>
      <c r="AB13" s="424"/>
      <c r="AC13" s="468">
        <v>255</v>
      </c>
      <c r="AD13" s="469"/>
      <c r="AE13" s="469"/>
      <c r="AF13" s="469"/>
      <c r="AG13" s="508"/>
      <c r="AH13" s="468">
        <v>241</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-29052</v>
      </c>
      <c r="BO13" s="418"/>
      <c r="BP13" s="418"/>
      <c r="BQ13" s="418"/>
      <c r="BR13" s="418"/>
      <c r="BS13" s="418"/>
      <c r="BT13" s="418"/>
      <c r="BU13" s="419"/>
      <c r="BV13" s="417">
        <v>3717</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7.5</v>
      </c>
      <c r="CU13" s="415"/>
      <c r="CV13" s="415"/>
      <c r="CW13" s="415"/>
      <c r="CX13" s="415"/>
      <c r="CY13" s="415"/>
      <c r="CZ13" s="415"/>
      <c r="DA13" s="416"/>
      <c r="DB13" s="414">
        <v>7.4</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128</v>
      </c>
      <c r="M14" s="496"/>
      <c r="N14" s="496"/>
      <c r="O14" s="496"/>
      <c r="P14" s="496"/>
      <c r="Q14" s="497"/>
      <c r="R14" s="498">
        <v>5253</v>
      </c>
      <c r="S14" s="499"/>
      <c r="T14" s="499"/>
      <c r="U14" s="499"/>
      <c r="V14" s="500"/>
      <c r="W14" s="407"/>
      <c r="X14" s="408"/>
      <c r="Y14" s="408"/>
      <c r="Z14" s="408"/>
      <c r="AA14" s="408"/>
      <c r="AB14" s="397"/>
      <c r="AC14" s="501">
        <v>11.7</v>
      </c>
      <c r="AD14" s="502"/>
      <c r="AE14" s="502"/>
      <c r="AF14" s="502"/>
      <c r="AG14" s="503"/>
      <c r="AH14" s="501">
        <v>10</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t="s">
        <v>121</v>
      </c>
      <c r="CU14" s="513"/>
      <c r="CV14" s="513"/>
      <c r="CW14" s="513"/>
      <c r="CX14" s="513"/>
      <c r="CY14" s="513"/>
      <c r="CZ14" s="513"/>
      <c r="DA14" s="514"/>
      <c r="DB14" s="512" t="s">
        <v>121</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122</v>
      </c>
      <c r="N15" s="506"/>
      <c r="O15" s="506"/>
      <c r="P15" s="506"/>
      <c r="Q15" s="507"/>
      <c r="R15" s="498">
        <v>5239</v>
      </c>
      <c r="S15" s="499"/>
      <c r="T15" s="499"/>
      <c r="U15" s="499"/>
      <c r="V15" s="500"/>
      <c r="W15" s="433" t="s">
        <v>130</v>
      </c>
      <c r="X15" s="434"/>
      <c r="Y15" s="434"/>
      <c r="Z15" s="434"/>
      <c r="AA15" s="434"/>
      <c r="AB15" s="424"/>
      <c r="AC15" s="468">
        <v>511</v>
      </c>
      <c r="AD15" s="469"/>
      <c r="AE15" s="469"/>
      <c r="AF15" s="469"/>
      <c r="AG15" s="508"/>
      <c r="AH15" s="468">
        <v>641</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522909</v>
      </c>
      <c r="BO15" s="381"/>
      <c r="BP15" s="381"/>
      <c r="BQ15" s="381"/>
      <c r="BR15" s="381"/>
      <c r="BS15" s="381"/>
      <c r="BT15" s="381"/>
      <c r="BU15" s="382"/>
      <c r="BV15" s="380">
        <v>501556</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23.5</v>
      </c>
      <c r="AD16" s="502"/>
      <c r="AE16" s="502"/>
      <c r="AF16" s="502"/>
      <c r="AG16" s="503"/>
      <c r="AH16" s="501">
        <v>26.6</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1793645</v>
      </c>
      <c r="BO16" s="418"/>
      <c r="BP16" s="418"/>
      <c r="BQ16" s="418"/>
      <c r="BR16" s="418"/>
      <c r="BS16" s="418"/>
      <c r="BT16" s="418"/>
      <c r="BU16" s="419"/>
      <c r="BV16" s="417">
        <v>1808209</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136</v>
      </c>
      <c r="N17" s="522"/>
      <c r="O17" s="522"/>
      <c r="P17" s="522"/>
      <c r="Q17" s="523"/>
      <c r="R17" s="518" t="s">
        <v>137</v>
      </c>
      <c r="S17" s="519"/>
      <c r="T17" s="519"/>
      <c r="U17" s="519"/>
      <c r="V17" s="520"/>
      <c r="W17" s="433" t="s">
        <v>138</v>
      </c>
      <c r="X17" s="434"/>
      <c r="Y17" s="434"/>
      <c r="Z17" s="434"/>
      <c r="AA17" s="434"/>
      <c r="AB17" s="424"/>
      <c r="AC17" s="468">
        <v>1411</v>
      </c>
      <c r="AD17" s="469"/>
      <c r="AE17" s="469"/>
      <c r="AF17" s="469"/>
      <c r="AG17" s="508"/>
      <c r="AH17" s="468">
        <v>1529</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656091</v>
      </c>
      <c r="BO17" s="418"/>
      <c r="BP17" s="418"/>
      <c r="BQ17" s="418"/>
      <c r="BR17" s="418"/>
      <c r="BS17" s="418"/>
      <c r="BT17" s="418"/>
      <c r="BU17" s="419"/>
      <c r="BV17" s="417">
        <v>627359</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140</v>
      </c>
      <c r="C18" s="460"/>
      <c r="D18" s="460"/>
      <c r="E18" s="529"/>
      <c r="F18" s="529"/>
      <c r="G18" s="529"/>
      <c r="H18" s="529"/>
      <c r="I18" s="529"/>
      <c r="J18" s="529"/>
      <c r="K18" s="529"/>
      <c r="L18" s="530">
        <v>44.85</v>
      </c>
      <c r="M18" s="530"/>
      <c r="N18" s="530"/>
      <c r="O18" s="530"/>
      <c r="P18" s="530"/>
      <c r="Q18" s="530"/>
      <c r="R18" s="531"/>
      <c r="S18" s="531"/>
      <c r="T18" s="531"/>
      <c r="U18" s="531"/>
      <c r="V18" s="532"/>
      <c r="W18" s="435"/>
      <c r="X18" s="436"/>
      <c r="Y18" s="436"/>
      <c r="Z18" s="436"/>
      <c r="AA18" s="436"/>
      <c r="AB18" s="427"/>
      <c r="AC18" s="533">
        <v>64.8</v>
      </c>
      <c r="AD18" s="534"/>
      <c r="AE18" s="534"/>
      <c r="AF18" s="534"/>
      <c r="AG18" s="535"/>
      <c r="AH18" s="533">
        <v>63.4</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1800040</v>
      </c>
      <c r="BO18" s="418"/>
      <c r="BP18" s="418"/>
      <c r="BQ18" s="418"/>
      <c r="BR18" s="418"/>
      <c r="BS18" s="418"/>
      <c r="BT18" s="418"/>
      <c r="BU18" s="419"/>
      <c r="BV18" s="417">
        <v>1783869</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142</v>
      </c>
      <c r="C19" s="460"/>
      <c r="D19" s="460"/>
      <c r="E19" s="529"/>
      <c r="F19" s="529"/>
      <c r="G19" s="529"/>
      <c r="H19" s="529"/>
      <c r="I19" s="529"/>
      <c r="J19" s="529"/>
      <c r="K19" s="529"/>
      <c r="L19" s="537">
        <v>112</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2879167</v>
      </c>
      <c r="BO19" s="418"/>
      <c r="BP19" s="418"/>
      <c r="BQ19" s="418"/>
      <c r="BR19" s="418"/>
      <c r="BS19" s="418"/>
      <c r="BT19" s="418"/>
      <c r="BU19" s="419"/>
      <c r="BV19" s="417">
        <v>2570898</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144</v>
      </c>
      <c r="C20" s="460"/>
      <c r="D20" s="460"/>
      <c r="E20" s="529"/>
      <c r="F20" s="529"/>
      <c r="G20" s="529"/>
      <c r="H20" s="529"/>
      <c r="I20" s="529"/>
      <c r="J20" s="529"/>
      <c r="K20" s="529"/>
      <c r="L20" s="537">
        <v>1968</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3004954</v>
      </c>
      <c r="BO23" s="418"/>
      <c r="BP23" s="418"/>
      <c r="BQ23" s="418"/>
      <c r="BR23" s="418"/>
      <c r="BS23" s="418"/>
      <c r="BT23" s="418"/>
      <c r="BU23" s="419"/>
      <c r="BV23" s="417">
        <v>3012494</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153</v>
      </c>
      <c r="F24" s="447"/>
      <c r="G24" s="447"/>
      <c r="H24" s="447"/>
      <c r="I24" s="447"/>
      <c r="J24" s="447"/>
      <c r="K24" s="448"/>
      <c r="L24" s="468">
        <v>1</v>
      </c>
      <c r="M24" s="469"/>
      <c r="N24" s="469"/>
      <c r="O24" s="469"/>
      <c r="P24" s="508"/>
      <c r="Q24" s="468">
        <v>6140</v>
      </c>
      <c r="R24" s="469"/>
      <c r="S24" s="469"/>
      <c r="T24" s="469"/>
      <c r="U24" s="469"/>
      <c r="V24" s="508"/>
      <c r="W24" s="563"/>
      <c r="X24" s="551"/>
      <c r="Y24" s="552"/>
      <c r="Z24" s="467" t="s">
        <v>154</v>
      </c>
      <c r="AA24" s="447"/>
      <c r="AB24" s="447"/>
      <c r="AC24" s="447"/>
      <c r="AD24" s="447"/>
      <c r="AE24" s="447"/>
      <c r="AF24" s="447"/>
      <c r="AG24" s="448"/>
      <c r="AH24" s="468">
        <v>62</v>
      </c>
      <c r="AI24" s="469"/>
      <c r="AJ24" s="469"/>
      <c r="AK24" s="469"/>
      <c r="AL24" s="508"/>
      <c r="AM24" s="468">
        <v>187922</v>
      </c>
      <c r="AN24" s="469"/>
      <c r="AO24" s="469"/>
      <c r="AP24" s="469"/>
      <c r="AQ24" s="469"/>
      <c r="AR24" s="508"/>
      <c r="AS24" s="468">
        <v>3031</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2814340</v>
      </c>
      <c r="BO24" s="418"/>
      <c r="BP24" s="418"/>
      <c r="BQ24" s="418"/>
      <c r="BR24" s="418"/>
      <c r="BS24" s="418"/>
      <c r="BT24" s="418"/>
      <c r="BU24" s="419"/>
      <c r="BV24" s="417">
        <v>2763012</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156</v>
      </c>
      <c r="F25" s="447"/>
      <c r="G25" s="447"/>
      <c r="H25" s="447"/>
      <c r="I25" s="447"/>
      <c r="J25" s="447"/>
      <c r="K25" s="448"/>
      <c r="L25" s="468">
        <v>1</v>
      </c>
      <c r="M25" s="469"/>
      <c r="N25" s="469"/>
      <c r="O25" s="469"/>
      <c r="P25" s="508"/>
      <c r="Q25" s="468">
        <v>5220</v>
      </c>
      <c r="R25" s="469"/>
      <c r="S25" s="469"/>
      <c r="T25" s="469"/>
      <c r="U25" s="469"/>
      <c r="V25" s="508"/>
      <c r="W25" s="563"/>
      <c r="X25" s="551"/>
      <c r="Y25" s="552"/>
      <c r="Z25" s="467" t="s">
        <v>157</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53402</v>
      </c>
      <c r="BO25" s="381"/>
      <c r="BP25" s="381"/>
      <c r="BQ25" s="381"/>
      <c r="BR25" s="381"/>
      <c r="BS25" s="381"/>
      <c r="BT25" s="381"/>
      <c r="BU25" s="382"/>
      <c r="BV25" s="380">
        <v>76801</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159</v>
      </c>
      <c r="F26" s="447"/>
      <c r="G26" s="447"/>
      <c r="H26" s="447"/>
      <c r="I26" s="447"/>
      <c r="J26" s="447"/>
      <c r="K26" s="448"/>
      <c r="L26" s="468">
        <v>1</v>
      </c>
      <c r="M26" s="469"/>
      <c r="N26" s="469"/>
      <c r="O26" s="469"/>
      <c r="P26" s="508"/>
      <c r="Q26" s="468">
        <v>5030</v>
      </c>
      <c r="R26" s="469"/>
      <c r="S26" s="469"/>
      <c r="T26" s="469"/>
      <c r="U26" s="469"/>
      <c r="V26" s="508"/>
      <c r="W26" s="563"/>
      <c r="X26" s="551"/>
      <c r="Y26" s="552"/>
      <c r="Z26" s="467" t="s">
        <v>160</v>
      </c>
      <c r="AA26" s="573"/>
      <c r="AB26" s="573"/>
      <c r="AC26" s="573"/>
      <c r="AD26" s="573"/>
      <c r="AE26" s="573"/>
      <c r="AF26" s="573"/>
      <c r="AG26" s="574"/>
      <c r="AH26" s="468" t="s">
        <v>121</v>
      </c>
      <c r="AI26" s="469"/>
      <c r="AJ26" s="469"/>
      <c r="AK26" s="469"/>
      <c r="AL26" s="508"/>
      <c r="AM26" s="468" t="s">
        <v>121</v>
      </c>
      <c r="AN26" s="469"/>
      <c r="AO26" s="469"/>
      <c r="AP26" s="469"/>
      <c r="AQ26" s="469"/>
      <c r="AR26" s="508"/>
      <c r="AS26" s="468" t="s">
        <v>121</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162</v>
      </c>
      <c r="F27" s="447"/>
      <c r="G27" s="447"/>
      <c r="H27" s="447"/>
      <c r="I27" s="447"/>
      <c r="J27" s="447"/>
      <c r="K27" s="448"/>
      <c r="L27" s="468">
        <v>1</v>
      </c>
      <c r="M27" s="469"/>
      <c r="N27" s="469"/>
      <c r="O27" s="469"/>
      <c r="P27" s="508"/>
      <c r="Q27" s="468">
        <v>2490</v>
      </c>
      <c r="R27" s="469"/>
      <c r="S27" s="469"/>
      <c r="T27" s="469"/>
      <c r="U27" s="469"/>
      <c r="V27" s="508"/>
      <c r="W27" s="563"/>
      <c r="X27" s="551"/>
      <c r="Y27" s="552"/>
      <c r="Z27" s="467" t="s">
        <v>163</v>
      </c>
      <c r="AA27" s="447"/>
      <c r="AB27" s="447"/>
      <c r="AC27" s="447"/>
      <c r="AD27" s="447"/>
      <c r="AE27" s="447"/>
      <c r="AF27" s="447"/>
      <c r="AG27" s="448"/>
      <c r="AH27" s="468" t="s">
        <v>121</v>
      </c>
      <c r="AI27" s="469"/>
      <c r="AJ27" s="469"/>
      <c r="AK27" s="469"/>
      <c r="AL27" s="508"/>
      <c r="AM27" s="468" t="s">
        <v>121</v>
      </c>
      <c r="AN27" s="469"/>
      <c r="AO27" s="469"/>
      <c r="AP27" s="469"/>
      <c r="AQ27" s="469"/>
      <c r="AR27" s="508"/>
      <c r="AS27" s="468" t="s">
        <v>121</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v>10781</v>
      </c>
      <c r="BO27" s="587"/>
      <c r="BP27" s="587"/>
      <c r="BQ27" s="587"/>
      <c r="BR27" s="587"/>
      <c r="BS27" s="587"/>
      <c r="BT27" s="587"/>
      <c r="BU27" s="588"/>
      <c r="BV27" s="586">
        <v>10781</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165</v>
      </c>
      <c r="F28" s="447"/>
      <c r="G28" s="447"/>
      <c r="H28" s="447"/>
      <c r="I28" s="447"/>
      <c r="J28" s="447"/>
      <c r="K28" s="448"/>
      <c r="L28" s="468">
        <v>1</v>
      </c>
      <c r="M28" s="469"/>
      <c r="N28" s="469"/>
      <c r="O28" s="469"/>
      <c r="P28" s="508"/>
      <c r="Q28" s="468">
        <v>1990</v>
      </c>
      <c r="R28" s="469"/>
      <c r="S28" s="469"/>
      <c r="T28" s="469"/>
      <c r="U28" s="469"/>
      <c r="V28" s="508"/>
      <c r="W28" s="563"/>
      <c r="X28" s="551"/>
      <c r="Y28" s="552"/>
      <c r="Z28" s="467" t="s">
        <v>166</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544753</v>
      </c>
      <c r="BO28" s="381"/>
      <c r="BP28" s="381"/>
      <c r="BQ28" s="381"/>
      <c r="BR28" s="381"/>
      <c r="BS28" s="381"/>
      <c r="BT28" s="381"/>
      <c r="BU28" s="382"/>
      <c r="BV28" s="380">
        <v>572852</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169</v>
      </c>
      <c r="F29" s="447"/>
      <c r="G29" s="447"/>
      <c r="H29" s="447"/>
      <c r="I29" s="447"/>
      <c r="J29" s="447"/>
      <c r="K29" s="448"/>
      <c r="L29" s="468">
        <v>8</v>
      </c>
      <c r="M29" s="469"/>
      <c r="N29" s="469"/>
      <c r="O29" s="469"/>
      <c r="P29" s="508"/>
      <c r="Q29" s="468">
        <v>1800</v>
      </c>
      <c r="R29" s="469"/>
      <c r="S29" s="469"/>
      <c r="T29" s="469"/>
      <c r="U29" s="469"/>
      <c r="V29" s="508"/>
      <c r="W29" s="564"/>
      <c r="X29" s="565"/>
      <c r="Y29" s="566"/>
      <c r="Z29" s="467" t="s">
        <v>170</v>
      </c>
      <c r="AA29" s="447"/>
      <c r="AB29" s="447"/>
      <c r="AC29" s="447"/>
      <c r="AD29" s="447"/>
      <c r="AE29" s="447"/>
      <c r="AF29" s="447"/>
      <c r="AG29" s="448"/>
      <c r="AH29" s="468">
        <v>62</v>
      </c>
      <c r="AI29" s="469"/>
      <c r="AJ29" s="469"/>
      <c r="AK29" s="469"/>
      <c r="AL29" s="508"/>
      <c r="AM29" s="468">
        <v>187922</v>
      </c>
      <c r="AN29" s="469"/>
      <c r="AO29" s="469"/>
      <c r="AP29" s="469"/>
      <c r="AQ29" s="469"/>
      <c r="AR29" s="508"/>
      <c r="AS29" s="468">
        <v>3031</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100156</v>
      </c>
      <c r="BO29" s="418"/>
      <c r="BP29" s="418"/>
      <c r="BQ29" s="418"/>
      <c r="BR29" s="418"/>
      <c r="BS29" s="418"/>
      <c r="BT29" s="418"/>
      <c r="BU29" s="419"/>
      <c r="BV29" s="417">
        <v>124325</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96.4</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1358039</v>
      </c>
      <c r="BO30" s="587"/>
      <c r="BP30" s="587"/>
      <c r="BQ30" s="587"/>
      <c r="BR30" s="587"/>
      <c r="BS30" s="587"/>
      <c r="BT30" s="587"/>
      <c r="BU30" s="588"/>
      <c r="BV30" s="586">
        <v>1419955</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t="str">
        <f>IF(AO34="","",MAX(C34:D43,U34:V43)+1)</f>
        <v/>
      </c>
      <c r="AN34" s="598"/>
      <c r="AO34" s="599"/>
      <c r="AP34" s="599"/>
      <c r="AQ34" s="599"/>
      <c r="AR34" s="599"/>
      <c r="AS34" s="599"/>
      <c r="AT34" s="599"/>
      <c r="AU34" s="599"/>
      <c r="AV34" s="599"/>
      <c r="AW34" s="599"/>
      <c r="AX34" s="599"/>
      <c r="AY34" s="599"/>
      <c r="AZ34" s="599"/>
      <c r="BA34" s="599"/>
      <c r="BB34" s="599"/>
      <c r="BC34" s="599"/>
      <c r="BD34" s="167"/>
      <c r="BE34" s="598">
        <f>IF(BG34="","",MAX(C34:D43,U34:V43,AM34:AN43)+1)</f>
        <v>6</v>
      </c>
      <c r="BF34" s="598"/>
      <c r="BG34" s="599" t="str">
        <f>IF('各会計、関係団体の財政状況及び健全化判断比率'!B31="","",'各会計、関係団体の財政状況及び健全化判断比率'!B31)</f>
        <v>簡易水道特別会計</v>
      </c>
      <c r="BH34" s="599"/>
      <c r="BI34" s="599"/>
      <c r="BJ34" s="599"/>
      <c r="BK34" s="599"/>
      <c r="BL34" s="599"/>
      <c r="BM34" s="599"/>
      <c r="BN34" s="599"/>
      <c r="BO34" s="599"/>
      <c r="BP34" s="599"/>
      <c r="BQ34" s="599"/>
      <c r="BR34" s="599"/>
      <c r="BS34" s="599"/>
      <c r="BT34" s="599"/>
      <c r="BU34" s="599"/>
      <c r="BV34" s="167"/>
      <c r="BW34" s="598">
        <f>IF(BY34="","",MAX(C34:D43,U34:V43,AM34:AN43,BE34:BF43)+1)</f>
        <v>7</v>
      </c>
      <c r="BX34" s="598"/>
      <c r="BY34" s="599" t="str">
        <f>IF('各会計、関係団体の財政状況及び健全化判断比率'!B68="","",'各会計、関係団体の財政状況及び健全化判断比率'!B68)</f>
        <v>こうち人づくり広域連合</v>
      </c>
      <c r="BZ34" s="599"/>
      <c r="CA34" s="599"/>
      <c r="CB34" s="599"/>
      <c r="CC34" s="599"/>
      <c r="CD34" s="599"/>
      <c r="CE34" s="599"/>
      <c r="CF34" s="599"/>
      <c r="CG34" s="599"/>
      <c r="CH34" s="599"/>
      <c r="CI34" s="599"/>
      <c r="CJ34" s="599"/>
      <c r="CK34" s="599"/>
      <c r="CL34" s="599"/>
      <c r="CM34" s="599"/>
      <c r="CN34" s="167"/>
      <c r="CO34" s="598" t="str">
        <f>IF(CQ34="","",MAX(C34:D43,U34:V43,AM34:AN43,BE34:BF43,BW34:BX43)+1)</f>
        <v/>
      </c>
      <c r="CP34" s="598"/>
      <c r="CQ34" s="599" t="str">
        <f>IF('各会計、関係団体の財政状況及び健全化判断比率'!BS7="","",'各会計、関係団体の財政状況及び健全化判断比率'!BS7)</f>
        <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住宅新築資金等特別会計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8</v>
      </c>
      <c r="BX35" s="598"/>
      <c r="BY35" s="599" t="str">
        <f>IF('各会計、関係団体の財政状況及び健全化判断比率'!B69="","",'各会計、関係団体の財政状況及び健全化判断比率'!B69)</f>
        <v>高知県後期高齢者医療広域連合(一般会計)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9</v>
      </c>
      <c r="BX36" s="598"/>
      <c r="BY36" s="599" t="str">
        <f>IF('各会計、関係団体の財政状況及び健全化判断比率'!B70="","",'各会計、関係団体の財政状況及び健全化判断比率'!B70)</f>
        <v>高知県後期高齢者医療広域連合(後期高齢者医療特別会計)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10</v>
      </c>
      <c r="BX37" s="598"/>
      <c r="BY37" s="599" t="str">
        <f>IF('各会計、関係団体の財政状況及び健全化判断比率'!B71="","",'各会計、関係団体の財政状況及び健全化判断比率'!B71)</f>
        <v>高知県広域食肉センター事務組合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11</v>
      </c>
      <c r="BX38" s="598"/>
      <c r="BY38" s="599" t="str">
        <f>IF('各会計、関係団体の財政状況及び健全化判断比率'!B72="","",'各会計、関係団体の財政状況及び健全化判断比率'!B72)</f>
        <v>高知県市町村総合事務組合(一般会計)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12</v>
      </c>
      <c r="BX39" s="598"/>
      <c r="BY39" s="599" t="str">
        <f>IF('各会計、関係団体の財政状況及び健全化判断比率'!B73="","",'各会計、関係団体の財政状況及び健全化判断比率'!B73)</f>
        <v>高知県市町村総合事務組合(交通災害共済事業督特別事務組合)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13</v>
      </c>
      <c r="BX40" s="598"/>
      <c r="BY40" s="599" t="str">
        <f>IF('各会計、関係団体の財政状況及び健全化判断比率'!B74="","",'各会計、関係団体の財政状況及び健全化判断比率'!B74)</f>
        <v>高知県市町村総合事務組合(会館建設事業特別会計)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14</v>
      </c>
      <c r="BX41" s="598"/>
      <c r="BY41" s="599" t="str">
        <f>IF('各会計、関係団体の財政状況及び健全化判断比率'!B75="","",'各会計、関係団体の財政状況及び健全化判断比率'!B75)</f>
        <v>高知中央西部焼却処理事務組合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15</v>
      </c>
      <c r="BX42" s="598"/>
      <c r="BY42" s="599" t="str">
        <f>IF('各会計、関係団体の財政状況及び健全化判断比率'!B76="","",'各会計、関係団体の財政状況及び健全化判断比率'!B76)</f>
        <v>仁淀消防組合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16</v>
      </c>
      <c r="BX43" s="598"/>
      <c r="BY43" s="599" t="str">
        <f>IF('各会計、関係団体の財政状況及び健全化判断比率'!B77="","",'各会計、関係団体の財政状況及び健全化判断比率'!B77)</f>
        <v>仁淀川下流衛生事務組合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4294967294"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x14ac:dyDescent="0.15">
      <c r="A34" s="22"/>
      <c r="B34" s="31"/>
      <c r="C34" s="1184" t="s">
        <v>522</v>
      </c>
      <c r="D34" s="1184"/>
      <c r="E34" s="1185"/>
      <c r="F34" s="32">
        <v>4.2300000000000004</v>
      </c>
      <c r="G34" s="33">
        <v>1.54</v>
      </c>
      <c r="H34" s="33">
        <v>1.62</v>
      </c>
      <c r="I34" s="33">
        <v>1.1599999999999999</v>
      </c>
      <c r="J34" s="34">
        <v>1.53</v>
      </c>
      <c r="K34" s="22"/>
      <c r="L34" s="22"/>
      <c r="M34" s="22"/>
      <c r="N34" s="22"/>
      <c r="O34" s="22"/>
      <c r="P34" s="22"/>
    </row>
    <row r="35" spans="1:16" ht="39" customHeight="1" x14ac:dyDescent="0.15">
      <c r="A35" s="22"/>
      <c r="B35" s="35"/>
      <c r="C35" s="1178" t="s">
        <v>523</v>
      </c>
      <c r="D35" s="1179"/>
      <c r="E35" s="1180"/>
      <c r="F35" s="36">
        <v>0</v>
      </c>
      <c r="G35" s="37">
        <v>0.08</v>
      </c>
      <c r="H35" s="37">
        <v>0</v>
      </c>
      <c r="I35" s="37">
        <v>0.06</v>
      </c>
      <c r="J35" s="38">
        <v>1</v>
      </c>
      <c r="K35" s="22"/>
      <c r="L35" s="22"/>
      <c r="M35" s="22"/>
      <c r="N35" s="22"/>
      <c r="O35" s="22"/>
      <c r="P35" s="22"/>
    </row>
    <row r="36" spans="1:16" ht="39" customHeight="1" x14ac:dyDescent="0.15">
      <c r="A36" s="22"/>
      <c r="B36" s="35"/>
      <c r="C36" s="1178" t="s">
        <v>524</v>
      </c>
      <c r="D36" s="1179"/>
      <c r="E36" s="1180"/>
      <c r="F36" s="36">
        <v>0.5</v>
      </c>
      <c r="G36" s="37">
        <v>0.39</v>
      </c>
      <c r="H36" s="37">
        <v>0.63</v>
      </c>
      <c r="I36" s="37">
        <v>0.97</v>
      </c>
      <c r="J36" s="38">
        <v>0.59</v>
      </c>
      <c r="K36" s="22"/>
      <c r="L36" s="22"/>
      <c r="M36" s="22"/>
      <c r="N36" s="22"/>
      <c r="O36" s="22"/>
      <c r="P36" s="22"/>
    </row>
    <row r="37" spans="1:16" ht="39" customHeight="1" x14ac:dyDescent="0.15">
      <c r="A37" s="22"/>
      <c r="B37" s="35"/>
      <c r="C37" s="1178" t="s">
        <v>525</v>
      </c>
      <c r="D37" s="1179"/>
      <c r="E37" s="1180"/>
      <c r="F37" s="36">
        <v>0.11</v>
      </c>
      <c r="G37" s="37">
        <v>0.11</v>
      </c>
      <c r="H37" s="37">
        <v>0.08</v>
      </c>
      <c r="I37" s="37">
        <v>0.12</v>
      </c>
      <c r="J37" s="38">
        <v>0.1</v>
      </c>
      <c r="K37" s="22"/>
      <c r="L37" s="22"/>
      <c r="M37" s="22"/>
      <c r="N37" s="22"/>
      <c r="O37" s="22"/>
      <c r="P37" s="22"/>
    </row>
    <row r="38" spans="1:16" ht="39" customHeight="1" x14ac:dyDescent="0.15">
      <c r="A38" s="22"/>
      <c r="B38" s="35"/>
      <c r="C38" s="1178" t="s">
        <v>526</v>
      </c>
      <c r="D38" s="1179"/>
      <c r="E38" s="1180"/>
      <c r="F38" s="36">
        <v>0.51</v>
      </c>
      <c r="G38" s="37">
        <v>0.21</v>
      </c>
      <c r="H38" s="37">
        <v>0</v>
      </c>
      <c r="I38" s="37">
        <v>0.15</v>
      </c>
      <c r="J38" s="38">
        <v>0.09</v>
      </c>
      <c r="K38" s="22"/>
      <c r="L38" s="22"/>
      <c r="M38" s="22"/>
      <c r="N38" s="22"/>
      <c r="O38" s="22"/>
      <c r="P38" s="22"/>
    </row>
    <row r="39" spans="1:16" ht="39" customHeight="1" x14ac:dyDescent="0.15">
      <c r="A39" s="22"/>
      <c r="B39" s="35"/>
      <c r="C39" s="1178" t="s">
        <v>527</v>
      </c>
      <c r="D39" s="1179"/>
      <c r="E39" s="1180"/>
      <c r="F39" s="36">
        <v>0.6</v>
      </c>
      <c r="G39" s="37">
        <v>2.4</v>
      </c>
      <c r="H39" s="37">
        <v>0.01</v>
      </c>
      <c r="I39" s="37">
        <v>0.01</v>
      </c>
      <c r="J39" s="38">
        <v>0.08</v>
      </c>
      <c r="K39" s="22"/>
      <c r="L39" s="22"/>
      <c r="M39" s="22"/>
      <c r="N39" s="22"/>
      <c r="O39" s="22"/>
      <c r="P39" s="22"/>
    </row>
    <row r="40" spans="1:16" ht="39" customHeight="1" x14ac:dyDescent="0.15">
      <c r="A40" s="22"/>
      <c r="B40" s="35"/>
      <c r="C40" s="1178"/>
      <c r="D40" s="1179"/>
      <c r="E40" s="1180"/>
      <c r="F40" s="36"/>
      <c r="G40" s="37"/>
      <c r="H40" s="37"/>
      <c r="I40" s="37"/>
      <c r="J40" s="38"/>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528</v>
      </c>
      <c r="D42" s="1179"/>
      <c r="E42" s="1180"/>
      <c r="F42" s="36" t="s">
        <v>475</v>
      </c>
      <c r="G42" s="37" t="s">
        <v>475</v>
      </c>
      <c r="H42" s="37" t="s">
        <v>475</v>
      </c>
      <c r="I42" s="37" t="s">
        <v>475</v>
      </c>
      <c r="J42" s="38" t="s">
        <v>475</v>
      </c>
      <c r="K42" s="22"/>
      <c r="L42" s="22"/>
      <c r="M42" s="22"/>
      <c r="N42" s="22"/>
      <c r="O42" s="22"/>
      <c r="P42" s="22"/>
    </row>
    <row r="43" spans="1:16" ht="39" customHeight="1" thickBot="1" x14ac:dyDescent="0.2">
      <c r="A43" s="22"/>
      <c r="B43" s="40"/>
      <c r="C43" s="1181" t="s">
        <v>529</v>
      </c>
      <c r="D43" s="1182"/>
      <c r="E43" s="1183"/>
      <c r="F43" s="41" t="s">
        <v>475</v>
      </c>
      <c r="G43" s="42" t="s">
        <v>475</v>
      </c>
      <c r="H43" s="42" t="s">
        <v>475</v>
      </c>
      <c r="I43" s="42" t="s">
        <v>475</v>
      </c>
      <c r="J43" s="43" t="s">
        <v>475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392</v>
      </c>
      <c r="L45" s="60">
        <v>386</v>
      </c>
      <c r="M45" s="60">
        <v>378</v>
      </c>
      <c r="N45" s="60">
        <v>397</v>
      </c>
      <c r="O45" s="61">
        <v>388</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475</v>
      </c>
      <c r="L46" s="64" t="s">
        <v>475</v>
      </c>
      <c r="M46" s="64" t="s">
        <v>475</v>
      </c>
      <c r="N46" s="64" t="s">
        <v>475</v>
      </c>
      <c r="O46" s="65" t="s">
        <v>475</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475</v>
      </c>
      <c r="L47" s="64" t="s">
        <v>475</v>
      </c>
      <c r="M47" s="64" t="s">
        <v>475</v>
      </c>
      <c r="N47" s="64" t="s">
        <v>475</v>
      </c>
      <c r="O47" s="65" t="s">
        <v>475</v>
      </c>
      <c r="P47" s="48"/>
      <c r="Q47" s="48"/>
      <c r="R47" s="48"/>
      <c r="S47" s="48"/>
      <c r="T47" s="48"/>
      <c r="U47" s="48"/>
    </row>
    <row r="48" spans="1:21" ht="30.75" customHeight="1" x14ac:dyDescent="0.15">
      <c r="A48" s="48"/>
      <c r="B48" s="1196"/>
      <c r="C48" s="1197"/>
      <c r="D48" s="62"/>
      <c r="E48" s="1188" t="s">
        <v>15</v>
      </c>
      <c r="F48" s="1188"/>
      <c r="G48" s="1188"/>
      <c r="H48" s="1188"/>
      <c r="I48" s="1188"/>
      <c r="J48" s="1189"/>
      <c r="K48" s="63">
        <v>33</v>
      </c>
      <c r="L48" s="64">
        <v>33</v>
      </c>
      <c r="M48" s="64">
        <v>34</v>
      </c>
      <c r="N48" s="64">
        <v>34</v>
      </c>
      <c r="O48" s="65">
        <v>35</v>
      </c>
      <c r="P48" s="48"/>
      <c r="Q48" s="48"/>
      <c r="R48" s="48"/>
      <c r="S48" s="48"/>
      <c r="T48" s="48"/>
      <c r="U48" s="48"/>
    </row>
    <row r="49" spans="1:21" ht="30.75" customHeight="1" x14ac:dyDescent="0.15">
      <c r="A49" s="48"/>
      <c r="B49" s="1196"/>
      <c r="C49" s="1197"/>
      <c r="D49" s="62"/>
      <c r="E49" s="1188" t="s">
        <v>16</v>
      </c>
      <c r="F49" s="1188"/>
      <c r="G49" s="1188"/>
      <c r="H49" s="1188"/>
      <c r="I49" s="1188"/>
      <c r="J49" s="1189"/>
      <c r="K49" s="63">
        <v>43</v>
      </c>
      <c r="L49" s="64">
        <v>41</v>
      </c>
      <c r="M49" s="64">
        <v>30</v>
      </c>
      <c r="N49" s="64">
        <v>26</v>
      </c>
      <c r="O49" s="65">
        <v>32</v>
      </c>
      <c r="P49" s="48"/>
      <c r="Q49" s="48"/>
      <c r="R49" s="48"/>
      <c r="S49" s="48"/>
      <c r="T49" s="48"/>
      <c r="U49" s="48"/>
    </row>
    <row r="50" spans="1:21" ht="30.75" customHeight="1" x14ac:dyDescent="0.15">
      <c r="A50" s="48"/>
      <c r="B50" s="1196"/>
      <c r="C50" s="1197"/>
      <c r="D50" s="62"/>
      <c r="E50" s="1188" t="s">
        <v>17</v>
      </c>
      <c r="F50" s="1188"/>
      <c r="G50" s="1188"/>
      <c r="H50" s="1188"/>
      <c r="I50" s="1188"/>
      <c r="J50" s="1189"/>
      <c r="K50" s="63">
        <v>3</v>
      </c>
      <c r="L50" s="64">
        <v>3</v>
      </c>
      <c r="M50" s="64">
        <v>3</v>
      </c>
      <c r="N50" s="64">
        <v>15</v>
      </c>
      <c r="O50" s="65" t="s">
        <v>475</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475</v>
      </c>
      <c r="L51" s="64" t="s">
        <v>475</v>
      </c>
      <c r="M51" s="64" t="s">
        <v>475</v>
      </c>
      <c r="N51" s="64" t="s">
        <v>475</v>
      </c>
      <c r="O51" s="65" t="s">
        <v>475</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325</v>
      </c>
      <c r="L52" s="64">
        <v>335</v>
      </c>
      <c r="M52" s="64">
        <v>340</v>
      </c>
      <c r="N52" s="64">
        <v>325</v>
      </c>
      <c r="O52" s="65">
        <v>301</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146</v>
      </c>
      <c r="L53" s="69">
        <v>128</v>
      </c>
      <c r="M53" s="69">
        <v>105</v>
      </c>
      <c r="N53" s="69">
        <v>147</v>
      </c>
      <c r="O53" s="70">
        <v>154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515</v>
      </c>
      <c r="J40" s="79" t="s">
        <v>516</v>
      </c>
      <c r="K40" s="79" t="s">
        <v>517</v>
      </c>
      <c r="L40" s="79" t="s">
        <v>518</v>
      </c>
      <c r="M40" s="80" t="s">
        <v>519</v>
      </c>
    </row>
    <row r="41" spans="2:13" ht="27.75" customHeight="1" x14ac:dyDescent="0.15">
      <c r="B41" s="1202" t="s">
        <v>24</v>
      </c>
      <c r="C41" s="1203"/>
      <c r="D41" s="81"/>
      <c r="E41" s="1208" t="s">
        <v>25</v>
      </c>
      <c r="F41" s="1208"/>
      <c r="G41" s="1208"/>
      <c r="H41" s="1209"/>
      <c r="I41" s="82">
        <v>3186</v>
      </c>
      <c r="J41" s="83">
        <v>3174</v>
      </c>
      <c r="K41" s="83">
        <v>3110</v>
      </c>
      <c r="L41" s="83">
        <v>3012</v>
      </c>
      <c r="M41" s="84">
        <v>3005</v>
      </c>
    </row>
    <row r="42" spans="2:13" ht="27.75" customHeight="1" x14ac:dyDescent="0.15">
      <c r="B42" s="1204"/>
      <c r="C42" s="1205"/>
      <c r="D42" s="85"/>
      <c r="E42" s="1210" t="s">
        <v>26</v>
      </c>
      <c r="F42" s="1210"/>
      <c r="G42" s="1210"/>
      <c r="H42" s="1211"/>
      <c r="I42" s="86">
        <v>6</v>
      </c>
      <c r="J42" s="87">
        <v>3</v>
      </c>
      <c r="K42" s="87">
        <v>51</v>
      </c>
      <c r="L42" s="87">
        <v>77</v>
      </c>
      <c r="M42" s="88">
        <v>53</v>
      </c>
    </row>
    <row r="43" spans="2:13" ht="27.75" customHeight="1" x14ac:dyDescent="0.15">
      <c r="B43" s="1204"/>
      <c r="C43" s="1205"/>
      <c r="D43" s="85"/>
      <c r="E43" s="1210" t="s">
        <v>27</v>
      </c>
      <c r="F43" s="1210"/>
      <c r="G43" s="1210"/>
      <c r="H43" s="1211"/>
      <c r="I43" s="86">
        <v>481</v>
      </c>
      <c r="J43" s="87">
        <v>483</v>
      </c>
      <c r="K43" s="87">
        <v>470</v>
      </c>
      <c r="L43" s="87">
        <v>452</v>
      </c>
      <c r="M43" s="88">
        <v>435</v>
      </c>
    </row>
    <row r="44" spans="2:13" ht="27.75" customHeight="1" x14ac:dyDescent="0.15">
      <c r="B44" s="1204"/>
      <c r="C44" s="1205"/>
      <c r="D44" s="85"/>
      <c r="E44" s="1210" t="s">
        <v>28</v>
      </c>
      <c r="F44" s="1210"/>
      <c r="G44" s="1210"/>
      <c r="H44" s="1211"/>
      <c r="I44" s="86">
        <v>192</v>
      </c>
      <c r="J44" s="87">
        <v>164</v>
      </c>
      <c r="K44" s="87">
        <v>148</v>
      </c>
      <c r="L44" s="87">
        <v>133</v>
      </c>
      <c r="M44" s="88">
        <v>107</v>
      </c>
    </row>
    <row r="45" spans="2:13" ht="27.75" customHeight="1" x14ac:dyDescent="0.15">
      <c r="B45" s="1204"/>
      <c r="C45" s="1205"/>
      <c r="D45" s="85"/>
      <c r="E45" s="1210" t="s">
        <v>29</v>
      </c>
      <c r="F45" s="1210"/>
      <c r="G45" s="1210"/>
      <c r="H45" s="1211"/>
      <c r="I45" s="86">
        <v>455</v>
      </c>
      <c r="J45" s="87">
        <v>411</v>
      </c>
      <c r="K45" s="87">
        <v>376</v>
      </c>
      <c r="L45" s="87">
        <v>312</v>
      </c>
      <c r="M45" s="88">
        <v>289</v>
      </c>
    </row>
    <row r="46" spans="2:13" ht="27.75" customHeight="1" x14ac:dyDescent="0.15">
      <c r="B46" s="1204"/>
      <c r="C46" s="1205"/>
      <c r="D46" s="89"/>
      <c r="E46" s="1210" t="s">
        <v>30</v>
      </c>
      <c r="F46" s="1210"/>
      <c r="G46" s="1210"/>
      <c r="H46" s="1211"/>
      <c r="I46" s="86" t="s">
        <v>475</v>
      </c>
      <c r="J46" s="87" t="s">
        <v>475</v>
      </c>
      <c r="K46" s="87" t="s">
        <v>475</v>
      </c>
      <c r="L46" s="87" t="s">
        <v>475</v>
      </c>
      <c r="M46" s="88" t="s">
        <v>475</v>
      </c>
    </row>
    <row r="47" spans="2:13" ht="27.75" customHeight="1" x14ac:dyDescent="0.15">
      <c r="B47" s="1204"/>
      <c r="C47" s="1205"/>
      <c r="D47" s="90"/>
      <c r="E47" s="1212" t="s">
        <v>31</v>
      </c>
      <c r="F47" s="1213"/>
      <c r="G47" s="1213"/>
      <c r="H47" s="1214"/>
      <c r="I47" s="86" t="s">
        <v>475</v>
      </c>
      <c r="J47" s="87" t="s">
        <v>475</v>
      </c>
      <c r="K47" s="87" t="s">
        <v>475</v>
      </c>
      <c r="L47" s="87" t="s">
        <v>475</v>
      </c>
      <c r="M47" s="88" t="s">
        <v>475</v>
      </c>
    </row>
    <row r="48" spans="2:13" ht="27.75" customHeight="1" x14ac:dyDescent="0.15">
      <c r="B48" s="1204"/>
      <c r="C48" s="1205"/>
      <c r="D48" s="85"/>
      <c r="E48" s="1210" t="s">
        <v>32</v>
      </c>
      <c r="F48" s="1210"/>
      <c r="G48" s="1210"/>
      <c r="H48" s="1211"/>
      <c r="I48" s="86" t="s">
        <v>475</v>
      </c>
      <c r="J48" s="87" t="s">
        <v>475</v>
      </c>
      <c r="K48" s="87" t="s">
        <v>475</v>
      </c>
      <c r="L48" s="87" t="s">
        <v>475</v>
      </c>
      <c r="M48" s="88" t="s">
        <v>475</v>
      </c>
    </row>
    <row r="49" spans="2:13" ht="27.75" customHeight="1" x14ac:dyDescent="0.15">
      <c r="B49" s="1206"/>
      <c r="C49" s="1207"/>
      <c r="D49" s="85"/>
      <c r="E49" s="1210" t="s">
        <v>33</v>
      </c>
      <c r="F49" s="1210"/>
      <c r="G49" s="1210"/>
      <c r="H49" s="1211"/>
      <c r="I49" s="86" t="s">
        <v>475</v>
      </c>
      <c r="J49" s="87">
        <v>2</v>
      </c>
      <c r="K49" s="87" t="s">
        <v>475</v>
      </c>
      <c r="L49" s="87" t="s">
        <v>475</v>
      </c>
      <c r="M49" s="88" t="s">
        <v>475</v>
      </c>
    </row>
    <row r="50" spans="2:13" ht="27.75" customHeight="1" x14ac:dyDescent="0.15">
      <c r="B50" s="1215" t="s">
        <v>34</v>
      </c>
      <c r="C50" s="1216"/>
      <c r="D50" s="91"/>
      <c r="E50" s="1210" t="s">
        <v>35</v>
      </c>
      <c r="F50" s="1210"/>
      <c r="G50" s="1210"/>
      <c r="H50" s="1211"/>
      <c r="I50" s="86">
        <v>1582</v>
      </c>
      <c r="J50" s="87">
        <v>1826</v>
      </c>
      <c r="K50" s="87">
        <v>1932</v>
      </c>
      <c r="L50" s="87">
        <v>2196</v>
      </c>
      <c r="M50" s="88">
        <v>2105</v>
      </c>
    </row>
    <row r="51" spans="2:13" ht="27.75" customHeight="1" x14ac:dyDescent="0.15">
      <c r="B51" s="1204"/>
      <c r="C51" s="1205"/>
      <c r="D51" s="85"/>
      <c r="E51" s="1210" t="s">
        <v>36</v>
      </c>
      <c r="F51" s="1210"/>
      <c r="G51" s="1210"/>
      <c r="H51" s="1211"/>
      <c r="I51" s="86">
        <v>105</v>
      </c>
      <c r="J51" s="87">
        <v>70</v>
      </c>
      <c r="K51" s="87">
        <v>64</v>
      </c>
      <c r="L51" s="87">
        <v>51</v>
      </c>
      <c r="M51" s="88">
        <v>38</v>
      </c>
    </row>
    <row r="52" spans="2:13" ht="27.75" customHeight="1" x14ac:dyDescent="0.15">
      <c r="B52" s="1206"/>
      <c r="C52" s="1207"/>
      <c r="D52" s="85"/>
      <c r="E52" s="1210" t="s">
        <v>37</v>
      </c>
      <c r="F52" s="1210"/>
      <c r="G52" s="1210"/>
      <c r="H52" s="1211"/>
      <c r="I52" s="86">
        <v>2908</v>
      </c>
      <c r="J52" s="87">
        <v>2865</v>
      </c>
      <c r="K52" s="87">
        <v>2764</v>
      </c>
      <c r="L52" s="87">
        <v>2754</v>
      </c>
      <c r="M52" s="88">
        <v>2785</v>
      </c>
    </row>
    <row r="53" spans="2:13" ht="27.75" customHeight="1" thickBot="1" x14ac:dyDescent="0.2">
      <c r="B53" s="1217" t="s">
        <v>21</v>
      </c>
      <c r="C53" s="1218"/>
      <c r="D53" s="92"/>
      <c r="E53" s="1219" t="s">
        <v>38</v>
      </c>
      <c r="F53" s="1219"/>
      <c r="G53" s="1219"/>
      <c r="H53" s="1220"/>
      <c r="I53" s="93">
        <v>-276</v>
      </c>
      <c r="J53" s="94">
        <v>-526</v>
      </c>
      <c r="K53" s="94">
        <v>-605</v>
      </c>
      <c r="L53" s="94">
        <v>-1015</v>
      </c>
      <c r="M53" s="95">
        <v>-1040</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542</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542</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543</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544</v>
      </c>
      <c r="I42" s="354"/>
      <c r="J42" s="354"/>
      <c r="K42" s="354"/>
      <c r="L42" s="246"/>
      <c r="M42" s="246"/>
      <c r="N42" s="246"/>
      <c r="O42" s="246"/>
    </row>
    <row r="43" spans="2:17" x14ac:dyDescent="0.15">
      <c r="B43" s="250"/>
      <c r="C43" s="246"/>
      <c r="D43" s="246"/>
      <c r="E43" s="246"/>
      <c r="F43" s="246"/>
      <c r="G43" s="1233" t="s">
        <v>545</v>
      </c>
      <c r="H43" s="1234"/>
      <c r="I43" s="1234"/>
      <c r="J43" s="1234"/>
      <c r="K43" s="1234"/>
      <c r="L43" s="1234"/>
      <c r="M43" s="1234"/>
      <c r="N43" s="1234"/>
      <c r="O43" s="1235"/>
    </row>
    <row r="44" spans="2:17" x14ac:dyDescent="0.15">
      <c r="B44" s="250"/>
      <c r="C44" s="246"/>
      <c r="D44" s="246"/>
      <c r="E44" s="246"/>
      <c r="F44" s="246"/>
      <c r="G44" s="1236"/>
      <c r="H44" s="1237"/>
      <c r="I44" s="1237"/>
      <c r="J44" s="1237"/>
      <c r="K44" s="1237"/>
      <c r="L44" s="1237"/>
      <c r="M44" s="1237"/>
      <c r="N44" s="1237"/>
      <c r="O44" s="1238"/>
    </row>
    <row r="45" spans="2:17" x14ac:dyDescent="0.15">
      <c r="B45" s="250"/>
      <c r="C45" s="246"/>
      <c r="D45" s="246"/>
      <c r="E45" s="246"/>
      <c r="F45" s="246"/>
      <c r="G45" s="1236"/>
      <c r="H45" s="1237"/>
      <c r="I45" s="1237"/>
      <c r="J45" s="1237"/>
      <c r="K45" s="1237"/>
      <c r="L45" s="1237"/>
      <c r="M45" s="1237"/>
      <c r="N45" s="1237"/>
      <c r="O45" s="1238"/>
    </row>
    <row r="46" spans="2:17" x14ac:dyDescent="0.15">
      <c r="B46" s="250"/>
      <c r="C46" s="246"/>
      <c r="D46" s="246"/>
      <c r="E46" s="246"/>
      <c r="F46" s="246"/>
      <c r="G46" s="1236"/>
      <c r="H46" s="1237"/>
      <c r="I46" s="1237"/>
      <c r="J46" s="1237"/>
      <c r="K46" s="1237"/>
      <c r="L46" s="1237"/>
      <c r="M46" s="1237"/>
      <c r="N46" s="1237"/>
      <c r="O46" s="1238"/>
    </row>
    <row r="47" spans="2:17" x14ac:dyDescent="0.15">
      <c r="B47" s="250"/>
      <c r="C47" s="246"/>
      <c r="D47" s="246"/>
      <c r="E47" s="246"/>
      <c r="F47" s="246"/>
      <c r="G47" s="1239"/>
      <c r="H47" s="1240"/>
      <c r="I47" s="1240"/>
      <c r="J47" s="1240"/>
      <c r="K47" s="1240"/>
      <c r="L47" s="1240"/>
      <c r="M47" s="1240"/>
      <c r="N47" s="1240"/>
      <c r="O47" s="1241"/>
    </row>
    <row r="48" spans="2:17" x14ac:dyDescent="0.15">
      <c r="B48" s="250"/>
      <c r="C48" s="246"/>
      <c r="D48" s="246"/>
      <c r="E48" s="246"/>
      <c r="F48" s="246"/>
      <c r="G48" s="246"/>
      <c r="H48" s="355"/>
      <c r="I48" s="355"/>
      <c r="J48" s="355"/>
    </row>
    <row r="49" spans="1:17" x14ac:dyDescent="0.15">
      <c r="B49" s="250"/>
      <c r="C49" s="246"/>
      <c r="D49" s="246"/>
      <c r="E49" s="246"/>
      <c r="F49" s="246"/>
      <c r="G49" s="245" t="s">
        <v>546</v>
      </c>
    </row>
    <row r="50" spans="1:17" x14ac:dyDescent="0.15">
      <c r="B50" s="250"/>
      <c r="C50" s="246"/>
      <c r="D50" s="246"/>
      <c r="E50" s="246"/>
      <c r="F50" s="246"/>
      <c r="G50" s="1242"/>
      <c r="H50" s="1243"/>
      <c r="I50" s="1243"/>
      <c r="J50" s="1244"/>
      <c r="K50" s="356" t="s">
        <v>515</v>
      </c>
      <c r="L50" s="356" t="s">
        <v>516</v>
      </c>
      <c r="M50" s="356" t="s">
        <v>517</v>
      </c>
      <c r="N50" s="356" t="s">
        <v>518</v>
      </c>
      <c r="O50" s="356" t="s">
        <v>519</v>
      </c>
    </row>
    <row r="51" spans="1:17" x14ac:dyDescent="0.15">
      <c r="B51" s="250"/>
      <c r="C51" s="246"/>
      <c r="D51" s="246"/>
      <c r="E51" s="246"/>
      <c r="F51" s="246"/>
      <c r="G51" s="1245" t="s">
        <v>547</v>
      </c>
      <c r="H51" s="1246"/>
      <c r="I51" s="1251" t="s">
        <v>548</v>
      </c>
      <c r="J51" s="1251"/>
      <c r="K51" s="1256"/>
      <c r="L51" s="1256"/>
      <c r="M51" s="1256"/>
      <c r="N51" s="1221"/>
      <c r="O51" s="1221"/>
    </row>
    <row r="52" spans="1:17" x14ac:dyDescent="0.15">
      <c r="B52" s="250"/>
      <c r="C52" s="246"/>
      <c r="D52" s="246"/>
      <c r="E52" s="246"/>
      <c r="F52" s="246"/>
      <c r="G52" s="1247"/>
      <c r="H52" s="1248"/>
      <c r="I52" s="1252"/>
      <c r="J52" s="1252"/>
      <c r="K52" s="1221"/>
      <c r="L52" s="1221"/>
      <c r="M52" s="1221"/>
      <c r="N52" s="1221"/>
      <c r="O52" s="1221"/>
    </row>
    <row r="53" spans="1:17" x14ac:dyDescent="0.15">
      <c r="A53" s="357"/>
      <c r="B53" s="250"/>
      <c r="C53" s="246"/>
      <c r="D53" s="246"/>
      <c r="E53" s="246"/>
      <c r="F53" s="246"/>
      <c r="G53" s="1247"/>
      <c r="H53" s="1248"/>
      <c r="I53" s="1231" t="s">
        <v>549</v>
      </c>
      <c r="J53" s="1231"/>
      <c r="K53" s="1255"/>
      <c r="L53" s="1255"/>
      <c r="M53" s="1255"/>
      <c r="N53" s="1253">
        <v>48.4</v>
      </c>
      <c r="O53" s="1253">
        <v>48.7</v>
      </c>
    </row>
    <row r="54" spans="1:17" x14ac:dyDescent="0.15">
      <c r="A54" s="357"/>
      <c r="B54" s="250"/>
      <c r="C54" s="246"/>
      <c r="D54" s="246"/>
      <c r="E54" s="246"/>
      <c r="F54" s="246"/>
      <c r="G54" s="1249"/>
      <c r="H54" s="1250"/>
      <c r="I54" s="1231"/>
      <c r="J54" s="1231"/>
      <c r="K54" s="1254"/>
      <c r="L54" s="1254"/>
      <c r="M54" s="1254"/>
      <c r="N54" s="1254"/>
      <c r="O54" s="1254"/>
    </row>
    <row r="55" spans="1:17" x14ac:dyDescent="0.15">
      <c r="A55" s="357"/>
      <c r="B55" s="250"/>
      <c r="C55" s="246"/>
      <c r="D55" s="246"/>
      <c r="E55" s="246"/>
      <c r="F55" s="246"/>
      <c r="G55" s="1225" t="s">
        <v>550</v>
      </c>
      <c r="H55" s="1226"/>
      <c r="I55" s="1231" t="s">
        <v>548</v>
      </c>
      <c r="J55" s="1231"/>
      <c r="K55" s="1256"/>
      <c r="L55" s="1256"/>
      <c r="M55" s="1256"/>
      <c r="N55" s="1221">
        <v>27</v>
      </c>
      <c r="O55" s="1221">
        <v>25.4</v>
      </c>
    </row>
    <row r="56" spans="1:17" x14ac:dyDescent="0.15">
      <c r="A56" s="357"/>
      <c r="B56" s="250"/>
      <c r="C56" s="246"/>
      <c r="D56" s="246"/>
      <c r="E56" s="246"/>
      <c r="F56" s="246"/>
      <c r="G56" s="1227"/>
      <c r="H56" s="1228"/>
      <c r="I56" s="1231"/>
      <c r="J56" s="1231"/>
      <c r="K56" s="1221"/>
      <c r="L56" s="1221"/>
      <c r="M56" s="1221"/>
      <c r="N56" s="1221"/>
      <c r="O56" s="1221"/>
    </row>
    <row r="57" spans="1:17" s="357" customFormat="1" x14ac:dyDescent="0.15">
      <c r="B57" s="358"/>
      <c r="C57" s="354"/>
      <c r="D57" s="354"/>
      <c r="E57" s="354"/>
      <c r="F57" s="354"/>
      <c r="G57" s="1227"/>
      <c r="H57" s="1228"/>
      <c r="I57" s="1223" t="s">
        <v>551</v>
      </c>
      <c r="J57" s="1223"/>
      <c r="K57" s="1255"/>
      <c r="L57" s="1255"/>
      <c r="M57" s="1255"/>
      <c r="N57" s="1253">
        <v>57.2</v>
      </c>
      <c r="O57" s="1253">
        <v>55.1</v>
      </c>
      <c r="P57" s="359"/>
      <c r="Q57" s="358"/>
    </row>
    <row r="58" spans="1:17" s="357" customFormat="1" x14ac:dyDescent="0.15">
      <c r="A58" s="245"/>
      <c r="B58" s="358"/>
      <c r="C58" s="354"/>
      <c r="D58" s="354"/>
      <c r="E58" s="354"/>
      <c r="F58" s="354"/>
      <c r="G58" s="1229"/>
      <c r="H58" s="1230"/>
      <c r="I58" s="1223"/>
      <c r="J58" s="1223"/>
      <c r="K58" s="1254"/>
      <c r="L58" s="1254"/>
      <c r="M58" s="1254"/>
      <c r="N58" s="1254"/>
      <c r="O58" s="1254"/>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552</v>
      </c>
      <c r="C63" s="246"/>
      <c r="D63" s="246"/>
      <c r="E63" s="246"/>
      <c r="F63" s="246"/>
      <c r="G63" s="246"/>
      <c r="H63" s="246"/>
      <c r="I63" s="246"/>
      <c r="J63" s="246"/>
      <c r="K63" s="246"/>
      <c r="L63" s="246"/>
      <c r="M63" s="246"/>
      <c r="N63" s="246"/>
      <c r="O63" s="246"/>
    </row>
    <row r="64" spans="1:17" x14ac:dyDescent="0.15">
      <c r="B64" s="250"/>
      <c r="C64" s="246"/>
      <c r="D64" s="246"/>
      <c r="E64" s="246"/>
      <c r="F64" s="246"/>
      <c r="G64" s="353" t="s">
        <v>544</v>
      </c>
      <c r="I64" s="354"/>
      <c r="J64" s="354"/>
      <c r="K64" s="354"/>
      <c r="L64" s="246"/>
      <c r="M64" s="246"/>
      <c r="N64" s="246"/>
      <c r="O64" s="246"/>
    </row>
    <row r="65" spans="2:30" x14ac:dyDescent="0.15">
      <c r="B65" s="250"/>
      <c r="C65" s="246"/>
      <c r="D65" s="246"/>
      <c r="E65" s="246"/>
      <c r="F65" s="246"/>
      <c r="G65" s="1233" t="s">
        <v>553</v>
      </c>
      <c r="H65" s="1234"/>
      <c r="I65" s="1234"/>
      <c r="J65" s="1234"/>
      <c r="K65" s="1234"/>
      <c r="L65" s="1234"/>
      <c r="M65" s="1234"/>
      <c r="N65" s="1234"/>
      <c r="O65" s="1235"/>
    </row>
    <row r="66" spans="2:30" x14ac:dyDescent="0.15">
      <c r="B66" s="250"/>
      <c r="C66" s="246"/>
      <c r="D66" s="246"/>
      <c r="E66" s="246"/>
      <c r="F66" s="246"/>
      <c r="G66" s="1236"/>
      <c r="H66" s="1237"/>
      <c r="I66" s="1237"/>
      <c r="J66" s="1237"/>
      <c r="K66" s="1237"/>
      <c r="L66" s="1237"/>
      <c r="M66" s="1237"/>
      <c r="N66" s="1237"/>
      <c r="O66" s="1238"/>
    </row>
    <row r="67" spans="2:30" x14ac:dyDescent="0.15">
      <c r="B67" s="250"/>
      <c r="C67" s="246"/>
      <c r="D67" s="246"/>
      <c r="E67" s="246"/>
      <c r="F67" s="246"/>
      <c r="G67" s="1236"/>
      <c r="H67" s="1237"/>
      <c r="I67" s="1237"/>
      <c r="J67" s="1237"/>
      <c r="K67" s="1237"/>
      <c r="L67" s="1237"/>
      <c r="M67" s="1237"/>
      <c r="N67" s="1237"/>
      <c r="O67" s="1238"/>
    </row>
    <row r="68" spans="2:30" x14ac:dyDescent="0.15">
      <c r="B68" s="250"/>
      <c r="C68" s="246"/>
      <c r="D68" s="246"/>
      <c r="E68" s="246"/>
      <c r="F68" s="246"/>
      <c r="G68" s="1236"/>
      <c r="H68" s="1237"/>
      <c r="I68" s="1237"/>
      <c r="J68" s="1237"/>
      <c r="K68" s="1237"/>
      <c r="L68" s="1237"/>
      <c r="M68" s="1237"/>
      <c r="N68" s="1237"/>
      <c r="O68" s="1238"/>
    </row>
    <row r="69" spans="2:30" x14ac:dyDescent="0.15">
      <c r="B69" s="250"/>
      <c r="C69" s="246"/>
      <c r="D69" s="246"/>
      <c r="E69" s="246"/>
      <c r="F69" s="246"/>
      <c r="G69" s="1239"/>
      <c r="H69" s="1240"/>
      <c r="I69" s="1240"/>
      <c r="J69" s="1240"/>
      <c r="K69" s="1240"/>
      <c r="L69" s="1240"/>
      <c r="M69" s="1240"/>
      <c r="N69" s="1240"/>
      <c r="O69" s="1241"/>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554</v>
      </c>
      <c r="I71" s="370"/>
      <c r="J71" s="366"/>
      <c r="K71" s="366"/>
      <c r="L71" s="367"/>
      <c r="M71" s="366"/>
      <c r="N71" s="367"/>
      <c r="O71" s="368"/>
    </row>
    <row r="72" spans="2:30" x14ac:dyDescent="0.15">
      <c r="B72" s="250"/>
      <c r="C72" s="246"/>
      <c r="D72" s="246"/>
      <c r="E72" s="246"/>
      <c r="F72" s="246"/>
      <c r="G72" s="1242"/>
      <c r="H72" s="1243"/>
      <c r="I72" s="1243"/>
      <c r="J72" s="1244"/>
      <c r="K72" s="356" t="s">
        <v>515</v>
      </c>
      <c r="L72" s="356" t="s">
        <v>516</v>
      </c>
      <c r="M72" s="356" t="s">
        <v>517</v>
      </c>
      <c r="N72" s="356" t="s">
        <v>518</v>
      </c>
      <c r="O72" s="356" t="s">
        <v>519</v>
      </c>
    </row>
    <row r="73" spans="2:30" x14ac:dyDescent="0.15">
      <c r="B73" s="250"/>
      <c r="C73" s="246"/>
      <c r="D73" s="246"/>
      <c r="E73" s="246"/>
      <c r="F73" s="246"/>
      <c r="G73" s="1245" t="s">
        <v>547</v>
      </c>
      <c r="H73" s="1246"/>
      <c r="I73" s="1251" t="s">
        <v>548</v>
      </c>
      <c r="J73" s="1251"/>
      <c r="K73" s="1232"/>
      <c r="L73" s="1232"/>
      <c r="M73" s="1221"/>
      <c r="N73" s="1221"/>
      <c r="O73" s="1221"/>
      <c r="S73" s="245">
        <v>9.9</v>
      </c>
    </row>
    <row r="74" spans="2:30" x14ac:dyDescent="0.15">
      <c r="B74" s="250"/>
      <c r="C74" s="246"/>
      <c r="D74" s="246"/>
      <c r="E74" s="246"/>
      <c r="F74" s="246"/>
      <c r="G74" s="1247"/>
      <c r="H74" s="1248"/>
      <c r="I74" s="1252"/>
      <c r="J74" s="1252"/>
      <c r="K74" s="1232"/>
      <c r="L74" s="1232"/>
      <c r="M74" s="1221"/>
      <c r="N74" s="1221"/>
      <c r="O74" s="1221"/>
    </row>
    <row r="75" spans="2:30" x14ac:dyDescent="0.15">
      <c r="B75" s="250"/>
      <c r="C75" s="246"/>
      <c r="D75" s="246"/>
      <c r="E75" s="246"/>
      <c r="F75" s="246"/>
      <c r="G75" s="1247"/>
      <c r="H75" s="1248"/>
      <c r="I75" s="1231" t="s">
        <v>555</v>
      </c>
      <c r="J75" s="1231"/>
      <c r="K75" s="1253">
        <v>9.6</v>
      </c>
      <c r="L75" s="1253">
        <v>8.6</v>
      </c>
      <c r="M75" s="1253">
        <v>7.4</v>
      </c>
      <c r="N75" s="1253">
        <v>7.4</v>
      </c>
      <c r="O75" s="1253">
        <v>7.5</v>
      </c>
      <c r="U75" s="245">
        <v>81.2</v>
      </c>
      <c r="W75" s="245">
        <v>87.2</v>
      </c>
      <c r="Y75" s="245">
        <v>99.8</v>
      </c>
      <c r="AA75" s="245">
        <v>109.5</v>
      </c>
      <c r="AC75" s="245">
        <v>115.2</v>
      </c>
    </row>
    <row r="76" spans="2:30" x14ac:dyDescent="0.15">
      <c r="B76" s="250"/>
      <c r="C76" s="246"/>
      <c r="D76" s="246"/>
      <c r="E76" s="246"/>
      <c r="F76" s="246"/>
      <c r="G76" s="1249"/>
      <c r="H76" s="1250"/>
      <c r="I76" s="1231"/>
      <c r="J76" s="1231"/>
      <c r="K76" s="1254"/>
      <c r="L76" s="1254"/>
      <c r="M76" s="1254"/>
      <c r="N76" s="1254"/>
      <c r="O76" s="1254"/>
    </row>
    <row r="77" spans="2:30" x14ac:dyDescent="0.15">
      <c r="B77" s="250"/>
      <c r="C77" s="246"/>
      <c r="D77" s="246"/>
      <c r="E77" s="246"/>
      <c r="F77" s="246"/>
      <c r="G77" s="1225" t="s">
        <v>550</v>
      </c>
      <c r="H77" s="1226"/>
      <c r="I77" s="1231" t="s">
        <v>548</v>
      </c>
      <c r="J77" s="1231"/>
      <c r="K77" s="1232">
        <v>28.4</v>
      </c>
      <c r="L77" s="1232">
        <v>20.5</v>
      </c>
      <c r="M77" s="1221">
        <v>17.899999999999999</v>
      </c>
      <c r="N77" s="1221">
        <v>27</v>
      </c>
      <c r="O77" s="1221">
        <v>25.4</v>
      </c>
      <c r="R77" s="245">
        <v>12.3</v>
      </c>
      <c r="T77" s="245">
        <v>11.1</v>
      </c>
    </row>
    <row r="78" spans="2:30" x14ac:dyDescent="0.15">
      <c r="B78" s="250"/>
      <c r="C78" s="246"/>
      <c r="D78" s="246"/>
      <c r="E78" s="246"/>
      <c r="F78" s="246"/>
      <c r="G78" s="1227"/>
      <c r="H78" s="1228"/>
      <c r="I78" s="1231"/>
      <c r="J78" s="1231"/>
      <c r="K78" s="1232"/>
      <c r="L78" s="1232"/>
      <c r="M78" s="1221"/>
      <c r="N78" s="1221"/>
      <c r="O78" s="1221"/>
    </row>
    <row r="79" spans="2:30" x14ac:dyDescent="0.15">
      <c r="B79" s="250"/>
      <c r="C79" s="246"/>
      <c r="D79" s="246"/>
      <c r="E79" s="246"/>
      <c r="F79" s="246"/>
      <c r="G79" s="1227"/>
      <c r="H79" s="1228"/>
      <c r="I79" s="1222" t="s">
        <v>555</v>
      </c>
      <c r="J79" s="1223"/>
      <c r="K79" s="1224">
        <v>11.4</v>
      </c>
      <c r="L79" s="1224">
        <v>10.5</v>
      </c>
      <c r="M79" s="1224">
        <v>9.5</v>
      </c>
      <c r="N79" s="1224">
        <v>8.6999999999999993</v>
      </c>
      <c r="O79" s="1224">
        <v>8.6</v>
      </c>
      <c r="V79" s="245">
        <v>53.5</v>
      </c>
      <c r="X79" s="245">
        <v>48.2</v>
      </c>
      <c r="Z79" s="245">
        <v>34.200000000000003</v>
      </c>
      <c r="AB79" s="245">
        <v>30.3</v>
      </c>
      <c r="AD79" s="245">
        <v>28.9</v>
      </c>
    </row>
    <row r="80" spans="2:30" x14ac:dyDescent="0.15">
      <c r="B80" s="250"/>
      <c r="C80" s="246"/>
      <c r="D80" s="246"/>
      <c r="E80" s="246"/>
      <c r="F80" s="246"/>
      <c r="G80" s="1229"/>
      <c r="H80" s="1230"/>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514</v>
      </c>
      <c r="G2" s="113"/>
      <c r="H2" s="114"/>
    </row>
    <row r="3" spans="1:8" x14ac:dyDescent="0.15">
      <c r="A3" s="110" t="s">
        <v>507</v>
      </c>
      <c r="B3" s="115"/>
      <c r="C3" s="116"/>
      <c r="D3" s="117">
        <v>128460</v>
      </c>
      <c r="E3" s="118"/>
      <c r="F3" s="119">
        <v>94828</v>
      </c>
      <c r="G3" s="120"/>
      <c r="H3" s="121"/>
    </row>
    <row r="4" spans="1:8" x14ac:dyDescent="0.15">
      <c r="A4" s="122"/>
      <c r="B4" s="123"/>
      <c r="C4" s="124"/>
      <c r="D4" s="125">
        <v>75716</v>
      </c>
      <c r="E4" s="126"/>
      <c r="F4" s="127">
        <v>55133</v>
      </c>
      <c r="G4" s="128"/>
      <c r="H4" s="129"/>
    </row>
    <row r="5" spans="1:8" x14ac:dyDescent="0.15">
      <c r="A5" s="110" t="s">
        <v>509</v>
      </c>
      <c r="B5" s="115"/>
      <c r="C5" s="116"/>
      <c r="D5" s="117">
        <v>110057</v>
      </c>
      <c r="E5" s="118"/>
      <c r="F5" s="119">
        <v>119674</v>
      </c>
      <c r="G5" s="120"/>
      <c r="H5" s="121"/>
    </row>
    <row r="6" spans="1:8" x14ac:dyDescent="0.15">
      <c r="A6" s="122"/>
      <c r="B6" s="123"/>
      <c r="C6" s="124"/>
      <c r="D6" s="125">
        <v>40787</v>
      </c>
      <c r="E6" s="126"/>
      <c r="F6" s="127">
        <v>57803</v>
      </c>
      <c r="G6" s="128"/>
      <c r="H6" s="129"/>
    </row>
    <row r="7" spans="1:8" x14ac:dyDescent="0.15">
      <c r="A7" s="110" t="s">
        <v>510</v>
      </c>
      <c r="B7" s="115"/>
      <c r="C7" s="116"/>
      <c r="D7" s="117">
        <v>128267</v>
      </c>
      <c r="E7" s="118"/>
      <c r="F7" s="119">
        <v>119685</v>
      </c>
      <c r="G7" s="120"/>
      <c r="H7" s="121"/>
    </row>
    <row r="8" spans="1:8" x14ac:dyDescent="0.15">
      <c r="A8" s="122"/>
      <c r="B8" s="123"/>
      <c r="C8" s="124"/>
      <c r="D8" s="125">
        <v>78281</v>
      </c>
      <c r="E8" s="126"/>
      <c r="F8" s="127">
        <v>68464</v>
      </c>
      <c r="G8" s="128"/>
      <c r="H8" s="129"/>
    </row>
    <row r="9" spans="1:8" x14ac:dyDescent="0.15">
      <c r="A9" s="110" t="s">
        <v>511</v>
      </c>
      <c r="B9" s="115"/>
      <c r="C9" s="116"/>
      <c r="D9" s="117">
        <v>116177</v>
      </c>
      <c r="E9" s="118"/>
      <c r="F9" s="119">
        <v>109920</v>
      </c>
      <c r="G9" s="120"/>
      <c r="H9" s="121"/>
    </row>
    <row r="10" spans="1:8" x14ac:dyDescent="0.15">
      <c r="A10" s="122"/>
      <c r="B10" s="123"/>
      <c r="C10" s="124"/>
      <c r="D10" s="125">
        <v>67907</v>
      </c>
      <c r="E10" s="126"/>
      <c r="F10" s="127">
        <v>62739</v>
      </c>
      <c r="G10" s="128"/>
      <c r="H10" s="129"/>
    </row>
    <row r="11" spans="1:8" x14ac:dyDescent="0.15">
      <c r="A11" s="110" t="s">
        <v>512</v>
      </c>
      <c r="B11" s="115"/>
      <c r="C11" s="116"/>
      <c r="D11" s="117">
        <v>209860</v>
      </c>
      <c r="E11" s="118"/>
      <c r="F11" s="119">
        <v>119882</v>
      </c>
      <c r="G11" s="120"/>
      <c r="H11" s="121"/>
    </row>
    <row r="12" spans="1:8" x14ac:dyDescent="0.15">
      <c r="A12" s="122"/>
      <c r="B12" s="123"/>
      <c r="C12" s="130"/>
      <c r="D12" s="125">
        <v>140315</v>
      </c>
      <c r="E12" s="126"/>
      <c r="F12" s="127">
        <v>66481</v>
      </c>
      <c r="G12" s="128"/>
      <c r="H12" s="129"/>
    </row>
    <row r="13" spans="1:8" x14ac:dyDescent="0.15">
      <c r="A13" s="110"/>
      <c r="B13" s="115"/>
      <c r="C13" s="131"/>
      <c r="D13" s="132">
        <v>138564</v>
      </c>
      <c r="E13" s="133"/>
      <c r="F13" s="134">
        <v>112798</v>
      </c>
      <c r="G13" s="135"/>
      <c r="H13" s="121"/>
    </row>
    <row r="14" spans="1:8" x14ac:dyDescent="0.15">
      <c r="A14" s="122"/>
      <c r="B14" s="123"/>
      <c r="C14" s="124"/>
      <c r="D14" s="125">
        <v>80601</v>
      </c>
      <c r="E14" s="126"/>
      <c r="F14" s="127">
        <v>62124</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4.74</v>
      </c>
      <c r="C19" s="136">
        <f>ROUND(VALUE(SUBSTITUTE(実質収支比率等に係る経年分析!G$48,"▲","-")),2)</f>
        <v>1.94</v>
      </c>
      <c r="D19" s="136">
        <f>ROUND(VALUE(SUBSTITUTE(実質収支比率等に係る経年分析!H$48,"▲","-")),2)</f>
        <v>2.2599999999999998</v>
      </c>
      <c r="E19" s="136">
        <f>ROUND(VALUE(SUBSTITUTE(実質収支比率等に係る経年分析!I$48,"▲","-")),2)</f>
        <v>2.14</v>
      </c>
      <c r="F19" s="136">
        <f>ROUND(VALUE(SUBSTITUTE(実質収支比率等に係る経年分析!J$48,"▲","-")),2)</f>
        <v>2.13</v>
      </c>
    </row>
    <row r="20" spans="1:11" x14ac:dyDescent="0.15">
      <c r="A20" s="136" t="s">
        <v>43</v>
      </c>
      <c r="B20" s="136">
        <f>ROUND(VALUE(SUBSTITUTE(実質収支比率等に係る経年分析!F$47,"▲","-")),2)</f>
        <v>32.020000000000003</v>
      </c>
      <c r="C20" s="136">
        <f>ROUND(VALUE(SUBSTITUTE(実質収支比率等に係る経年分析!G$47,"▲","-")),2)</f>
        <v>23.44</v>
      </c>
      <c r="D20" s="136">
        <f>ROUND(VALUE(SUBSTITUTE(実質収支比率等に係る経年分析!H$47,"▲","-")),2)</f>
        <v>28.71</v>
      </c>
      <c r="E20" s="136">
        <f>ROUND(VALUE(SUBSTITUTE(実質収支比率等に係る経年分析!I$47,"▲","-")),2)</f>
        <v>28.03</v>
      </c>
      <c r="F20" s="136">
        <f>ROUND(VALUE(SUBSTITUTE(実質収支比率等に係る経年分析!J$47,"▲","-")),2)</f>
        <v>27.11</v>
      </c>
    </row>
    <row r="21" spans="1:11" x14ac:dyDescent="0.15">
      <c r="A21" s="136" t="s">
        <v>44</v>
      </c>
      <c r="B21" s="136">
        <f>IF(ISNUMBER(VALUE(SUBSTITUTE(実質収支比率等に係る経年分析!F$49,"▲","-"))),ROUND(VALUE(SUBSTITUTE(実質収支比率等に係る経年分析!F$49,"▲","-")),2),NA())</f>
        <v>9.1999999999999993</v>
      </c>
      <c r="C21" s="136">
        <f>IF(ISNUMBER(VALUE(SUBSTITUTE(実質収支比率等に係る経年分析!G$49,"▲","-"))),ROUND(VALUE(SUBSTITUTE(実質収支比率等に係る経年分析!G$49,"▲","-")),2),NA())</f>
        <v>-11.58</v>
      </c>
      <c r="D21" s="136">
        <f>IF(ISNUMBER(VALUE(SUBSTITUTE(実質収支比率等に係る経年分析!H$49,"▲","-"))),ROUND(VALUE(SUBSTITUTE(実質収支比率等に係る経年分析!H$49,"▲","-")),2),NA())</f>
        <v>5.49</v>
      </c>
      <c r="E21" s="136">
        <f>IF(ISNUMBER(VALUE(SUBSTITUTE(実質収支比率等に係る経年分析!I$49,"▲","-"))),ROUND(VALUE(SUBSTITUTE(実質収支比率等に係る経年分析!I$49,"▲","-")),2),NA())</f>
        <v>0.18</v>
      </c>
      <c r="F21" s="136">
        <f>IF(ISNUMBER(VALUE(SUBSTITUTE(実質収支比率等に係る経年分析!J$49,"▲","-"))),ROUND(VALUE(SUBSTITUTE(実質収支比率等に係る経年分析!J$49,"▲","-")),2),NA())</f>
        <v>-1.45</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str">
        <f>IF(連結実質赤字比率に係る赤字・黒字の構成分析!C$39="",NA(),連結実質赤字比率に係る赤字・黒字の構成分析!C$39)</f>
        <v>国民健康保険特別会計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0.6</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2.4</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0.08</v>
      </c>
    </row>
    <row r="32" spans="1:11" x14ac:dyDescent="0.15">
      <c r="A32" s="137" t="str">
        <f>IF(連結実質赤字比率に係る赤字・黒字の構成分析!C$38="",NA(),連結実質赤字比率に係る赤字・黒字の構成分析!C$38)</f>
        <v>簡易水道特別会計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0.51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0.15</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0.09</v>
      </c>
    </row>
    <row r="33" spans="1:16" x14ac:dyDescent="0.15">
      <c r="A33" s="137" t="str">
        <f>IF(連結実質赤字比率に係る赤字・黒字の構成分析!C$37="",NA(),連結実質赤字比率に係る赤字・黒字の構成分析!C$37)</f>
        <v>後期高齢者医療特別会計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0.11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0.11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0.12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0.1</v>
      </c>
    </row>
    <row r="34" spans="1:16" x14ac:dyDescent="0.15">
      <c r="A34" s="137" t="str">
        <f>IF(連結実質赤字比率に係る赤字・黒字の構成分析!C$36="",NA(),連結実質赤字比率に係る赤字・黒字の構成分析!C$36)</f>
        <v>住宅新築資金等特別会計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0.39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0.63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0.97</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0.59</v>
      </c>
    </row>
    <row r="35" spans="1:16" x14ac:dyDescent="0.15">
      <c r="A35" s="137" t="str">
        <f>IF(連結実質赤字比率に係る赤字・黒字の構成分析!C$35="",NA(),連結実質赤字比率に係る赤字・黒字の構成分析!C$35)</f>
        <v>介護保険特別会計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0.08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0.06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4.2300000000000004</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1.54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1.62</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1.1599999999999999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1.53</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325</v>
      </c>
      <c r="E42" s="138"/>
      <c r="F42" s="138"/>
      <c r="G42" s="138">
        <f>'実質公債費比率（分子）の構造'!L$52</f>
        <v>335</v>
      </c>
      <c r="H42" s="138"/>
      <c r="I42" s="138"/>
      <c r="J42" s="138">
        <f>'実質公債費比率（分子）の構造'!M$52</f>
        <v>340</v>
      </c>
      <c r="K42" s="138"/>
      <c r="L42" s="138"/>
      <c r="M42" s="138">
        <f>'実質公債費比率（分子）の構造'!N$52</f>
        <v>325</v>
      </c>
      <c r="N42" s="138"/>
      <c r="O42" s="138"/>
      <c r="P42" s="138">
        <f>'実質公債費比率（分子）の構造'!O$52</f>
        <v>301</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3</v>
      </c>
      <c r="C44" s="138"/>
      <c r="D44" s="138"/>
      <c r="E44" s="138">
        <f>'実質公債費比率（分子）の構造'!L$50</f>
        <v>3</v>
      </c>
      <c r="F44" s="138"/>
      <c r="G44" s="138"/>
      <c r="H44" s="138">
        <f>'実質公債費比率（分子）の構造'!M$50</f>
        <v>3</v>
      </c>
      <c r="I44" s="138"/>
      <c r="J44" s="138"/>
      <c r="K44" s="138">
        <f>'実質公債費比率（分子）の構造'!N$50</f>
        <v>15</v>
      </c>
      <c r="L44" s="138"/>
      <c r="M44" s="138"/>
      <c r="N44" s="138" t="str">
        <f>'実質公債費比率（分子）の構造'!O$50</f>
        <v>-</v>
      </c>
      <c r="O44" s="138"/>
      <c r="P44" s="138"/>
    </row>
    <row r="45" spans="1:16" x14ac:dyDescent="0.15">
      <c r="A45" s="138" t="s">
        <v>54</v>
      </c>
      <c r="B45" s="138">
        <f>'実質公債費比率（分子）の構造'!K$49</f>
        <v>43</v>
      </c>
      <c r="C45" s="138"/>
      <c r="D45" s="138"/>
      <c r="E45" s="138">
        <f>'実質公債費比率（分子）の構造'!L$49</f>
        <v>41</v>
      </c>
      <c r="F45" s="138"/>
      <c r="G45" s="138"/>
      <c r="H45" s="138">
        <f>'実質公債費比率（分子）の構造'!M$49</f>
        <v>30</v>
      </c>
      <c r="I45" s="138"/>
      <c r="J45" s="138"/>
      <c r="K45" s="138">
        <f>'実質公債費比率（分子）の構造'!N$49</f>
        <v>26</v>
      </c>
      <c r="L45" s="138"/>
      <c r="M45" s="138"/>
      <c r="N45" s="138">
        <f>'実質公債費比率（分子）の構造'!O$49</f>
        <v>32</v>
      </c>
      <c r="O45" s="138"/>
      <c r="P45" s="138"/>
    </row>
    <row r="46" spans="1:16" x14ac:dyDescent="0.15">
      <c r="A46" s="138" t="s">
        <v>55</v>
      </c>
      <c r="B46" s="138">
        <f>'実質公債費比率（分子）の構造'!K$48</f>
        <v>33</v>
      </c>
      <c r="C46" s="138"/>
      <c r="D46" s="138"/>
      <c r="E46" s="138">
        <f>'実質公債費比率（分子）の構造'!L$48</f>
        <v>33</v>
      </c>
      <c r="F46" s="138"/>
      <c r="G46" s="138"/>
      <c r="H46" s="138">
        <f>'実質公債費比率（分子）の構造'!M$48</f>
        <v>34</v>
      </c>
      <c r="I46" s="138"/>
      <c r="J46" s="138"/>
      <c r="K46" s="138">
        <f>'実質公債費比率（分子）の構造'!N$48</f>
        <v>34</v>
      </c>
      <c r="L46" s="138"/>
      <c r="M46" s="138"/>
      <c r="N46" s="138">
        <f>'実質公債費比率（分子）の構造'!O$48</f>
        <v>35</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392</v>
      </c>
      <c r="C49" s="138"/>
      <c r="D49" s="138"/>
      <c r="E49" s="138">
        <f>'実質公債費比率（分子）の構造'!L$45</f>
        <v>386</v>
      </c>
      <c r="F49" s="138"/>
      <c r="G49" s="138"/>
      <c r="H49" s="138">
        <f>'実質公債費比率（分子）の構造'!M$45</f>
        <v>378</v>
      </c>
      <c r="I49" s="138"/>
      <c r="J49" s="138"/>
      <c r="K49" s="138">
        <f>'実質公債費比率（分子）の構造'!N$45</f>
        <v>397</v>
      </c>
      <c r="L49" s="138"/>
      <c r="M49" s="138"/>
      <c r="N49" s="138">
        <f>'実質公債費比率（分子）の構造'!O$45</f>
        <v>388</v>
      </c>
      <c r="O49" s="138"/>
      <c r="P49" s="138"/>
    </row>
    <row r="50" spans="1:16" x14ac:dyDescent="0.15">
      <c r="A50" s="138" t="s">
        <v>59</v>
      </c>
      <c r="B50" s="138" t="e">
        <f>NA()</f>
        <v>#N/A</v>
      </c>
      <c r="C50" s="138">
        <f>IF(ISNUMBER('実質公債費比率（分子）の構造'!K$53),'実質公債費比率（分子）の構造'!K$53,NA())</f>
        <v>146</v>
      </c>
      <c r="D50" s="138" t="e">
        <f>NA()</f>
        <v>#N/A</v>
      </c>
      <c r="E50" s="138" t="e">
        <f>NA()</f>
        <v>#N/A</v>
      </c>
      <c r="F50" s="138">
        <f>IF(ISNUMBER('実質公債費比率（分子）の構造'!L$53),'実質公債費比率（分子）の構造'!L$53,NA())</f>
        <v>128</v>
      </c>
      <c r="G50" s="138" t="e">
        <f>NA()</f>
        <v>#N/A</v>
      </c>
      <c r="H50" s="138" t="e">
        <f>NA()</f>
        <v>#N/A</v>
      </c>
      <c r="I50" s="138">
        <f>IF(ISNUMBER('実質公債費比率（分子）の構造'!M$53),'実質公債費比率（分子）の構造'!M$53,NA())</f>
        <v>105</v>
      </c>
      <c r="J50" s="138" t="e">
        <f>NA()</f>
        <v>#N/A</v>
      </c>
      <c r="K50" s="138" t="e">
        <f>NA()</f>
        <v>#N/A</v>
      </c>
      <c r="L50" s="138">
        <f>IF(ISNUMBER('実質公債費比率（分子）の構造'!N$53),'実質公債費比率（分子）の構造'!N$53,NA())</f>
        <v>147</v>
      </c>
      <c r="M50" s="138" t="e">
        <f>NA()</f>
        <v>#N/A</v>
      </c>
      <c r="N50" s="138" t="e">
        <f>NA()</f>
        <v>#N/A</v>
      </c>
      <c r="O50" s="138">
        <f>IF(ISNUMBER('実質公債費比率（分子）の構造'!O$53),'実質公債費比率（分子）の構造'!O$53,NA())</f>
        <v>154</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2908</v>
      </c>
      <c r="E56" s="137"/>
      <c r="F56" s="137"/>
      <c r="G56" s="137">
        <f>'将来負担比率（分子）の構造'!J$52</f>
        <v>2865</v>
      </c>
      <c r="H56" s="137"/>
      <c r="I56" s="137"/>
      <c r="J56" s="137">
        <f>'将来負担比率（分子）の構造'!K$52</f>
        <v>2764</v>
      </c>
      <c r="K56" s="137"/>
      <c r="L56" s="137"/>
      <c r="M56" s="137">
        <f>'将来負担比率（分子）の構造'!L$52</f>
        <v>2754</v>
      </c>
      <c r="N56" s="137"/>
      <c r="O56" s="137"/>
      <c r="P56" s="137">
        <f>'将来負担比率（分子）の構造'!M$52</f>
        <v>2785</v>
      </c>
    </row>
    <row r="57" spans="1:16" x14ac:dyDescent="0.15">
      <c r="A57" s="137" t="s">
        <v>36</v>
      </c>
      <c r="B57" s="137"/>
      <c r="C57" s="137"/>
      <c r="D57" s="137">
        <f>'将来負担比率（分子）の構造'!I$51</f>
        <v>105</v>
      </c>
      <c r="E57" s="137"/>
      <c r="F57" s="137"/>
      <c r="G57" s="137">
        <f>'将来負担比率（分子）の構造'!J$51</f>
        <v>70</v>
      </c>
      <c r="H57" s="137"/>
      <c r="I57" s="137"/>
      <c r="J57" s="137">
        <f>'将来負担比率（分子）の構造'!K$51</f>
        <v>64</v>
      </c>
      <c r="K57" s="137"/>
      <c r="L57" s="137"/>
      <c r="M57" s="137">
        <f>'将来負担比率（分子）の構造'!L$51</f>
        <v>51</v>
      </c>
      <c r="N57" s="137"/>
      <c r="O57" s="137"/>
      <c r="P57" s="137">
        <f>'将来負担比率（分子）の構造'!M$51</f>
        <v>38</v>
      </c>
    </row>
    <row r="58" spans="1:16" x14ac:dyDescent="0.15">
      <c r="A58" s="137" t="s">
        <v>35</v>
      </c>
      <c r="B58" s="137"/>
      <c r="C58" s="137"/>
      <c r="D58" s="137">
        <f>'将来負担比率（分子）の構造'!I$50</f>
        <v>1582</v>
      </c>
      <c r="E58" s="137"/>
      <c r="F58" s="137"/>
      <c r="G58" s="137">
        <f>'将来負担比率（分子）の構造'!J$50</f>
        <v>1826</v>
      </c>
      <c r="H58" s="137"/>
      <c r="I58" s="137"/>
      <c r="J58" s="137">
        <f>'将来負担比率（分子）の構造'!K$50</f>
        <v>1932</v>
      </c>
      <c r="K58" s="137"/>
      <c r="L58" s="137"/>
      <c r="M58" s="137">
        <f>'将来負担比率（分子）の構造'!L$50</f>
        <v>2196</v>
      </c>
      <c r="N58" s="137"/>
      <c r="O58" s="137"/>
      <c r="P58" s="137">
        <f>'将来負担比率（分子）の構造'!M$50</f>
        <v>2105</v>
      </c>
    </row>
    <row r="59" spans="1:16" x14ac:dyDescent="0.15">
      <c r="A59" s="137" t="s">
        <v>33</v>
      </c>
      <c r="B59" s="137" t="str">
        <f>'将来負担比率（分子）の構造'!I$49</f>
        <v>-</v>
      </c>
      <c r="C59" s="137"/>
      <c r="D59" s="137"/>
      <c r="E59" s="137">
        <f>'将来負担比率（分子）の構造'!J$49</f>
        <v>2</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455</v>
      </c>
      <c r="C62" s="137"/>
      <c r="D62" s="137"/>
      <c r="E62" s="137">
        <f>'将来負担比率（分子）の構造'!J$45</f>
        <v>411</v>
      </c>
      <c r="F62" s="137"/>
      <c r="G62" s="137"/>
      <c r="H62" s="137">
        <f>'将来負担比率（分子）の構造'!K$45</f>
        <v>376</v>
      </c>
      <c r="I62" s="137"/>
      <c r="J62" s="137"/>
      <c r="K62" s="137">
        <f>'将来負担比率（分子）の構造'!L$45</f>
        <v>312</v>
      </c>
      <c r="L62" s="137"/>
      <c r="M62" s="137"/>
      <c r="N62" s="137">
        <f>'将来負担比率（分子）の構造'!M$45</f>
        <v>289</v>
      </c>
      <c r="O62" s="137"/>
      <c r="P62" s="137"/>
    </row>
    <row r="63" spans="1:16" x14ac:dyDescent="0.15">
      <c r="A63" s="137" t="s">
        <v>28</v>
      </c>
      <c r="B63" s="137">
        <f>'将来負担比率（分子）の構造'!I$44</f>
        <v>192</v>
      </c>
      <c r="C63" s="137"/>
      <c r="D63" s="137"/>
      <c r="E63" s="137">
        <f>'将来負担比率（分子）の構造'!J$44</f>
        <v>164</v>
      </c>
      <c r="F63" s="137"/>
      <c r="G63" s="137"/>
      <c r="H63" s="137">
        <f>'将来負担比率（分子）の構造'!K$44</f>
        <v>148</v>
      </c>
      <c r="I63" s="137"/>
      <c r="J63" s="137"/>
      <c r="K63" s="137">
        <f>'将来負担比率（分子）の構造'!L$44</f>
        <v>133</v>
      </c>
      <c r="L63" s="137"/>
      <c r="M63" s="137"/>
      <c r="N63" s="137">
        <f>'将来負担比率（分子）の構造'!M$44</f>
        <v>107</v>
      </c>
      <c r="O63" s="137"/>
      <c r="P63" s="137"/>
    </row>
    <row r="64" spans="1:16" x14ac:dyDescent="0.15">
      <c r="A64" s="137" t="s">
        <v>27</v>
      </c>
      <c r="B64" s="137">
        <f>'将来負担比率（分子）の構造'!I$43</f>
        <v>481</v>
      </c>
      <c r="C64" s="137"/>
      <c r="D64" s="137"/>
      <c r="E64" s="137">
        <f>'将来負担比率（分子）の構造'!J$43</f>
        <v>483</v>
      </c>
      <c r="F64" s="137"/>
      <c r="G64" s="137"/>
      <c r="H64" s="137">
        <f>'将来負担比率（分子）の構造'!K$43</f>
        <v>470</v>
      </c>
      <c r="I64" s="137"/>
      <c r="J64" s="137"/>
      <c r="K64" s="137">
        <f>'将来負担比率（分子）の構造'!L$43</f>
        <v>452</v>
      </c>
      <c r="L64" s="137"/>
      <c r="M64" s="137"/>
      <c r="N64" s="137">
        <f>'将来負担比率（分子）の構造'!M$43</f>
        <v>435</v>
      </c>
      <c r="O64" s="137"/>
      <c r="P64" s="137"/>
    </row>
    <row r="65" spans="1:16" x14ac:dyDescent="0.15">
      <c r="A65" s="137" t="s">
        <v>26</v>
      </c>
      <c r="B65" s="137">
        <f>'将来負担比率（分子）の構造'!I$42</f>
        <v>6</v>
      </c>
      <c r="C65" s="137"/>
      <c r="D65" s="137"/>
      <c r="E65" s="137">
        <f>'将来負担比率（分子）の構造'!J$42</f>
        <v>3</v>
      </c>
      <c r="F65" s="137"/>
      <c r="G65" s="137"/>
      <c r="H65" s="137">
        <f>'将来負担比率（分子）の構造'!K$42</f>
        <v>51</v>
      </c>
      <c r="I65" s="137"/>
      <c r="J65" s="137"/>
      <c r="K65" s="137">
        <f>'将来負担比率（分子）の構造'!L$42</f>
        <v>77</v>
      </c>
      <c r="L65" s="137"/>
      <c r="M65" s="137"/>
      <c r="N65" s="137">
        <f>'将来負担比率（分子）の構造'!M$42</f>
        <v>53</v>
      </c>
      <c r="O65" s="137"/>
      <c r="P65" s="137"/>
    </row>
    <row r="66" spans="1:16" x14ac:dyDescent="0.15">
      <c r="A66" s="137" t="s">
        <v>25</v>
      </c>
      <c r="B66" s="137">
        <f>'将来負担比率（分子）の構造'!I$41</f>
        <v>3186</v>
      </c>
      <c r="C66" s="137"/>
      <c r="D66" s="137"/>
      <c r="E66" s="137">
        <f>'将来負担比率（分子）の構造'!J$41</f>
        <v>3174</v>
      </c>
      <c r="F66" s="137"/>
      <c r="G66" s="137"/>
      <c r="H66" s="137">
        <f>'将来負担比率（分子）の構造'!K$41</f>
        <v>3110</v>
      </c>
      <c r="I66" s="137"/>
      <c r="J66" s="137"/>
      <c r="K66" s="137">
        <f>'将来負担比率（分子）の構造'!L$41</f>
        <v>3012</v>
      </c>
      <c r="L66" s="137"/>
      <c r="M66" s="137"/>
      <c r="N66" s="137">
        <f>'将来負担比率（分子）の構造'!M$41</f>
        <v>3005</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5" zoomScaleNormal="85"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208</v>
      </c>
      <c r="C5" s="612"/>
      <c r="D5" s="612"/>
      <c r="E5" s="612"/>
      <c r="F5" s="612"/>
      <c r="G5" s="612"/>
      <c r="H5" s="612"/>
      <c r="I5" s="612"/>
      <c r="J5" s="612"/>
      <c r="K5" s="612"/>
      <c r="L5" s="612"/>
      <c r="M5" s="612"/>
      <c r="N5" s="612"/>
      <c r="O5" s="612"/>
      <c r="P5" s="612"/>
      <c r="Q5" s="613"/>
      <c r="R5" s="614">
        <v>496106</v>
      </c>
      <c r="S5" s="615"/>
      <c r="T5" s="615"/>
      <c r="U5" s="615"/>
      <c r="V5" s="615"/>
      <c r="W5" s="615"/>
      <c r="X5" s="615"/>
      <c r="Y5" s="616"/>
      <c r="Z5" s="617">
        <v>10.8</v>
      </c>
      <c r="AA5" s="617"/>
      <c r="AB5" s="617"/>
      <c r="AC5" s="617"/>
      <c r="AD5" s="618">
        <v>496106</v>
      </c>
      <c r="AE5" s="618"/>
      <c r="AF5" s="618"/>
      <c r="AG5" s="618"/>
      <c r="AH5" s="618"/>
      <c r="AI5" s="618"/>
      <c r="AJ5" s="618"/>
      <c r="AK5" s="618"/>
      <c r="AL5" s="619">
        <v>25.8</v>
      </c>
      <c r="AM5" s="620"/>
      <c r="AN5" s="620"/>
      <c r="AO5" s="621"/>
      <c r="AP5" s="611" t="s">
        <v>209</v>
      </c>
      <c r="AQ5" s="612"/>
      <c r="AR5" s="612"/>
      <c r="AS5" s="612"/>
      <c r="AT5" s="612"/>
      <c r="AU5" s="612"/>
      <c r="AV5" s="612"/>
      <c r="AW5" s="612"/>
      <c r="AX5" s="612"/>
      <c r="AY5" s="612"/>
      <c r="AZ5" s="612"/>
      <c r="BA5" s="612"/>
      <c r="BB5" s="612"/>
      <c r="BC5" s="612"/>
      <c r="BD5" s="612"/>
      <c r="BE5" s="612"/>
      <c r="BF5" s="613"/>
      <c r="BG5" s="625">
        <v>496106</v>
      </c>
      <c r="BH5" s="626"/>
      <c r="BI5" s="626"/>
      <c r="BJ5" s="626"/>
      <c r="BK5" s="626"/>
      <c r="BL5" s="626"/>
      <c r="BM5" s="626"/>
      <c r="BN5" s="627"/>
      <c r="BO5" s="628">
        <v>100</v>
      </c>
      <c r="BP5" s="628"/>
      <c r="BQ5" s="628"/>
      <c r="BR5" s="628"/>
      <c r="BS5" s="629">
        <v>3462</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202</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43" ht="11.25" customHeight="1" x14ac:dyDescent="0.15">
      <c r="B6" s="622" t="s">
        <v>213</v>
      </c>
      <c r="C6" s="623"/>
      <c r="D6" s="623"/>
      <c r="E6" s="623"/>
      <c r="F6" s="623"/>
      <c r="G6" s="623"/>
      <c r="H6" s="623"/>
      <c r="I6" s="623"/>
      <c r="J6" s="623"/>
      <c r="K6" s="623"/>
      <c r="L6" s="623"/>
      <c r="M6" s="623"/>
      <c r="N6" s="623"/>
      <c r="O6" s="623"/>
      <c r="P6" s="623"/>
      <c r="Q6" s="624"/>
      <c r="R6" s="625">
        <v>29520</v>
      </c>
      <c r="S6" s="626"/>
      <c r="T6" s="626"/>
      <c r="U6" s="626"/>
      <c r="V6" s="626"/>
      <c r="W6" s="626"/>
      <c r="X6" s="626"/>
      <c r="Y6" s="627"/>
      <c r="Z6" s="628">
        <v>0.6</v>
      </c>
      <c r="AA6" s="628"/>
      <c r="AB6" s="628"/>
      <c r="AC6" s="628"/>
      <c r="AD6" s="629">
        <v>29520</v>
      </c>
      <c r="AE6" s="629"/>
      <c r="AF6" s="629"/>
      <c r="AG6" s="629"/>
      <c r="AH6" s="629"/>
      <c r="AI6" s="629"/>
      <c r="AJ6" s="629"/>
      <c r="AK6" s="629"/>
      <c r="AL6" s="630">
        <v>1.5</v>
      </c>
      <c r="AM6" s="631"/>
      <c r="AN6" s="631"/>
      <c r="AO6" s="632"/>
      <c r="AP6" s="622" t="s">
        <v>214</v>
      </c>
      <c r="AQ6" s="623"/>
      <c r="AR6" s="623"/>
      <c r="AS6" s="623"/>
      <c r="AT6" s="623"/>
      <c r="AU6" s="623"/>
      <c r="AV6" s="623"/>
      <c r="AW6" s="623"/>
      <c r="AX6" s="623"/>
      <c r="AY6" s="623"/>
      <c r="AZ6" s="623"/>
      <c r="BA6" s="623"/>
      <c r="BB6" s="623"/>
      <c r="BC6" s="623"/>
      <c r="BD6" s="623"/>
      <c r="BE6" s="623"/>
      <c r="BF6" s="624"/>
      <c r="BG6" s="625">
        <v>496106</v>
      </c>
      <c r="BH6" s="626"/>
      <c r="BI6" s="626"/>
      <c r="BJ6" s="626"/>
      <c r="BK6" s="626"/>
      <c r="BL6" s="626"/>
      <c r="BM6" s="626"/>
      <c r="BN6" s="627"/>
      <c r="BO6" s="628">
        <v>100</v>
      </c>
      <c r="BP6" s="628"/>
      <c r="BQ6" s="628"/>
      <c r="BR6" s="628"/>
      <c r="BS6" s="629">
        <v>3462</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58293</v>
      </c>
      <c r="CS6" s="626"/>
      <c r="CT6" s="626"/>
      <c r="CU6" s="626"/>
      <c r="CV6" s="626"/>
      <c r="CW6" s="626"/>
      <c r="CX6" s="626"/>
      <c r="CY6" s="627"/>
      <c r="CZ6" s="628">
        <v>1.3</v>
      </c>
      <c r="DA6" s="628"/>
      <c r="DB6" s="628"/>
      <c r="DC6" s="628"/>
      <c r="DD6" s="634" t="s">
        <v>216</v>
      </c>
      <c r="DE6" s="626"/>
      <c r="DF6" s="626"/>
      <c r="DG6" s="626"/>
      <c r="DH6" s="626"/>
      <c r="DI6" s="626"/>
      <c r="DJ6" s="626"/>
      <c r="DK6" s="626"/>
      <c r="DL6" s="626"/>
      <c r="DM6" s="626"/>
      <c r="DN6" s="626"/>
      <c r="DO6" s="626"/>
      <c r="DP6" s="627"/>
      <c r="DQ6" s="634">
        <v>58293</v>
      </c>
      <c r="DR6" s="626"/>
      <c r="DS6" s="626"/>
      <c r="DT6" s="626"/>
      <c r="DU6" s="626"/>
      <c r="DV6" s="626"/>
      <c r="DW6" s="626"/>
      <c r="DX6" s="626"/>
      <c r="DY6" s="626"/>
      <c r="DZ6" s="626"/>
      <c r="EA6" s="626"/>
      <c r="EB6" s="626"/>
      <c r="EC6" s="635"/>
    </row>
    <row r="7" spans="2:143" ht="11.25" customHeight="1" x14ac:dyDescent="0.15">
      <c r="B7" s="622" t="s">
        <v>217</v>
      </c>
      <c r="C7" s="623"/>
      <c r="D7" s="623"/>
      <c r="E7" s="623"/>
      <c r="F7" s="623"/>
      <c r="G7" s="623"/>
      <c r="H7" s="623"/>
      <c r="I7" s="623"/>
      <c r="J7" s="623"/>
      <c r="K7" s="623"/>
      <c r="L7" s="623"/>
      <c r="M7" s="623"/>
      <c r="N7" s="623"/>
      <c r="O7" s="623"/>
      <c r="P7" s="623"/>
      <c r="Q7" s="624"/>
      <c r="R7" s="625">
        <v>1240</v>
      </c>
      <c r="S7" s="626"/>
      <c r="T7" s="626"/>
      <c r="U7" s="626"/>
      <c r="V7" s="626"/>
      <c r="W7" s="626"/>
      <c r="X7" s="626"/>
      <c r="Y7" s="627"/>
      <c r="Z7" s="628">
        <v>0</v>
      </c>
      <c r="AA7" s="628"/>
      <c r="AB7" s="628"/>
      <c r="AC7" s="628"/>
      <c r="AD7" s="629">
        <v>1240</v>
      </c>
      <c r="AE7" s="629"/>
      <c r="AF7" s="629"/>
      <c r="AG7" s="629"/>
      <c r="AH7" s="629"/>
      <c r="AI7" s="629"/>
      <c r="AJ7" s="629"/>
      <c r="AK7" s="629"/>
      <c r="AL7" s="630">
        <v>0.1</v>
      </c>
      <c r="AM7" s="631"/>
      <c r="AN7" s="631"/>
      <c r="AO7" s="632"/>
      <c r="AP7" s="622" t="s">
        <v>218</v>
      </c>
      <c r="AQ7" s="623"/>
      <c r="AR7" s="623"/>
      <c r="AS7" s="623"/>
      <c r="AT7" s="623"/>
      <c r="AU7" s="623"/>
      <c r="AV7" s="623"/>
      <c r="AW7" s="623"/>
      <c r="AX7" s="623"/>
      <c r="AY7" s="623"/>
      <c r="AZ7" s="623"/>
      <c r="BA7" s="623"/>
      <c r="BB7" s="623"/>
      <c r="BC7" s="623"/>
      <c r="BD7" s="623"/>
      <c r="BE7" s="623"/>
      <c r="BF7" s="624"/>
      <c r="BG7" s="625">
        <v>179070</v>
      </c>
      <c r="BH7" s="626"/>
      <c r="BI7" s="626"/>
      <c r="BJ7" s="626"/>
      <c r="BK7" s="626"/>
      <c r="BL7" s="626"/>
      <c r="BM7" s="626"/>
      <c r="BN7" s="627"/>
      <c r="BO7" s="628">
        <v>36.1</v>
      </c>
      <c r="BP7" s="628"/>
      <c r="BQ7" s="628"/>
      <c r="BR7" s="628"/>
      <c r="BS7" s="629">
        <v>3462</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1214918</v>
      </c>
      <c r="CS7" s="626"/>
      <c r="CT7" s="626"/>
      <c r="CU7" s="626"/>
      <c r="CV7" s="626"/>
      <c r="CW7" s="626"/>
      <c r="CX7" s="626"/>
      <c r="CY7" s="627"/>
      <c r="CZ7" s="628">
        <v>27.4</v>
      </c>
      <c r="DA7" s="628"/>
      <c r="DB7" s="628"/>
      <c r="DC7" s="628"/>
      <c r="DD7" s="634">
        <v>149951</v>
      </c>
      <c r="DE7" s="626"/>
      <c r="DF7" s="626"/>
      <c r="DG7" s="626"/>
      <c r="DH7" s="626"/>
      <c r="DI7" s="626"/>
      <c r="DJ7" s="626"/>
      <c r="DK7" s="626"/>
      <c r="DL7" s="626"/>
      <c r="DM7" s="626"/>
      <c r="DN7" s="626"/>
      <c r="DO7" s="626"/>
      <c r="DP7" s="627"/>
      <c r="DQ7" s="634">
        <v>893707</v>
      </c>
      <c r="DR7" s="626"/>
      <c r="DS7" s="626"/>
      <c r="DT7" s="626"/>
      <c r="DU7" s="626"/>
      <c r="DV7" s="626"/>
      <c r="DW7" s="626"/>
      <c r="DX7" s="626"/>
      <c r="DY7" s="626"/>
      <c r="DZ7" s="626"/>
      <c r="EA7" s="626"/>
      <c r="EB7" s="626"/>
      <c r="EC7" s="635"/>
    </row>
    <row r="8" spans="2:143" ht="11.25" customHeight="1" x14ac:dyDescent="0.15">
      <c r="B8" s="622" t="s">
        <v>220</v>
      </c>
      <c r="C8" s="623"/>
      <c r="D8" s="623"/>
      <c r="E8" s="623"/>
      <c r="F8" s="623"/>
      <c r="G8" s="623"/>
      <c r="H8" s="623"/>
      <c r="I8" s="623"/>
      <c r="J8" s="623"/>
      <c r="K8" s="623"/>
      <c r="L8" s="623"/>
      <c r="M8" s="623"/>
      <c r="N8" s="623"/>
      <c r="O8" s="623"/>
      <c r="P8" s="623"/>
      <c r="Q8" s="624"/>
      <c r="R8" s="625">
        <v>1262</v>
      </c>
      <c r="S8" s="626"/>
      <c r="T8" s="626"/>
      <c r="U8" s="626"/>
      <c r="V8" s="626"/>
      <c r="W8" s="626"/>
      <c r="X8" s="626"/>
      <c r="Y8" s="627"/>
      <c r="Z8" s="628">
        <v>0</v>
      </c>
      <c r="AA8" s="628"/>
      <c r="AB8" s="628"/>
      <c r="AC8" s="628"/>
      <c r="AD8" s="629">
        <v>1262</v>
      </c>
      <c r="AE8" s="629"/>
      <c r="AF8" s="629"/>
      <c r="AG8" s="629"/>
      <c r="AH8" s="629"/>
      <c r="AI8" s="629"/>
      <c r="AJ8" s="629"/>
      <c r="AK8" s="629"/>
      <c r="AL8" s="630">
        <v>0.1</v>
      </c>
      <c r="AM8" s="631"/>
      <c r="AN8" s="631"/>
      <c r="AO8" s="632"/>
      <c r="AP8" s="622" t="s">
        <v>221</v>
      </c>
      <c r="AQ8" s="623"/>
      <c r="AR8" s="623"/>
      <c r="AS8" s="623"/>
      <c r="AT8" s="623"/>
      <c r="AU8" s="623"/>
      <c r="AV8" s="623"/>
      <c r="AW8" s="623"/>
      <c r="AX8" s="623"/>
      <c r="AY8" s="623"/>
      <c r="AZ8" s="623"/>
      <c r="BA8" s="623"/>
      <c r="BB8" s="623"/>
      <c r="BC8" s="623"/>
      <c r="BD8" s="623"/>
      <c r="BE8" s="623"/>
      <c r="BF8" s="624"/>
      <c r="BG8" s="625">
        <v>8316</v>
      </c>
      <c r="BH8" s="626"/>
      <c r="BI8" s="626"/>
      <c r="BJ8" s="626"/>
      <c r="BK8" s="626"/>
      <c r="BL8" s="626"/>
      <c r="BM8" s="626"/>
      <c r="BN8" s="627"/>
      <c r="BO8" s="628">
        <v>1.7</v>
      </c>
      <c r="BP8" s="628"/>
      <c r="BQ8" s="628"/>
      <c r="BR8" s="628"/>
      <c r="BS8" s="634" t="s">
        <v>111</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895592</v>
      </c>
      <c r="CS8" s="626"/>
      <c r="CT8" s="626"/>
      <c r="CU8" s="626"/>
      <c r="CV8" s="626"/>
      <c r="CW8" s="626"/>
      <c r="CX8" s="626"/>
      <c r="CY8" s="627"/>
      <c r="CZ8" s="628">
        <v>20.2</v>
      </c>
      <c r="DA8" s="628"/>
      <c r="DB8" s="628"/>
      <c r="DC8" s="628"/>
      <c r="DD8" s="634" t="s">
        <v>216</v>
      </c>
      <c r="DE8" s="626"/>
      <c r="DF8" s="626"/>
      <c r="DG8" s="626"/>
      <c r="DH8" s="626"/>
      <c r="DI8" s="626"/>
      <c r="DJ8" s="626"/>
      <c r="DK8" s="626"/>
      <c r="DL8" s="626"/>
      <c r="DM8" s="626"/>
      <c r="DN8" s="626"/>
      <c r="DO8" s="626"/>
      <c r="DP8" s="627"/>
      <c r="DQ8" s="634">
        <v>446760</v>
      </c>
      <c r="DR8" s="626"/>
      <c r="DS8" s="626"/>
      <c r="DT8" s="626"/>
      <c r="DU8" s="626"/>
      <c r="DV8" s="626"/>
      <c r="DW8" s="626"/>
      <c r="DX8" s="626"/>
      <c r="DY8" s="626"/>
      <c r="DZ8" s="626"/>
      <c r="EA8" s="626"/>
      <c r="EB8" s="626"/>
      <c r="EC8" s="635"/>
    </row>
    <row r="9" spans="2:143" ht="11.25" customHeight="1" x14ac:dyDescent="0.15">
      <c r="B9" s="622" t="s">
        <v>223</v>
      </c>
      <c r="C9" s="623"/>
      <c r="D9" s="623"/>
      <c r="E9" s="623"/>
      <c r="F9" s="623"/>
      <c r="G9" s="623"/>
      <c r="H9" s="623"/>
      <c r="I9" s="623"/>
      <c r="J9" s="623"/>
      <c r="K9" s="623"/>
      <c r="L9" s="623"/>
      <c r="M9" s="623"/>
      <c r="N9" s="623"/>
      <c r="O9" s="623"/>
      <c r="P9" s="623"/>
      <c r="Q9" s="624"/>
      <c r="R9" s="625">
        <v>741</v>
      </c>
      <c r="S9" s="626"/>
      <c r="T9" s="626"/>
      <c r="U9" s="626"/>
      <c r="V9" s="626"/>
      <c r="W9" s="626"/>
      <c r="X9" s="626"/>
      <c r="Y9" s="627"/>
      <c r="Z9" s="628">
        <v>0</v>
      </c>
      <c r="AA9" s="628"/>
      <c r="AB9" s="628"/>
      <c r="AC9" s="628"/>
      <c r="AD9" s="629">
        <v>741</v>
      </c>
      <c r="AE9" s="629"/>
      <c r="AF9" s="629"/>
      <c r="AG9" s="629"/>
      <c r="AH9" s="629"/>
      <c r="AI9" s="629"/>
      <c r="AJ9" s="629"/>
      <c r="AK9" s="629"/>
      <c r="AL9" s="630">
        <v>0</v>
      </c>
      <c r="AM9" s="631"/>
      <c r="AN9" s="631"/>
      <c r="AO9" s="632"/>
      <c r="AP9" s="622" t="s">
        <v>224</v>
      </c>
      <c r="AQ9" s="623"/>
      <c r="AR9" s="623"/>
      <c r="AS9" s="623"/>
      <c r="AT9" s="623"/>
      <c r="AU9" s="623"/>
      <c r="AV9" s="623"/>
      <c r="AW9" s="623"/>
      <c r="AX9" s="623"/>
      <c r="AY9" s="623"/>
      <c r="AZ9" s="623"/>
      <c r="BA9" s="623"/>
      <c r="BB9" s="623"/>
      <c r="BC9" s="623"/>
      <c r="BD9" s="623"/>
      <c r="BE9" s="623"/>
      <c r="BF9" s="624"/>
      <c r="BG9" s="625">
        <v>142889</v>
      </c>
      <c r="BH9" s="626"/>
      <c r="BI9" s="626"/>
      <c r="BJ9" s="626"/>
      <c r="BK9" s="626"/>
      <c r="BL9" s="626"/>
      <c r="BM9" s="626"/>
      <c r="BN9" s="627"/>
      <c r="BO9" s="628">
        <v>28.8</v>
      </c>
      <c r="BP9" s="628"/>
      <c r="BQ9" s="628"/>
      <c r="BR9" s="628"/>
      <c r="BS9" s="634" t="s">
        <v>111</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384567</v>
      </c>
      <c r="CS9" s="626"/>
      <c r="CT9" s="626"/>
      <c r="CU9" s="626"/>
      <c r="CV9" s="626"/>
      <c r="CW9" s="626"/>
      <c r="CX9" s="626"/>
      <c r="CY9" s="627"/>
      <c r="CZ9" s="628">
        <v>8.6999999999999993</v>
      </c>
      <c r="DA9" s="628"/>
      <c r="DB9" s="628"/>
      <c r="DC9" s="628"/>
      <c r="DD9" s="634">
        <v>124828</v>
      </c>
      <c r="DE9" s="626"/>
      <c r="DF9" s="626"/>
      <c r="DG9" s="626"/>
      <c r="DH9" s="626"/>
      <c r="DI9" s="626"/>
      <c r="DJ9" s="626"/>
      <c r="DK9" s="626"/>
      <c r="DL9" s="626"/>
      <c r="DM9" s="626"/>
      <c r="DN9" s="626"/>
      <c r="DO9" s="626"/>
      <c r="DP9" s="627"/>
      <c r="DQ9" s="634">
        <v>215602</v>
      </c>
      <c r="DR9" s="626"/>
      <c r="DS9" s="626"/>
      <c r="DT9" s="626"/>
      <c r="DU9" s="626"/>
      <c r="DV9" s="626"/>
      <c r="DW9" s="626"/>
      <c r="DX9" s="626"/>
      <c r="DY9" s="626"/>
      <c r="DZ9" s="626"/>
      <c r="EA9" s="626"/>
      <c r="EB9" s="626"/>
      <c r="EC9" s="635"/>
    </row>
    <row r="10" spans="2:143" ht="11.25" customHeight="1" x14ac:dyDescent="0.15">
      <c r="B10" s="622" t="s">
        <v>226</v>
      </c>
      <c r="C10" s="623"/>
      <c r="D10" s="623"/>
      <c r="E10" s="623"/>
      <c r="F10" s="623"/>
      <c r="G10" s="623"/>
      <c r="H10" s="623"/>
      <c r="I10" s="623"/>
      <c r="J10" s="623"/>
      <c r="K10" s="623"/>
      <c r="L10" s="623"/>
      <c r="M10" s="623"/>
      <c r="N10" s="623"/>
      <c r="O10" s="623"/>
      <c r="P10" s="623"/>
      <c r="Q10" s="624"/>
      <c r="R10" s="625">
        <v>87811</v>
      </c>
      <c r="S10" s="626"/>
      <c r="T10" s="626"/>
      <c r="U10" s="626"/>
      <c r="V10" s="626"/>
      <c r="W10" s="626"/>
      <c r="X10" s="626"/>
      <c r="Y10" s="627"/>
      <c r="Z10" s="628">
        <v>1.9</v>
      </c>
      <c r="AA10" s="628"/>
      <c r="AB10" s="628"/>
      <c r="AC10" s="628"/>
      <c r="AD10" s="629">
        <v>87811</v>
      </c>
      <c r="AE10" s="629"/>
      <c r="AF10" s="629"/>
      <c r="AG10" s="629"/>
      <c r="AH10" s="629"/>
      <c r="AI10" s="629"/>
      <c r="AJ10" s="629"/>
      <c r="AK10" s="629"/>
      <c r="AL10" s="630">
        <v>4.5999999999999996</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10389</v>
      </c>
      <c r="BH10" s="626"/>
      <c r="BI10" s="626"/>
      <c r="BJ10" s="626"/>
      <c r="BK10" s="626"/>
      <c r="BL10" s="626"/>
      <c r="BM10" s="626"/>
      <c r="BN10" s="627"/>
      <c r="BO10" s="628">
        <v>2.1</v>
      </c>
      <c r="BP10" s="628"/>
      <c r="BQ10" s="628"/>
      <c r="BR10" s="628"/>
      <c r="BS10" s="634" t="s">
        <v>111</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t="s">
        <v>111</v>
      </c>
      <c r="CS10" s="626"/>
      <c r="CT10" s="626"/>
      <c r="CU10" s="626"/>
      <c r="CV10" s="626"/>
      <c r="CW10" s="626"/>
      <c r="CX10" s="626"/>
      <c r="CY10" s="627"/>
      <c r="CZ10" s="628" t="s">
        <v>111</v>
      </c>
      <c r="DA10" s="628"/>
      <c r="DB10" s="628"/>
      <c r="DC10" s="628"/>
      <c r="DD10" s="634" t="s">
        <v>111</v>
      </c>
      <c r="DE10" s="626"/>
      <c r="DF10" s="626"/>
      <c r="DG10" s="626"/>
      <c r="DH10" s="626"/>
      <c r="DI10" s="626"/>
      <c r="DJ10" s="626"/>
      <c r="DK10" s="626"/>
      <c r="DL10" s="626"/>
      <c r="DM10" s="626"/>
      <c r="DN10" s="626"/>
      <c r="DO10" s="626"/>
      <c r="DP10" s="627"/>
      <c r="DQ10" s="634" t="s">
        <v>111</v>
      </c>
      <c r="DR10" s="626"/>
      <c r="DS10" s="626"/>
      <c r="DT10" s="626"/>
      <c r="DU10" s="626"/>
      <c r="DV10" s="626"/>
      <c r="DW10" s="626"/>
      <c r="DX10" s="626"/>
      <c r="DY10" s="626"/>
      <c r="DZ10" s="626"/>
      <c r="EA10" s="626"/>
      <c r="EB10" s="626"/>
      <c r="EC10" s="635"/>
    </row>
    <row r="11" spans="2:143" ht="11.25" customHeight="1" x14ac:dyDescent="0.15">
      <c r="B11" s="622" t="s">
        <v>229</v>
      </c>
      <c r="C11" s="623"/>
      <c r="D11" s="623"/>
      <c r="E11" s="623"/>
      <c r="F11" s="623"/>
      <c r="G11" s="623"/>
      <c r="H11" s="623"/>
      <c r="I11" s="623"/>
      <c r="J11" s="623"/>
      <c r="K11" s="623"/>
      <c r="L11" s="623"/>
      <c r="M11" s="623"/>
      <c r="N11" s="623"/>
      <c r="O11" s="623"/>
      <c r="P11" s="623"/>
      <c r="Q11" s="624"/>
      <c r="R11" s="625">
        <v>33172</v>
      </c>
      <c r="S11" s="626"/>
      <c r="T11" s="626"/>
      <c r="U11" s="626"/>
      <c r="V11" s="626"/>
      <c r="W11" s="626"/>
      <c r="X11" s="626"/>
      <c r="Y11" s="627"/>
      <c r="Z11" s="628">
        <v>0.7</v>
      </c>
      <c r="AA11" s="628"/>
      <c r="AB11" s="628"/>
      <c r="AC11" s="628"/>
      <c r="AD11" s="629">
        <v>33172</v>
      </c>
      <c r="AE11" s="629"/>
      <c r="AF11" s="629"/>
      <c r="AG11" s="629"/>
      <c r="AH11" s="629"/>
      <c r="AI11" s="629"/>
      <c r="AJ11" s="629"/>
      <c r="AK11" s="629"/>
      <c r="AL11" s="630">
        <v>1.7</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17476</v>
      </c>
      <c r="BH11" s="626"/>
      <c r="BI11" s="626"/>
      <c r="BJ11" s="626"/>
      <c r="BK11" s="626"/>
      <c r="BL11" s="626"/>
      <c r="BM11" s="626"/>
      <c r="BN11" s="627"/>
      <c r="BO11" s="628">
        <v>3.5</v>
      </c>
      <c r="BP11" s="628"/>
      <c r="BQ11" s="628"/>
      <c r="BR11" s="628"/>
      <c r="BS11" s="634">
        <v>3462</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211850</v>
      </c>
      <c r="CS11" s="626"/>
      <c r="CT11" s="626"/>
      <c r="CU11" s="626"/>
      <c r="CV11" s="626"/>
      <c r="CW11" s="626"/>
      <c r="CX11" s="626"/>
      <c r="CY11" s="627"/>
      <c r="CZ11" s="628">
        <v>4.8</v>
      </c>
      <c r="DA11" s="628"/>
      <c r="DB11" s="628"/>
      <c r="DC11" s="628"/>
      <c r="DD11" s="634">
        <v>100441</v>
      </c>
      <c r="DE11" s="626"/>
      <c r="DF11" s="626"/>
      <c r="DG11" s="626"/>
      <c r="DH11" s="626"/>
      <c r="DI11" s="626"/>
      <c r="DJ11" s="626"/>
      <c r="DK11" s="626"/>
      <c r="DL11" s="626"/>
      <c r="DM11" s="626"/>
      <c r="DN11" s="626"/>
      <c r="DO11" s="626"/>
      <c r="DP11" s="627"/>
      <c r="DQ11" s="634">
        <v>114802</v>
      </c>
      <c r="DR11" s="626"/>
      <c r="DS11" s="626"/>
      <c r="DT11" s="626"/>
      <c r="DU11" s="626"/>
      <c r="DV11" s="626"/>
      <c r="DW11" s="626"/>
      <c r="DX11" s="626"/>
      <c r="DY11" s="626"/>
      <c r="DZ11" s="626"/>
      <c r="EA11" s="626"/>
      <c r="EB11" s="626"/>
      <c r="EC11" s="635"/>
    </row>
    <row r="12" spans="2:143" ht="11.25" customHeight="1" x14ac:dyDescent="0.15">
      <c r="B12" s="622" t="s">
        <v>232</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268739</v>
      </c>
      <c r="BH12" s="626"/>
      <c r="BI12" s="626"/>
      <c r="BJ12" s="626"/>
      <c r="BK12" s="626"/>
      <c r="BL12" s="626"/>
      <c r="BM12" s="626"/>
      <c r="BN12" s="627"/>
      <c r="BO12" s="628">
        <v>54.2</v>
      </c>
      <c r="BP12" s="628"/>
      <c r="BQ12" s="628"/>
      <c r="BR12" s="628"/>
      <c r="BS12" s="634" t="s">
        <v>111</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12891</v>
      </c>
      <c r="CS12" s="626"/>
      <c r="CT12" s="626"/>
      <c r="CU12" s="626"/>
      <c r="CV12" s="626"/>
      <c r="CW12" s="626"/>
      <c r="CX12" s="626"/>
      <c r="CY12" s="627"/>
      <c r="CZ12" s="628">
        <v>0.3</v>
      </c>
      <c r="DA12" s="628"/>
      <c r="DB12" s="628"/>
      <c r="DC12" s="628"/>
      <c r="DD12" s="634">
        <v>4792</v>
      </c>
      <c r="DE12" s="626"/>
      <c r="DF12" s="626"/>
      <c r="DG12" s="626"/>
      <c r="DH12" s="626"/>
      <c r="DI12" s="626"/>
      <c r="DJ12" s="626"/>
      <c r="DK12" s="626"/>
      <c r="DL12" s="626"/>
      <c r="DM12" s="626"/>
      <c r="DN12" s="626"/>
      <c r="DO12" s="626"/>
      <c r="DP12" s="627"/>
      <c r="DQ12" s="634">
        <v>11606</v>
      </c>
      <c r="DR12" s="626"/>
      <c r="DS12" s="626"/>
      <c r="DT12" s="626"/>
      <c r="DU12" s="626"/>
      <c r="DV12" s="626"/>
      <c r="DW12" s="626"/>
      <c r="DX12" s="626"/>
      <c r="DY12" s="626"/>
      <c r="DZ12" s="626"/>
      <c r="EA12" s="626"/>
      <c r="EB12" s="626"/>
      <c r="EC12" s="635"/>
    </row>
    <row r="13" spans="2:143" ht="11.25" customHeight="1" x14ac:dyDescent="0.15">
      <c r="B13" s="622" t="s">
        <v>235</v>
      </c>
      <c r="C13" s="623"/>
      <c r="D13" s="623"/>
      <c r="E13" s="623"/>
      <c r="F13" s="623"/>
      <c r="G13" s="623"/>
      <c r="H13" s="623"/>
      <c r="I13" s="623"/>
      <c r="J13" s="623"/>
      <c r="K13" s="623"/>
      <c r="L13" s="623"/>
      <c r="M13" s="623"/>
      <c r="N13" s="623"/>
      <c r="O13" s="623"/>
      <c r="P13" s="623"/>
      <c r="Q13" s="624"/>
      <c r="R13" s="625">
        <v>4081</v>
      </c>
      <c r="S13" s="626"/>
      <c r="T13" s="626"/>
      <c r="U13" s="626"/>
      <c r="V13" s="626"/>
      <c r="W13" s="626"/>
      <c r="X13" s="626"/>
      <c r="Y13" s="627"/>
      <c r="Z13" s="628">
        <v>0.1</v>
      </c>
      <c r="AA13" s="628"/>
      <c r="AB13" s="628"/>
      <c r="AC13" s="628"/>
      <c r="AD13" s="629">
        <v>4081</v>
      </c>
      <c r="AE13" s="629"/>
      <c r="AF13" s="629"/>
      <c r="AG13" s="629"/>
      <c r="AH13" s="629"/>
      <c r="AI13" s="629"/>
      <c r="AJ13" s="629"/>
      <c r="AK13" s="629"/>
      <c r="AL13" s="630">
        <v>0.2</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266764</v>
      </c>
      <c r="BH13" s="626"/>
      <c r="BI13" s="626"/>
      <c r="BJ13" s="626"/>
      <c r="BK13" s="626"/>
      <c r="BL13" s="626"/>
      <c r="BM13" s="626"/>
      <c r="BN13" s="627"/>
      <c r="BO13" s="628">
        <v>53.8</v>
      </c>
      <c r="BP13" s="628"/>
      <c r="BQ13" s="628"/>
      <c r="BR13" s="628"/>
      <c r="BS13" s="634" t="s">
        <v>111</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575987</v>
      </c>
      <c r="CS13" s="626"/>
      <c r="CT13" s="626"/>
      <c r="CU13" s="626"/>
      <c r="CV13" s="626"/>
      <c r="CW13" s="626"/>
      <c r="CX13" s="626"/>
      <c r="CY13" s="627"/>
      <c r="CZ13" s="628">
        <v>13</v>
      </c>
      <c r="DA13" s="628"/>
      <c r="DB13" s="628"/>
      <c r="DC13" s="628"/>
      <c r="DD13" s="634">
        <v>480021</v>
      </c>
      <c r="DE13" s="626"/>
      <c r="DF13" s="626"/>
      <c r="DG13" s="626"/>
      <c r="DH13" s="626"/>
      <c r="DI13" s="626"/>
      <c r="DJ13" s="626"/>
      <c r="DK13" s="626"/>
      <c r="DL13" s="626"/>
      <c r="DM13" s="626"/>
      <c r="DN13" s="626"/>
      <c r="DO13" s="626"/>
      <c r="DP13" s="627"/>
      <c r="DQ13" s="634">
        <v>183860</v>
      </c>
      <c r="DR13" s="626"/>
      <c r="DS13" s="626"/>
      <c r="DT13" s="626"/>
      <c r="DU13" s="626"/>
      <c r="DV13" s="626"/>
      <c r="DW13" s="626"/>
      <c r="DX13" s="626"/>
      <c r="DY13" s="626"/>
      <c r="DZ13" s="626"/>
      <c r="EA13" s="626"/>
      <c r="EB13" s="626"/>
      <c r="EC13" s="635"/>
    </row>
    <row r="14" spans="2:143" ht="11.25" customHeight="1" x14ac:dyDescent="0.15">
      <c r="B14" s="622" t="s">
        <v>238</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20761</v>
      </c>
      <c r="BH14" s="626"/>
      <c r="BI14" s="626"/>
      <c r="BJ14" s="626"/>
      <c r="BK14" s="626"/>
      <c r="BL14" s="626"/>
      <c r="BM14" s="626"/>
      <c r="BN14" s="627"/>
      <c r="BO14" s="628">
        <v>4.2</v>
      </c>
      <c r="BP14" s="628"/>
      <c r="BQ14" s="628"/>
      <c r="BR14" s="628"/>
      <c r="BS14" s="634" t="s">
        <v>111</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184854</v>
      </c>
      <c r="CS14" s="626"/>
      <c r="CT14" s="626"/>
      <c r="CU14" s="626"/>
      <c r="CV14" s="626"/>
      <c r="CW14" s="626"/>
      <c r="CX14" s="626"/>
      <c r="CY14" s="627"/>
      <c r="CZ14" s="628">
        <v>4.2</v>
      </c>
      <c r="DA14" s="628"/>
      <c r="DB14" s="628"/>
      <c r="DC14" s="628"/>
      <c r="DD14" s="634">
        <v>15245</v>
      </c>
      <c r="DE14" s="626"/>
      <c r="DF14" s="626"/>
      <c r="DG14" s="626"/>
      <c r="DH14" s="626"/>
      <c r="DI14" s="626"/>
      <c r="DJ14" s="626"/>
      <c r="DK14" s="626"/>
      <c r="DL14" s="626"/>
      <c r="DM14" s="626"/>
      <c r="DN14" s="626"/>
      <c r="DO14" s="626"/>
      <c r="DP14" s="627"/>
      <c r="DQ14" s="634">
        <v>130020</v>
      </c>
      <c r="DR14" s="626"/>
      <c r="DS14" s="626"/>
      <c r="DT14" s="626"/>
      <c r="DU14" s="626"/>
      <c r="DV14" s="626"/>
      <c r="DW14" s="626"/>
      <c r="DX14" s="626"/>
      <c r="DY14" s="626"/>
      <c r="DZ14" s="626"/>
      <c r="EA14" s="626"/>
      <c r="EB14" s="626"/>
      <c r="EC14" s="635"/>
    </row>
    <row r="15" spans="2:143" ht="11.25" customHeight="1" x14ac:dyDescent="0.15">
      <c r="B15" s="622" t="s">
        <v>241</v>
      </c>
      <c r="C15" s="623"/>
      <c r="D15" s="623"/>
      <c r="E15" s="623"/>
      <c r="F15" s="623"/>
      <c r="G15" s="623"/>
      <c r="H15" s="623"/>
      <c r="I15" s="623"/>
      <c r="J15" s="623"/>
      <c r="K15" s="623"/>
      <c r="L15" s="623"/>
      <c r="M15" s="623"/>
      <c r="N15" s="623"/>
      <c r="O15" s="623"/>
      <c r="P15" s="623"/>
      <c r="Q15" s="624"/>
      <c r="R15" s="625">
        <v>1028</v>
      </c>
      <c r="S15" s="626"/>
      <c r="T15" s="626"/>
      <c r="U15" s="626"/>
      <c r="V15" s="626"/>
      <c r="W15" s="626"/>
      <c r="X15" s="626"/>
      <c r="Y15" s="627"/>
      <c r="Z15" s="628">
        <v>0</v>
      </c>
      <c r="AA15" s="628"/>
      <c r="AB15" s="628"/>
      <c r="AC15" s="628"/>
      <c r="AD15" s="629">
        <v>1028</v>
      </c>
      <c r="AE15" s="629"/>
      <c r="AF15" s="629"/>
      <c r="AG15" s="629"/>
      <c r="AH15" s="629"/>
      <c r="AI15" s="629"/>
      <c r="AJ15" s="629"/>
      <c r="AK15" s="629"/>
      <c r="AL15" s="630">
        <v>0.1</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27536</v>
      </c>
      <c r="BH15" s="626"/>
      <c r="BI15" s="626"/>
      <c r="BJ15" s="626"/>
      <c r="BK15" s="626"/>
      <c r="BL15" s="626"/>
      <c r="BM15" s="626"/>
      <c r="BN15" s="627"/>
      <c r="BO15" s="628">
        <v>5.6</v>
      </c>
      <c r="BP15" s="628"/>
      <c r="BQ15" s="628"/>
      <c r="BR15" s="628"/>
      <c r="BS15" s="634" t="s">
        <v>111</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503736</v>
      </c>
      <c r="CS15" s="626"/>
      <c r="CT15" s="626"/>
      <c r="CU15" s="626"/>
      <c r="CV15" s="626"/>
      <c r="CW15" s="626"/>
      <c r="CX15" s="626"/>
      <c r="CY15" s="627"/>
      <c r="CZ15" s="628">
        <v>11.4</v>
      </c>
      <c r="DA15" s="628"/>
      <c r="DB15" s="628"/>
      <c r="DC15" s="628"/>
      <c r="DD15" s="634">
        <v>212216</v>
      </c>
      <c r="DE15" s="626"/>
      <c r="DF15" s="626"/>
      <c r="DG15" s="626"/>
      <c r="DH15" s="626"/>
      <c r="DI15" s="626"/>
      <c r="DJ15" s="626"/>
      <c r="DK15" s="626"/>
      <c r="DL15" s="626"/>
      <c r="DM15" s="626"/>
      <c r="DN15" s="626"/>
      <c r="DO15" s="626"/>
      <c r="DP15" s="627"/>
      <c r="DQ15" s="634">
        <v>294318</v>
      </c>
      <c r="DR15" s="626"/>
      <c r="DS15" s="626"/>
      <c r="DT15" s="626"/>
      <c r="DU15" s="626"/>
      <c r="DV15" s="626"/>
      <c r="DW15" s="626"/>
      <c r="DX15" s="626"/>
      <c r="DY15" s="626"/>
      <c r="DZ15" s="626"/>
      <c r="EA15" s="626"/>
      <c r="EB15" s="626"/>
      <c r="EC15" s="635"/>
    </row>
    <row r="16" spans="2:143" ht="11.25" customHeight="1" x14ac:dyDescent="0.15">
      <c r="B16" s="622" t="s">
        <v>244</v>
      </c>
      <c r="C16" s="623"/>
      <c r="D16" s="623"/>
      <c r="E16" s="623"/>
      <c r="F16" s="623"/>
      <c r="G16" s="623"/>
      <c r="H16" s="623"/>
      <c r="I16" s="623"/>
      <c r="J16" s="623"/>
      <c r="K16" s="623"/>
      <c r="L16" s="623"/>
      <c r="M16" s="623"/>
      <c r="N16" s="623"/>
      <c r="O16" s="623"/>
      <c r="P16" s="623"/>
      <c r="Q16" s="624"/>
      <c r="R16" s="625">
        <v>1473052</v>
      </c>
      <c r="S16" s="626"/>
      <c r="T16" s="626"/>
      <c r="U16" s="626"/>
      <c r="V16" s="626"/>
      <c r="W16" s="626"/>
      <c r="X16" s="626"/>
      <c r="Y16" s="627"/>
      <c r="Z16" s="628">
        <v>32</v>
      </c>
      <c r="AA16" s="628"/>
      <c r="AB16" s="628"/>
      <c r="AC16" s="628"/>
      <c r="AD16" s="629">
        <v>1269260</v>
      </c>
      <c r="AE16" s="629"/>
      <c r="AF16" s="629"/>
      <c r="AG16" s="629"/>
      <c r="AH16" s="629"/>
      <c r="AI16" s="629"/>
      <c r="AJ16" s="629"/>
      <c r="AK16" s="629"/>
      <c r="AL16" s="630">
        <v>65.900000000000006</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t="s">
        <v>111</v>
      </c>
      <c r="BH16" s="626"/>
      <c r="BI16" s="626"/>
      <c r="BJ16" s="626"/>
      <c r="BK16" s="626"/>
      <c r="BL16" s="626"/>
      <c r="BM16" s="626"/>
      <c r="BN16" s="627"/>
      <c r="BO16" s="628" t="s">
        <v>111</v>
      </c>
      <c r="BP16" s="628"/>
      <c r="BQ16" s="628"/>
      <c r="BR16" s="628"/>
      <c r="BS16" s="634" t="s">
        <v>111</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v>2987</v>
      </c>
      <c r="CS16" s="626"/>
      <c r="CT16" s="626"/>
      <c r="CU16" s="626"/>
      <c r="CV16" s="626"/>
      <c r="CW16" s="626"/>
      <c r="CX16" s="626"/>
      <c r="CY16" s="627"/>
      <c r="CZ16" s="628">
        <v>0.1</v>
      </c>
      <c r="DA16" s="628"/>
      <c r="DB16" s="628"/>
      <c r="DC16" s="628"/>
      <c r="DD16" s="634" t="s">
        <v>111</v>
      </c>
      <c r="DE16" s="626"/>
      <c r="DF16" s="626"/>
      <c r="DG16" s="626"/>
      <c r="DH16" s="626"/>
      <c r="DI16" s="626"/>
      <c r="DJ16" s="626"/>
      <c r="DK16" s="626"/>
      <c r="DL16" s="626"/>
      <c r="DM16" s="626"/>
      <c r="DN16" s="626"/>
      <c r="DO16" s="626"/>
      <c r="DP16" s="627"/>
      <c r="DQ16" s="634">
        <v>62</v>
      </c>
      <c r="DR16" s="626"/>
      <c r="DS16" s="626"/>
      <c r="DT16" s="626"/>
      <c r="DU16" s="626"/>
      <c r="DV16" s="626"/>
      <c r="DW16" s="626"/>
      <c r="DX16" s="626"/>
      <c r="DY16" s="626"/>
      <c r="DZ16" s="626"/>
      <c r="EA16" s="626"/>
      <c r="EB16" s="626"/>
      <c r="EC16" s="635"/>
    </row>
    <row r="17" spans="2:133" ht="11.25" customHeight="1" x14ac:dyDescent="0.15">
      <c r="B17" s="622" t="s">
        <v>247</v>
      </c>
      <c r="C17" s="623"/>
      <c r="D17" s="623"/>
      <c r="E17" s="623"/>
      <c r="F17" s="623"/>
      <c r="G17" s="623"/>
      <c r="H17" s="623"/>
      <c r="I17" s="623"/>
      <c r="J17" s="623"/>
      <c r="K17" s="623"/>
      <c r="L17" s="623"/>
      <c r="M17" s="623"/>
      <c r="N17" s="623"/>
      <c r="O17" s="623"/>
      <c r="P17" s="623"/>
      <c r="Q17" s="624"/>
      <c r="R17" s="625">
        <v>1269260</v>
      </c>
      <c r="S17" s="626"/>
      <c r="T17" s="626"/>
      <c r="U17" s="626"/>
      <c r="V17" s="626"/>
      <c r="W17" s="626"/>
      <c r="X17" s="626"/>
      <c r="Y17" s="627"/>
      <c r="Z17" s="628">
        <v>27.6</v>
      </c>
      <c r="AA17" s="628"/>
      <c r="AB17" s="628"/>
      <c r="AC17" s="628"/>
      <c r="AD17" s="629">
        <v>1269260</v>
      </c>
      <c r="AE17" s="629"/>
      <c r="AF17" s="629"/>
      <c r="AG17" s="629"/>
      <c r="AH17" s="629"/>
      <c r="AI17" s="629"/>
      <c r="AJ17" s="629"/>
      <c r="AK17" s="629"/>
      <c r="AL17" s="630">
        <v>65.900000000000006</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388023</v>
      </c>
      <c r="CS17" s="626"/>
      <c r="CT17" s="626"/>
      <c r="CU17" s="626"/>
      <c r="CV17" s="626"/>
      <c r="CW17" s="626"/>
      <c r="CX17" s="626"/>
      <c r="CY17" s="627"/>
      <c r="CZ17" s="628">
        <v>8.8000000000000007</v>
      </c>
      <c r="DA17" s="628"/>
      <c r="DB17" s="628"/>
      <c r="DC17" s="628"/>
      <c r="DD17" s="634" t="s">
        <v>111</v>
      </c>
      <c r="DE17" s="626"/>
      <c r="DF17" s="626"/>
      <c r="DG17" s="626"/>
      <c r="DH17" s="626"/>
      <c r="DI17" s="626"/>
      <c r="DJ17" s="626"/>
      <c r="DK17" s="626"/>
      <c r="DL17" s="626"/>
      <c r="DM17" s="626"/>
      <c r="DN17" s="626"/>
      <c r="DO17" s="626"/>
      <c r="DP17" s="627"/>
      <c r="DQ17" s="634">
        <v>366526</v>
      </c>
      <c r="DR17" s="626"/>
      <c r="DS17" s="626"/>
      <c r="DT17" s="626"/>
      <c r="DU17" s="626"/>
      <c r="DV17" s="626"/>
      <c r="DW17" s="626"/>
      <c r="DX17" s="626"/>
      <c r="DY17" s="626"/>
      <c r="DZ17" s="626"/>
      <c r="EA17" s="626"/>
      <c r="EB17" s="626"/>
      <c r="EC17" s="635"/>
    </row>
    <row r="18" spans="2:133" ht="11.25" customHeight="1" x14ac:dyDescent="0.15">
      <c r="B18" s="622" t="s">
        <v>250</v>
      </c>
      <c r="C18" s="623"/>
      <c r="D18" s="623"/>
      <c r="E18" s="623"/>
      <c r="F18" s="623"/>
      <c r="G18" s="623"/>
      <c r="H18" s="623"/>
      <c r="I18" s="623"/>
      <c r="J18" s="623"/>
      <c r="K18" s="623"/>
      <c r="L18" s="623"/>
      <c r="M18" s="623"/>
      <c r="N18" s="623"/>
      <c r="O18" s="623"/>
      <c r="P18" s="623"/>
      <c r="Q18" s="624"/>
      <c r="R18" s="625">
        <v>203792</v>
      </c>
      <c r="S18" s="626"/>
      <c r="T18" s="626"/>
      <c r="U18" s="626"/>
      <c r="V18" s="626"/>
      <c r="W18" s="626"/>
      <c r="X18" s="626"/>
      <c r="Y18" s="627"/>
      <c r="Z18" s="628">
        <v>4.4000000000000004</v>
      </c>
      <c r="AA18" s="628"/>
      <c r="AB18" s="628"/>
      <c r="AC18" s="628"/>
      <c r="AD18" s="629" t="s">
        <v>111</v>
      </c>
      <c r="AE18" s="629"/>
      <c r="AF18" s="629"/>
      <c r="AG18" s="629"/>
      <c r="AH18" s="629"/>
      <c r="AI18" s="629"/>
      <c r="AJ18" s="629"/>
      <c r="AK18" s="629"/>
      <c r="AL18" s="630" t="s">
        <v>111</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t="s">
        <v>111</v>
      </c>
      <c r="CS18" s="626"/>
      <c r="CT18" s="626"/>
      <c r="CU18" s="626"/>
      <c r="CV18" s="626"/>
      <c r="CW18" s="626"/>
      <c r="CX18" s="626"/>
      <c r="CY18" s="627"/>
      <c r="CZ18" s="628" t="s">
        <v>111</v>
      </c>
      <c r="DA18" s="628"/>
      <c r="DB18" s="628"/>
      <c r="DC18" s="628"/>
      <c r="DD18" s="634" t="s">
        <v>111</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x14ac:dyDescent="0.15">
      <c r="B19" s="622" t="s">
        <v>253</v>
      </c>
      <c r="C19" s="623"/>
      <c r="D19" s="623"/>
      <c r="E19" s="623"/>
      <c r="F19" s="623"/>
      <c r="G19" s="623"/>
      <c r="H19" s="623"/>
      <c r="I19" s="623"/>
      <c r="J19" s="623"/>
      <c r="K19" s="623"/>
      <c r="L19" s="623"/>
      <c r="M19" s="623"/>
      <c r="N19" s="623"/>
      <c r="O19" s="623"/>
      <c r="P19" s="623"/>
      <c r="Q19" s="624"/>
      <c r="R19" s="625" t="s">
        <v>111</v>
      </c>
      <c r="S19" s="626"/>
      <c r="T19" s="626"/>
      <c r="U19" s="626"/>
      <c r="V19" s="626"/>
      <c r="W19" s="626"/>
      <c r="X19" s="626"/>
      <c r="Y19" s="627"/>
      <c r="Z19" s="628" t="s">
        <v>111</v>
      </c>
      <c r="AA19" s="628"/>
      <c r="AB19" s="628"/>
      <c r="AC19" s="628"/>
      <c r="AD19" s="629" t="s">
        <v>111</v>
      </c>
      <c r="AE19" s="629"/>
      <c r="AF19" s="629"/>
      <c r="AG19" s="629"/>
      <c r="AH19" s="629"/>
      <c r="AI19" s="629"/>
      <c r="AJ19" s="629"/>
      <c r="AK19" s="629"/>
      <c r="AL19" s="630" t="s">
        <v>111</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t="s">
        <v>111</v>
      </c>
      <c r="BH19" s="626"/>
      <c r="BI19" s="626"/>
      <c r="BJ19" s="626"/>
      <c r="BK19" s="626"/>
      <c r="BL19" s="626"/>
      <c r="BM19" s="626"/>
      <c r="BN19" s="627"/>
      <c r="BO19" s="628" t="s">
        <v>111</v>
      </c>
      <c r="BP19" s="628"/>
      <c r="BQ19" s="628"/>
      <c r="BR19" s="628"/>
      <c r="BS19" s="634" t="s">
        <v>111</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x14ac:dyDescent="0.15">
      <c r="B20" s="622" t="s">
        <v>256</v>
      </c>
      <c r="C20" s="623"/>
      <c r="D20" s="623"/>
      <c r="E20" s="623"/>
      <c r="F20" s="623"/>
      <c r="G20" s="623"/>
      <c r="H20" s="623"/>
      <c r="I20" s="623"/>
      <c r="J20" s="623"/>
      <c r="K20" s="623"/>
      <c r="L20" s="623"/>
      <c r="M20" s="623"/>
      <c r="N20" s="623"/>
      <c r="O20" s="623"/>
      <c r="P20" s="623"/>
      <c r="Q20" s="624"/>
      <c r="R20" s="625">
        <v>2128013</v>
      </c>
      <c r="S20" s="626"/>
      <c r="T20" s="626"/>
      <c r="U20" s="626"/>
      <c r="V20" s="626"/>
      <c r="W20" s="626"/>
      <c r="X20" s="626"/>
      <c r="Y20" s="627"/>
      <c r="Z20" s="628">
        <v>46.3</v>
      </c>
      <c r="AA20" s="628"/>
      <c r="AB20" s="628"/>
      <c r="AC20" s="628"/>
      <c r="AD20" s="629">
        <v>1924221</v>
      </c>
      <c r="AE20" s="629"/>
      <c r="AF20" s="629"/>
      <c r="AG20" s="629"/>
      <c r="AH20" s="629"/>
      <c r="AI20" s="629"/>
      <c r="AJ20" s="629"/>
      <c r="AK20" s="629"/>
      <c r="AL20" s="630">
        <v>100</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t="s">
        <v>111</v>
      </c>
      <c r="BH20" s="626"/>
      <c r="BI20" s="626"/>
      <c r="BJ20" s="626"/>
      <c r="BK20" s="626"/>
      <c r="BL20" s="626"/>
      <c r="BM20" s="626"/>
      <c r="BN20" s="627"/>
      <c r="BO20" s="628" t="s">
        <v>111</v>
      </c>
      <c r="BP20" s="628"/>
      <c r="BQ20" s="628"/>
      <c r="BR20" s="628"/>
      <c r="BS20" s="634" t="s">
        <v>111</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4433698</v>
      </c>
      <c r="CS20" s="626"/>
      <c r="CT20" s="626"/>
      <c r="CU20" s="626"/>
      <c r="CV20" s="626"/>
      <c r="CW20" s="626"/>
      <c r="CX20" s="626"/>
      <c r="CY20" s="627"/>
      <c r="CZ20" s="628">
        <v>100</v>
      </c>
      <c r="DA20" s="628"/>
      <c r="DB20" s="628"/>
      <c r="DC20" s="628"/>
      <c r="DD20" s="634">
        <v>1087494</v>
      </c>
      <c r="DE20" s="626"/>
      <c r="DF20" s="626"/>
      <c r="DG20" s="626"/>
      <c r="DH20" s="626"/>
      <c r="DI20" s="626"/>
      <c r="DJ20" s="626"/>
      <c r="DK20" s="626"/>
      <c r="DL20" s="626"/>
      <c r="DM20" s="626"/>
      <c r="DN20" s="626"/>
      <c r="DO20" s="626"/>
      <c r="DP20" s="627"/>
      <c r="DQ20" s="634">
        <v>2715556</v>
      </c>
      <c r="DR20" s="626"/>
      <c r="DS20" s="626"/>
      <c r="DT20" s="626"/>
      <c r="DU20" s="626"/>
      <c r="DV20" s="626"/>
      <c r="DW20" s="626"/>
      <c r="DX20" s="626"/>
      <c r="DY20" s="626"/>
      <c r="DZ20" s="626"/>
      <c r="EA20" s="626"/>
      <c r="EB20" s="626"/>
      <c r="EC20" s="635"/>
    </row>
    <row r="21" spans="2:133" ht="11.25" customHeight="1" x14ac:dyDescent="0.15">
      <c r="B21" s="622" t="s">
        <v>259</v>
      </c>
      <c r="C21" s="623"/>
      <c r="D21" s="623"/>
      <c r="E21" s="623"/>
      <c r="F21" s="623"/>
      <c r="G21" s="623"/>
      <c r="H21" s="623"/>
      <c r="I21" s="623"/>
      <c r="J21" s="623"/>
      <c r="K21" s="623"/>
      <c r="L21" s="623"/>
      <c r="M21" s="623"/>
      <c r="N21" s="623"/>
      <c r="O21" s="623"/>
      <c r="P21" s="623"/>
      <c r="Q21" s="624"/>
      <c r="R21" s="625">
        <v>506</v>
      </c>
      <c r="S21" s="626"/>
      <c r="T21" s="626"/>
      <c r="U21" s="626"/>
      <c r="V21" s="626"/>
      <c r="W21" s="626"/>
      <c r="X21" s="626"/>
      <c r="Y21" s="627"/>
      <c r="Z21" s="628">
        <v>0</v>
      </c>
      <c r="AA21" s="628"/>
      <c r="AB21" s="628"/>
      <c r="AC21" s="628"/>
      <c r="AD21" s="629">
        <v>506</v>
      </c>
      <c r="AE21" s="629"/>
      <c r="AF21" s="629"/>
      <c r="AG21" s="629"/>
      <c r="AH21" s="629"/>
      <c r="AI21" s="629"/>
      <c r="AJ21" s="629"/>
      <c r="AK21" s="629"/>
      <c r="AL21" s="630">
        <v>0</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t="s">
        <v>111</v>
      </c>
      <c r="BH21" s="626"/>
      <c r="BI21" s="626"/>
      <c r="BJ21" s="626"/>
      <c r="BK21" s="626"/>
      <c r="BL21" s="626"/>
      <c r="BM21" s="626"/>
      <c r="BN21" s="627"/>
      <c r="BO21" s="628" t="s">
        <v>111</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261</v>
      </c>
      <c r="C22" s="623"/>
      <c r="D22" s="623"/>
      <c r="E22" s="623"/>
      <c r="F22" s="623"/>
      <c r="G22" s="623"/>
      <c r="H22" s="623"/>
      <c r="I22" s="623"/>
      <c r="J22" s="623"/>
      <c r="K22" s="623"/>
      <c r="L22" s="623"/>
      <c r="M22" s="623"/>
      <c r="N22" s="623"/>
      <c r="O22" s="623"/>
      <c r="P22" s="623"/>
      <c r="Q22" s="624"/>
      <c r="R22" s="625">
        <v>31841</v>
      </c>
      <c r="S22" s="626"/>
      <c r="T22" s="626"/>
      <c r="U22" s="626"/>
      <c r="V22" s="626"/>
      <c r="W22" s="626"/>
      <c r="X22" s="626"/>
      <c r="Y22" s="627"/>
      <c r="Z22" s="628">
        <v>0.7</v>
      </c>
      <c r="AA22" s="628"/>
      <c r="AB22" s="628"/>
      <c r="AC22" s="628"/>
      <c r="AD22" s="629" t="s">
        <v>111</v>
      </c>
      <c r="AE22" s="629"/>
      <c r="AF22" s="629"/>
      <c r="AG22" s="629"/>
      <c r="AH22" s="629"/>
      <c r="AI22" s="629"/>
      <c r="AJ22" s="629"/>
      <c r="AK22" s="629"/>
      <c r="AL22" s="630" t="s">
        <v>111</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264</v>
      </c>
      <c r="C23" s="623"/>
      <c r="D23" s="623"/>
      <c r="E23" s="623"/>
      <c r="F23" s="623"/>
      <c r="G23" s="623"/>
      <c r="H23" s="623"/>
      <c r="I23" s="623"/>
      <c r="J23" s="623"/>
      <c r="K23" s="623"/>
      <c r="L23" s="623"/>
      <c r="M23" s="623"/>
      <c r="N23" s="623"/>
      <c r="O23" s="623"/>
      <c r="P23" s="623"/>
      <c r="Q23" s="624"/>
      <c r="R23" s="625">
        <v>18538</v>
      </c>
      <c r="S23" s="626"/>
      <c r="T23" s="626"/>
      <c r="U23" s="626"/>
      <c r="V23" s="626"/>
      <c r="W23" s="626"/>
      <c r="X23" s="626"/>
      <c r="Y23" s="627"/>
      <c r="Z23" s="628">
        <v>0.4</v>
      </c>
      <c r="AA23" s="628"/>
      <c r="AB23" s="628"/>
      <c r="AC23" s="628"/>
      <c r="AD23" s="629" t="s">
        <v>111</v>
      </c>
      <c r="AE23" s="629"/>
      <c r="AF23" s="629"/>
      <c r="AG23" s="629"/>
      <c r="AH23" s="629"/>
      <c r="AI23" s="629"/>
      <c r="AJ23" s="629"/>
      <c r="AK23" s="629"/>
      <c r="AL23" s="630" t="s">
        <v>111</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t="s">
        <v>111</v>
      </c>
      <c r="BH23" s="626"/>
      <c r="BI23" s="626"/>
      <c r="BJ23" s="626"/>
      <c r="BK23" s="626"/>
      <c r="BL23" s="626"/>
      <c r="BM23" s="626"/>
      <c r="BN23" s="627"/>
      <c r="BO23" s="628" t="s">
        <v>111</v>
      </c>
      <c r="BP23" s="628"/>
      <c r="BQ23" s="628"/>
      <c r="BR23" s="628"/>
      <c r="BS23" s="634" t="s">
        <v>111</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48" t="s">
        <v>269</v>
      </c>
      <c r="DM23" s="649"/>
      <c r="DN23" s="649"/>
      <c r="DO23" s="649"/>
      <c r="DP23" s="649"/>
      <c r="DQ23" s="649"/>
      <c r="DR23" s="649"/>
      <c r="DS23" s="649"/>
      <c r="DT23" s="649"/>
      <c r="DU23" s="649"/>
      <c r="DV23" s="650"/>
      <c r="DW23" s="607" t="s">
        <v>270</v>
      </c>
      <c r="DX23" s="608"/>
      <c r="DY23" s="608"/>
      <c r="DZ23" s="608"/>
      <c r="EA23" s="608"/>
      <c r="EB23" s="608"/>
      <c r="EC23" s="609"/>
    </row>
    <row r="24" spans="2:133" ht="11.25" customHeight="1" x14ac:dyDescent="0.15">
      <c r="B24" s="622" t="s">
        <v>271</v>
      </c>
      <c r="C24" s="623"/>
      <c r="D24" s="623"/>
      <c r="E24" s="623"/>
      <c r="F24" s="623"/>
      <c r="G24" s="623"/>
      <c r="H24" s="623"/>
      <c r="I24" s="623"/>
      <c r="J24" s="623"/>
      <c r="K24" s="623"/>
      <c r="L24" s="623"/>
      <c r="M24" s="623"/>
      <c r="N24" s="623"/>
      <c r="O24" s="623"/>
      <c r="P24" s="623"/>
      <c r="Q24" s="624"/>
      <c r="R24" s="625">
        <v>11394</v>
      </c>
      <c r="S24" s="626"/>
      <c r="T24" s="626"/>
      <c r="U24" s="626"/>
      <c r="V24" s="626"/>
      <c r="W24" s="626"/>
      <c r="X24" s="626"/>
      <c r="Y24" s="627"/>
      <c r="Z24" s="628">
        <v>0.2</v>
      </c>
      <c r="AA24" s="628"/>
      <c r="AB24" s="628"/>
      <c r="AC24" s="628"/>
      <c r="AD24" s="629" t="s">
        <v>111</v>
      </c>
      <c r="AE24" s="629"/>
      <c r="AF24" s="629"/>
      <c r="AG24" s="629"/>
      <c r="AH24" s="629"/>
      <c r="AI24" s="629"/>
      <c r="AJ24" s="629"/>
      <c r="AK24" s="629"/>
      <c r="AL24" s="630" t="s">
        <v>111</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1362413</v>
      </c>
      <c r="CS24" s="615"/>
      <c r="CT24" s="615"/>
      <c r="CU24" s="615"/>
      <c r="CV24" s="615"/>
      <c r="CW24" s="615"/>
      <c r="CX24" s="615"/>
      <c r="CY24" s="616"/>
      <c r="CZ24" s="652">
        <v>30.7</v>
      </c>
      <c r="DA24" s="653"/>
      <c r="DB24" s="653"/>
      <c r="DC24" s="654"/>
      <c r="DD24" s="651">
        <v>954632</v>
      </c>
      <c r="DE24" s="615"/>
      <c r="DF24" s="615"/>
      <c r="DG24" s="615"/>
      <c r="DH24" s="615"/>
      <c r="DI24" s="615"/>
      <c r="DJ24" s="615"/>
      <c r="DK24" s="616"/>
      <c r="DL24" s="651">
        <v>940604</v>
      </c>
      <c r="DM24" s="615"/>
      <c r="DN24" s="615"/>
      <c r="DO24" s="615"/>
      <c r="DP24" s="615"/>
      <c r="DQ24" s="615"/>
      <c r="DR24" s="615"/>
      <c r="DS24" s="615"/>
      <c r="DT24" s="615"/>
      <c r="DU24" s="615"/>
      <c r="DV24" s="616"/>
      <c r="DW24" s="619">
        <v>46.8</v>
      </c>
      <c r="DX24" s="620"/>
      <c r="DY24" s="620"/>
      <c r="DZ24" s="620"/>
      <c r="EA24" s="620"/>
      <c r="EB24" s="620"/>
      <c r="EC24" s="621"/>
    </row>
    <row r="25" spans="2:133" ht="11.25" customHeight="1" x14ac:dyDescent="0.15">
      <c r="B25" s="622" t="s">
        <v>274</v>
      </c>
      <c r="C25" s="623"/>
      <c r="D25" s="623"/>
      <c r="E25" s="623"/>
      <c r="F25" s="623"/>
      <c r="G25" s="623"/>
      <c r="H25" s="623"/>
      <c r="I25" s="623"/>
      <c r="J25" s="623"/>
      <c r="K25" s="623"/>
      <c r="L25" s="623"/>
      <c r="M25" s="623"/>
      <c r="N25" s="623"/>
      <c r="O25" s="623"/>
      <c r="P25" s="623"/>
      <c r="Q25" s="624"/>
      <c r="R25" s="625">
        <v>492634</v>
      </c>
      <c r="S25" s="626"/>
      <c r="T25" s="626"/>
      <c r="U25" s="626"/>
      <c r="V25" s="626"/>
      <c r="W25" s="626"/>
      <c r="X25" s="626"/>
      <c r="Y25" s="627"/>
      <c r="Z25" s="628">
        <v>10.7</v>
      </c>
      <c r="AA25" s="628"/>
      <c r="AB25" s="628"/>
      <c r="AC25" s="628"/>
      <c r="AD25" s="629" t="s">
        <v>111</v>
      </c>
      <c r="AE25" s="629"/>
      <c r="AF25" s="629"/>
      <c r="AG25" s="629"/>
      <c r="AH25" s="629"/>
      <c r="AI25" s="629"/>
      <c r="AJ25" s="629"/>
      <c r="AK25" s="629"/>
      <c r="AL25" s="630" t="s">
        <v>111</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536981</v>
      </c>
      <c r="CS25" s="657"/>
      <c r="CT25" s="657"/>
      <c r="CU25" s="657"/>
      <c r="CV25" s="657"/>
      <c r="CW25" s="657"/>
      <c r="CX25" s="657"/>
      <c r="CY25" s="658"/>
      <c r="CZ25" s="659">
        <v>12.1</v>
      </c>
      <c r="DA25" s="660"/>
      <c r="DB25" s="660"/>
      <c r="DC25" s="661"/>
      <c r="DD25" s="634">
        <v>513425</v>
      </c>
      <c r="DE25" s="657"/>
      <c r="DF25" s="657"/>
      <c r="DG25" s="657"/>
      <c r="DH25" s="657"/>
      <c r="DI25" s="657"/>
      <c r="DJ25" s="657"/>
      <c r="DK25" s="658"/>
      <c r="DL25" s="634">
        <v>500812</v>
      </c>
      <c r="DM25" s="657"/>
      <c r="DN25" s="657"/>
      <c r="DO25" s="657"/>
      <c r="DP25" s="657"/>
      <c r="DQ25" s="657"/>
      <c r="DR25" s="657"/>
      <c r="DS25" s="657"/>
      <c r="DT25" s="657"/>
      <c r="DU25" s="657"/>
      <c r="DV25" s="658"/>
      <c r="DW25" s="630">
        <v>24.9</v>
      </c>
      <c r="DX25" s="655"/>
      <c r="DY25" s="655"/>
      <c r="DZ25" s="655"/>
      <c r="EA25" s="655"/>
      <c r="EB25" s="655"/>
      <c r="EC25" s="656"/>
    </row>
    <row r="26" spans="2:133" ht="11.25" customHeight="1" x14ac:dyDescent="0.15">
      <c r="B26" s="662" t="s">
        <v>277</v>
      </c>
      <c r="C26" s="663"/>
      <c r="D26" s="663"/>
      <c r="E26" s="663"/>
      <c r="F26" s="663"/>
      <c r="G26" s="663"/>
      <c r="H26" s="663"/>
      <c r="I26" s="663"/>
      <c r="J26" s="663"/>
      <c r="K26" s="663"/>
      <c r="L26" s="663"/>
      <c r="M26" s="663"/>
      <c r="N26" s="663"/>
      <c r="O26" s="663"/>
      <c r="P26" s="663"/>
      <c r="Q26" s="664"/>
      <c r="R26" s="625" t="s">
        <v>111</v>
      </c>
      <c r="S26" s="626"/>
      <c r="T26" s="626"/>
      <c r="U26" s="626"/>
      <c r="V26" s="626"/>
      <c r="W26" s="626"/>
      <c r="X26" s="626"/>
      <c r="Y26" s="627"/>
      <c r="Z26" s="628" t="s">
        <v>111</v>
      </c>
      <c r="AA26" s="628"/>
      <c r="AB26" s="628"/>
      <c r="AC26" s="628"/>
      <c r="AD26" s="629" t="s">
        <v>111</v>
      </c>
      <c r="AE26" s="629"/>
      <c r="AF26" s="629"/>
      <c r="AG26" s="629"/>
      <c r="AH26" s="629"/>
      <c r="AI26" s="629"/>
      <c r="AJ26" s="629"/>
      <c r="AK26" s="629"/>
      <c r="AL26" s="630" t="s">
        <v>111</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322760</v>
      </c>
      <c r="CS26" s="626"/>
      <c r="CT26" s="626"/>
      <c r="CU26" s="626"/>
      <c r="CV26" s="626"/>
      <c r="CW26" s="626"/>
      <c r="CX26" s="626"/>
      <c r="CY26" s="627"/>
      <c r="CZ26" s="659">
        <v>7.3</v>
      </c>
      <c r="DA26" s="660"/>
      <c r="DB26" s="660"/>
      <c r="DC26" s="661"/>
      <c r="DD26" s="634">
        <v>308229</v>
      </c>
      <c r="DE26" s="626"/>
      <c r="DF26" s="626"/>
      <c r="DG26" s="626"/>
      <c r="DH26" s="626"/>
      <c r="DI26" s="626"/>
      <c r="DJ26" s="626"/>
      <c r="DK26" s="627"/>
      <c r="DL26" s="634" t="s">
        <v>216</v>
      </c>
      <c r="DM26" s="626"/>
      <c r="DN26" s="626"/>
      <c r="DO26" s="626"/>
      <c r="DP26" s="626"/>
      <c r="DQ26" s="626"/>
      <c r="DR26" s="626"/>
      <c r="DS26" s="626"/>
      <c r="DT26" s="626"/>
      <c r="DU26" s="626"/>
      <c r="DV26" s="627"/>
      <c r="DW26" s="630" t="s">
        <v>216</v>
      </c>
      <c r="DX26" s="655"/>
      <c r="DY26" s="655"/>
      <c r="DZ26" s="655"/>
      <c r="EA26" s="655"/>
      <c r="EB26" s="655"/>
      <c r="EC26" s="656"/>
    </row>
    <row r="27" spans="2:133" ht="11.25" customHeight="1" x14ac:dyDescent="0.15">
      <c r="B27" s="622" t="s">
        <v>280</v>
      </c>
      <c r="C27" s="623"/>
      <c r="D27" s="623"/>
      <c r="E27" s="623"/>
      <c r="F27" s="623"/>
      <c r="G27" s="623"/>
      <c r="H27" s="623"/>
      <c r="I27" s="623"/>
      <c r="J27" s="623"/>
      <c r="K27" s="623"/>
      <c r="L27" s="623"/>
      <c r="M27" s="623"/>
      <c r="N27" s="623"/>
      <c r="O27" s="623"/>
      <c r="P27" s="623"/>
      <c r="Q27" s="624"/>
      <c r="R27" s="625">
        <v>542890</v>
      </c>
      <c r="S27" s="626"/>
      <c r="T27" s="626"/>
      <c r="U27" s="626"/>
      <c r="V27" s="626"/>
      <c r="W27" s="626"/>
      <c r="X27" s="626"/>
      <c r="Y27" s="627"/>
      <c r="Z27" s="628">
        <v>11.8</v>
      </c>
      <c r="AA27" s="628"/>
      <c r="AB27" s="628"/>
      <c r="AC27" s="628"/>
      <c r="AD27" s="629" t="s">
        <v>111</v>
      </c>
      <c r="AE27" s="629"/>
      <c r="AF27" s="629"/>
      <c r="AG27" s="629"/>
      <c r="AH27" s="629"/>
      <c r="AI27" s="629"/>
      <c r="AJ27" s="629"/>
      <c r="AK27" s="629"/>
      <c r="AL27" s="630" t="s">
        <v>111</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496106</v>
      </c>
      <c r="BH27" s="626"/>
      <c r="BI27" s="626"/>
      <c r="BJ27" s="626"/>
      <c r="BK27" s="626"/>
      <c r="BL27" s="626"/>
      <c r="BM27" s="626"/>
      <c r="BN27" s="627"/>
      <c r="BO27" s="628">
        <v>100</v>
      </c>
      <c r="BP27" s="628"/>
      <c r="BQ27" s="628"/>
      <c r="BR27" s="628"/>
      <c r="BS27" s="634">
        <v>3462</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437409</v>
      </c>
      <c r="CS27" s="657"/>
      <c r="CT27" s="657"/>
      <c r="CU27" s="657"/>
      <c r="CV27" s="657"/>
      <c r="CW27" s="657"/>
      <c r="CX27" s="657"/>
      <c r="CY27" s="658"/>
      <c r="CZ27" s="659">
        <v>9.9</v>
      </c>
      <c r="DA27" s="660"/>
      <c r="DB27" s="660"/>
      <c r="DC27" s="661"/>
      <c r="DD27" s="634">
        <v>74681</v>
      </c>
      <c r="DE27" s="657"/>
      <c r="DF27" s="657"/>
      <c r="DG27" s="657"/>
      <c r="DH27" s="657"/>
      <c r="DI27" s="657"/>
      <c r="DJ27" s="657"/>
      <c r="DK27" s="658"/>
      <c r="DL27" s="634">
        <v>73266</v>
      </c>
      <c r="DM27" s="657"/>
      <c r="DN27" s="657"/>
      <c r="DO27" s="657"/>
      <c r="DP27" s="657"/>
      <c r="DQ27" s="657"/>
      <c r="DR27" s="657"/>
      <c r="DS27" s="657"/>
      <c r="DT27" s="657"/>
      <c r="DU27" s="657"/>
      <c r="DV27" s="658"/>
      <c r="DW27" s="630">
        <v>3.6</v>
      </c>
      <c r="DX27" s="655"/>
      <c r="DY27" s="655"/>
      <c r="DZ27" s="655"/>
      <c r="EA27" s="655"/>
      <c r="EB27" s="655"/>
      <c r="EC27" s="656"/>
    </row>
    <row r="28" spans="2:133" ht="11.25" customHeight="1" x14ac:dyDescent="0.15">
      <c r="B28" s="622" t="s">
        <v>283</v>
      </c>
      <c r="C28" s="623"/>
      <c r="D28" s="623"/>
      <c r="E28" s="623"/>
      <c r="F28" s="623"/>
      <c r="G28" s="623"/>
      <c r="H28" s="623"/>
      <c r="I28" s="623"/>
      <c r="J28" s="623"/>
      <c r="K28" s="623"/>
      <c r="L28" s="623"/>
      <c r="M28" s="623"/>
      <c r="N28" s="623"/>
      <c r="O28" s="623"/>
      <c r="P28" s="623"/>
      <c r="Q28" s="624"/>
      <c r="R28" s="625">
        <v>24100</v>
      </c>
      <c r="S28" s="626"/>
      <c r="T28" s="626"/>
      <c r="U28" s="626"/>
      <c r="V28" s="626"/>
      <c r="W28" s="626"/>
      <c r="X28" s="626"/>
      <c r="Y28" s="627"/>
      <c r="Z28" s="628">
        <v>0.5</v>
      </c>
      <c r="AA28" s="628"/>
      <c r="AB28" s="628"/>
      <c r="AC28" s="628"/>
      <c r="AD28" s="629" t="s">
        <v>111</v>
      </c>
      <c r="AE28" s="629"/>
      <c r="AF28" s="629"/>
      <c r="AG28" s="629"/>
      <c r="AH28" s="629"/>
      <c r="AI28" s="629"/>
      <c r="AJ28" s="629"/>
      <c r="AK28" s="629"/>
      <c r="AL28" s="630" t="s">
        <v>111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388023</v>
      </c>
      <c r="CS28" s="626"/>
      <c r="CT28" s="626"/>
      <c r="CU28" s="626"/>
      <c r="CV28" s="626"/>
      <c r="CW28" s="626"/>
      <c r="CX28" s="626"/>
      <c r="CY28" s="627"/>
      <c r="CZ28" s="659">
        <v>8.8000000000000007</v>
      </c>
      <c r="DA28" s="660"/>
      <c r="DB28" s="660"/>
      <c r="DC28" s="661"/>
      <c r="DD28" s="634">
        <v>366526</v>
      </c>
      <c r="DE28" s="626"/>
      <c r="DF28" s="626"/>
      <c r="DG28" s="626"/>
      <c r="DH28" s="626"/>
      <c r="DI28" s="626"/>
      <c r="DJ28" s="626"/>
      <c r="DK28" s="627"/>
      <c r="DL28" s="634">
        <v>366526</v>
      </c>
      <c r="DM28" s="626"/>
      <c r="DN28" s="626"/>
      <c r="DO28" s="626"/>
      <c r="DP28" s="626"/>
      <c r="DQ28" s="626"/>
      <c r="DR28" s="626"/>
      <c r="DS28" s="626"/>
      <c r="DT28" s="626"/>
      <c r="DU28" s="626"/>
      <c r="DV28" s="627"/>
      <c r="DW28" s="630">
        <v>18.2</v>
      </c>
      <c r="DX28" s="655"/>
      <c r="DY28" s="655"/>
      <c r="DZ28" s="655"/>
      <c r="EA28" s="655"/>
      <c r="EB28" s="655"/>
      <c r="EC28" s="656"/>
    </row>
    <row r="29" spans="2:133" ht="11.25" customHeight="1" x14ac:dyDescent="0.15">
      <c r="B29" s="622" t="s">
        <v>285</v>
      </c>
      <c r="C29" s="623"/>
      <c r="D29" s="623"/>
      <c r="E29" s="623"/>
      <c r="F29" s="623"/>
      <c r="G29" s="623"/>
      <c r="H29" s="623"/>
      <c r="I29" s="623"/>
      <c r="J29" s="623"/>
      <c r="K29" s="623"/>
      <c r="L29" s="623"/>
      <c r="M29" s="623"/>
      <c r="N29" s="623"/>
      <c r="O29" s="623"/>
      <c r="P29" s="623"/>
      <c r="Q29" s="624"/>
      <c r="R29" s="625">
        <v>268382</v>
      </c>
      <c r="S29" s="626"/>
      <c r="T29" s="626"/>
      <c r="U29" s="626"/>
      <c r="V29" s="626"/>
      <c r="W29" s="626"/>
      <c r="X29" s="626"/>
      <c r="Y29" s="627"/>
      <c r="Z29" s="628">
        <v>5.8</v>
      </c>
      <c r="AA29" s="628"/>
      <c r="AB29" s="628"/>
      <c r="AC29" s="628"/>
      <c r="AD29" s="629" t="s">
        <v>111</v>
      </c>
      <c r="AE29" s="629"/>
      <c r="AF29" s="629"/>
      <c r="AG29" s="629"/>
      <c r="AH29" s="629"/>
      <c r="AI29" s="629"/>
      <c r="AJ29" s="629"/>
      <c r="AK29" s="629"/>
      <c r="AL29" s="630" t="s">
        <v>111</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58</v>
      </c>
      <c r="CG29" s="640"/>
      <c r="CH29" s="640"/>
      <c r="CI29" s="640"/>
      <c r="CJ29" s="640"/>
      <c r="CK29" s="640"/>
      <c r="CL29" s="640"/>
      <c r="CM29" s="640"/>
      <c r="CN29" s="640"/>
      <c r="CO29" s="640"/>
      <c r="CP29" s="640"/>
      <c r="CQ29" s="641"/>
      <c r="CR29" s="625">
        <v>388023</v>
      </c>
      <c r="CS29" s="657"/>
      <c r="CT29" s="657"/>
      <c r="CU29" s="657"/>
      <c r="CV29" s="657"/>
      <c r="CW29" s="657"/>
      <c r="CX29" s="657"/>
      <c r="CY29" s="658"/>
      <c r="CZ29" s="659">
        <v>8.8000000000000007</v>
      </c>
      <c r="DA29" s="660"/>
      <c r="DB29" s="660"/>
      <c r="DC29" s="661"/>
      <c r="DD29" s="634">
        <v>366526</v>
      </c>
      <c r="DE29" s="657"/>
      <c r="DF29" s="657"/>
      <c r="DG29" s="657"/>
      <c r="DH29" s="657"/>
      <c r="DI29" s="657"/>
      <c r="DJ29" s="657"/>
      <c r="DK29" s="658"/>
      <c r="DL29" s="634">
        <v>366526</v>
      </c>
      <c r="DM29" s="657"/>
      <c r="DN29" s="657"/>
      <c r="DO29" s="657"/>
      <c r="DP29" s="657"/>
      <c r="DQ29" s="657"/>
      <c r="DR29" s="657"/>
      <c r="DS29" s="657"/>
      <c r="DT29" s="657"/>
      <c r="DU29" s="657"/>
      <c r="DV29" s="658"/>
      <c r="DW29" s="630">
        <v>18.2</v>
      </c>
      <c r="DX29" s="655"/>
      <c r="DY29" s="655"/>
      <c r="DZ29" s="655"/>
      <c r="EA29" s="655"/>
      <c r="EB29" s="655"/>
      <c r="EC29" s="656"/>
    </row>
    <row r="30" spans="2:133" ht="11.25" customHeight="1" x14ac:dyDescent="0.15">
      <c r="B30" s="622" t="s">
        <v>289</v>
      </c>
      <c r="C30" s="623"/>
      <c r="D30" s="623"/>
      <c r="E30" s="623"/>
      <c r="F30" s="623"/>
      <c r="G30" s="623"/>
      <c r="H30" s="623"/>
      <c r="I30" s="623"/>
      <c r="J30" s="623"/>
      <c r="K30" s="623"/>
      <c r="L30" s="623"/>
      <c r="M30" s="623"/>
      <c r="N30" s="623"/>
      <c r="O30" s="623"/>
      <c r="P30" s="623"/>
      <c r="Q30" s="624"/>
      <c r="R30" s="625">
        <v>520479</v>
      </c>
      <c r="S30" s="626"/>
      <c r="T30" s="626"/>
      <c r="U30" s="626"/>
      <c r="V30" s="626"/>
      <c r="W30" s="626"/>
      <c r="X30" s="626"/>
      <c r="Y30" s="627"/>
      <c r="Z30" s="628">
        <v>11.3</v>
      </c>
      <c r="AA30" s="628"/>
      <c r="AB30" s="628"/>
      <c r="AC30" s="628"/>
      <c r="AD30" s="629" t="s">
        <v>111</v>
      </c>
      <c r="AE30" s="629"/>
      <c r="AF30" s="629"/>
      <c r="AG30" s="629"/>
      <c r="AH30" s="629"/>
      <c r="AI30" s="629"/>
      <c r="AJ30" s="629"/>
      <c r="AK30" s="629"/>
      <c r="AL30" s="630" t="s">
        <v>111</v>
      </c>
      <c r="AM30" s="631"/>
      <c r="AN30" s="631"/>
      <c r="AO30" s="632"/>
      <c r="AP30" s="671" t="s">
        <v>290</v>
      </c>
      <c r="AQ30" s="672"/>
      <c r="AR30" s="672"/>
      <c r="AS30" s="672"/>
      <c r="AT30" s="677" t="s">
        <v>291</v>
      </c>
      <c r="AU30" s="184"/>
      <c r="AV30" s="184"/>
      <c r="AW30" s="184"/>
      <c r="AX30" s="611" t="s">
        <v>170</v>
      </c>
      <c r="AY30" s="612"/>
      <c r="AZ30" s="612"/>
      <c r="BA30" s="612"/>
      <c r="BB30" s="612"/>
      <c r="BC30" s="612"/>
      <c r="BD30" s="612"/>
      <c r="BE30" s="612"/>
      <c r="BF30" s="613"/>
      <c r="BG30" s="683">
        <v>99</v>
      </c>
      <c r="BH30" s="684"/>
      <c r="BI30" s="684"/>
      <c r="BJ30" s="684"/>
      <c r="BK30" s="684"/>
      <c r="BL30" s="684"/>
      <c r="BM30" s="620">
        <v>95.6</v>
      </c>
      <c r="BN30" s="684"/>
      <c r="BO30" s="684"/>
      <c r="BP30" s="684"/>
      <c r="BQ30" s="685"/>
      <c r="BR30" s="683">
        <v>98.8</v>
      </c>
      <c r="BS30" s="684"/>
      <c r="BT30" s="684"/>
      <c r="BU30" s="684"/>
      <c r="BV30" s="684"/>
      <c r="BW30" s="684"/>
      <c r="BX30" s="620">
        <v>95</v>
      </c>
      <c r="BY30" s="684"/>
      <c r="BZ30" s="684"/>
      <c r="CA30" s="684"/>
      <c r="CB30" s="685"/>
      <c r="CD30" s="688"/>
      <c r="CE30" s="689"/>
      <c r="CF30" s="639" t="s">
        <v>292</v>
      </c>
      <c r="CG30" s="640"/>
      <c r="CH30" s="640"/>
      <c r="CI30" s="640"/>
      <c r="CJ30" s="640"/>
      <c r="CK30" s="640"/>
      <c r="CL30" s="640"/>
      <c r="CM30" s="640"/>
      <c r="CN30" s="640"/>
      <c r="CO30" s="640"/>
      <c r="CP30" s="640"/>
      <c r="CQ30" s="641"/>
      <c r="CR30" s="625">
        <v>358999</v>
      </c>
      <c r="CS30" s="626"/>
      <c r="CT30" s="626"/>
      <c r="CU30" s="626"/>
      <c r="CV30" s="626"/>
      <c r="CW30" s="626"/>
      <c r="CX30" s="626"/>
      <c r="CY30" s="627"/>
      <c r="CZ30" s="659">
        <v>8.1</v>
      </c>
      <c r="DA30" s="660"/>
      <c r="DB30" s="660"/>
      <c r="DC30" s="661"/>
      <c r="DD30" s="634">
        <v>337601</v>
      </c>
      <c r="DE30" s="626"/>
      <c r="DF30" s="626"/>
      <c r="DG30" s="626"/>
      <c r="DH30" s="626"/>
      <c r="DI30" s="626"/>
      <c r="DJ30" s="626"/>
      <c r="DK30" s="627"/>
      <c r="DL30" s="634">
        <v>337601</v>
      </c>
      <c r="DM30" s="626"/>
      <c r="DN30" s="626"/>
      <c r="DO30" s="626"/>
      <c r="DP30" s="626"/>
      <c r="DQ30" s="626"/>
      <c r="DR30" s="626"/>
      <c r="DS30" s="626"/>
      <c r="DT30" s="626"/>
      <c r="DU30" s="626"/>
      <c r="DV30" s="627"/>
      <c r="DW30" s="630">
        <v>16.8</v>
      </c>
      <c r="DX30" s="655"/>
      <c r="DY30" s="655"/>
      <c r="DZ30" s="655"/>
      <c r="EA30" s="655"/>
      <c r="EB30" s="655"/>
      <c r="EC30" s="656"/>
    </row>
    <row r="31" spans="2:133" ht="11.25" customHeight="1" x14ac:dyDescent="0.15">
      <c r="B31" s="622" t="s">
        <v>293</v>
      </c>
      <c r="C31" s="623"/>
      <c r="D31" s="623"/>
      <c r="E31" s="623"/>
      <c r="F31" s="623"/>
      <c r="G31" s="623"/>
      <c r="H31" s="623"/>
      <c r="I31" s="623"/>
      <c r="J31" s="623"/>
      <c r="K31" s="623"/>
      <c r="L31" s="623"/>
      <c r="M31" s="623"/>
      <c r="N31" s="623"/>
      <c r="O31" s="623"/>
      <c r="P31" s="623"/>
      <c r="Q31" s="624"/>
      <c r="R31" s="625">
        <v>152412</v>
      </c>
      <c r="S31" s="626"/>
      <c r="T31" s="626"/>
      <c r="U31" s="626"/>
      <c r="V31" s="626"/>
      <c r="W31" s="626"/>
      <c r="X31" s="626"/>
      <c r="Y31" s="627"/>
      <c r="Z31" s="628">
        <v>3.3</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99.1</v>
      </c>
      <c r="BH31" s="657"/>
      <c r="BI31" s="657"/>
      <c r="BJ31" s="657"/>
      <c r="BK31" s="657"/>
      <c r="BL31" s="657"/>
      <c r="BM31" s="631">
        <v>95.4</v>
      </c>
      <c r="BN31" s="681"/>
      <c r="BO31" s="681"/>
      <c r="BP31" s="681"/>
      <c r="BQ31" s="682"/>
      <c r="BR31" s="680">
        <v>98.8</v>
      </c>
      <c r="BS31" s="657"/>
      <c r="BT31" s="657"/>
      <c r="BU31" s="657"/>
      <c r="BV31" s="657"/>
      <c r="BW31" s="657"/>
      <c r="BX31" s="631">
        <v>95</v>
      </c>
      <c r="BY31" s="681"/>
      <c r="BZ31" s="681"/>
      <c r="CA31" s="681"/>
      <c r="CB31" s="682"/>
      <c r="CD31" s="688"/>
      <c r="CE31" s="689"/>
      <c r="CF31" s="639" t="s">
        <v>296</v>
      </c>
      <c r="CG31" s="640"/>
      <c r="CH31" s="640"/>
      <c r="CI31" s="640"/>
      <c r="CJ31" s="640"/>
      <c r="CK31" s="640"/>
      <c r="CL31" s="640"/>
      <c r="CM31" s="640"/>
      <c r="CN31" s="640"/>
      <c r="CO31" s="640"/>
      <c r="CP31" s="640"/>
      <c r="CQ31" s="641"/>
      <c r="CR31" s="625">
        <v>29024</v>
      </c>
      <c r="CS31" s="657"/>
      <c r="CT31" s="657"/>
      <c r="CU31" s="657"/>
      <c r="CV31" s="657"/>
      <c r="CW31" s="657"/>
      <c r="CX31" s="657"/>
      <c r="CY31" s="658"/>
      <c r="CZ31" s="659">
        <v>0.7</v>
      </c>
      <c r="DA31" s="660"/>
      <c r="DB31" s="660"/>
      <c r="DC31" s="661"/>
      <c r="DD31" s="634">
        <v>28925</v>
      </c>
      <c r="DE31" s="657"/>
      <c r="DF31" s="657"/>
      <c r="DG31" s="657"/>
      <c r="DH31" s="657"/>
      <c r="DI31" s="657"/>
      <c r="DJ31" s="657"/>
      <c r="DK31" s="658"/>
      <c r="DL31" s="634">
        <v>28925</v>
      </c>
      <c r="DM31" s="657"/>
      <c r="DN31" s="657"/>
      <c r="DO31" s="657"/>
      <c r="DP31" s="657"/>
      <c r="DQ31" s="657"/>
      <c r="DR31" s="657"/>
      <c r="DS31" s="657"/>
      <c r="DT31" s="657"/>
      <c r="DU31" s="657"/>
      <c r="DV31" s="658"/>
      <c r="DW31" s="630">
        <v>1.4</v>
      </c>
      <c r="DX31" s="655"/>
      <c r="DY31" s="655"/>
      <c r="DZ31" s="655"/>
      <c r="EA31" s="655"/>
      <c r="EB31" s="655"/>
      <c r="EC31" s="656"/>
    </row>
    <row r="32" spans="2:133" ht="11.25" customHeight="1" x14ac:dyDescent="0.15">
      <c r="B32" s="622" t="s">
        <v>297</v>
      </c>
      <c r="C32" s="623"/>
      <c r="D32" s="623"/>
      <c r="E32" s="623"/>
      <c r="F32" s="623"/>
      <c r="G32" s="623"/>
      <c r="H32" s="623"/>
      <c r="I32" s="623"/>
      <c r="J32" s="623"/>
      <c r="K32" s="623"/>
      <c r="L32" s="623"/>
      <c r="M32" s="623"/>
      <c r="N32" s="623"/>
      <c r="O32" s="623"/>
      <c r="P32" s="623"/>
      <c r="Q32" s="624"/>
      <c r="R32" s="625">
        <v>54661</v>
      </c>
      <c r="S32" s="626"/>
      <c r="T32" s="626"/>
      <c r="U32" s="626"/>
      <c r="V32" s="626"/>
      <c r="W32" s="626"/>
      <c r="X32" s="626"/>
      <c r="Y32" s="627"/>
      <c r="Z32" s="628">
        <v>1.2</v>
      </c>
      <c r="AA32" s="628"/>
      <c r="AB32" s="628"/>
      <c r="AC32" s="628"/>
      <c r="AD32" s="629">
        <v>20</v>
      </c>
      <c r="AE32" s="629"/>
      <c r="AF32" s="629"/>
      <c r="AG32" s="629"/>
      <c r="AH32" s="629"/>
      <c r="AI32" s="629"/>
      <c r="AJ32" s="629"/>
      <c r="AK32" s="629"/>
      <c r="AL32" s="630">
        <v>0</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99.1</v>
      </c>
      <c r="BH32" s="693"/>
      <c r="BI32" s="693"/>
      <c r="BJ32" s="693"/>
      <c r="BK32" s="693"/>
      <c r="BL32" s="693"/>
      <c r="BM32" s="694">
        <v>95.6</v>
      </c>
      <c r="BN32" s="693"/>
      <c r="BO32" s="693"/>
      <c r="BP32" s="693"/>
      <c r="BQ32" s="695"/>
      <c r="BR32" s="692">
        <v>98.7</v>
      </c>
      <c r="BS32" s="693"/>
      <c r="BT32" s="693"/>
      <c r="BU32" s="693"/>
      <c r="BV32" s="693"/>
      <c r="BW32" s="693"/>
      <c r="BX32" s="694">
        <v>94.6</v>
      </c>
      <c r="BY32" s="693"/>
      <c r="BZ32" s="693"/>
      <c r="CA32" s="693"/>
      <c r="CB32" s="695"/>
      <c r="CD32" s="690"/>
      <c r="CE32" s="691"/>
      <c r="CF32" s="639" t="s">
        <v>299</v>
      </c>
      <c r="CG32" s="640"/>
      <c r="CH32" s="640"/>
      <c r="CI32" s="640"/>
      <c r="CJ32" s="640"/>
      <c r="CK32" s="640"/>
      <c r="CL32" s="640"/>
      <c r="CM32" s="640"/>
      <c r="CN32" s="640"/>
      <c r="CO32" s="640"/>
      <c r="CP32" s="640"/>
      <c r="CQ32" s="641"/>
      <c r="CR32" s="625" t="s">
        <v>111</v>
      </c>
      <c r="CS32" s="626"/>
      <c r="CT32" s="626"/>
      <c r="CU32" s="626"/>
      <c r="CV32" s="626"/>
      <c r="CW32" s="626"/>
      <c r="CX32" s="626"/>
      <c r="CY32" s="627"/>
      <c r="CZ32" s="659" t="s">
        <v>111</v>
      </c>
      <c r="DA32" s="660"/>
      <c r="DB32" s="660"/>
      <c r="DC32" s="661"/>
      <c r="DD32" s="634" t="s">
        <v>111</v>
      </c>
      <c r="DE32" s="626"/>
      <c r="DF32" s="626"/>
      <c r="DG32" s="626"/>
      <c r="DH32" s="626"/>
      <c r="DI32" s="626"/>
      <c r="DJ32" s="626"/>
      <c r="DK32" s="627"/>
      <c r="DL32" s="634" t="s">
        <v>111</v>
      </c>
      <c r="DM32" s="626"/>
      <c r="DN32" s="626"/>
      <c r="DO32" s="626"/>
      <c r="DP32" s="626"/>
      <c r="DQ32" s="626"/>
      <c r="DR32" s="626"/>
      <c r="DS32" s="626"/>
      <c r="DT32" s="626"/>
      <c r="DU32" s="626"/>
      <c r="DV32" s="627"/>
      <c r="DW32" s="630" t="s">
        <v>111</v>
      </c>
      <c r="DX32" s="655"/>
      <c r="DY32" s="655"/>
      <c r="DZ32" s="655"/>
      <c r="EA32" s="655"/>
      <c r="EB32" s="655"/>
      <c r="EC32" s="656"/>
    </row>
    <row r="33" spans="2:133" ht="11.25" customHeight="1" x14ac:dyDescent="0.15">
      <c r="B33" s="622" t="s">
        <v>300</v>
      </c>
      <c r="C33" s="623"/>
      <c r="D33" s="623"/>
      <c r="E33" s="623"/>
      <c r="F33" s="623"/>
      <c r="G33" s="623"/>
      <c r="H33" s="623"/>
      <c r="I33" s="623"/>
      <c r="J33" s="623"/>
      <c r="K33" s="623"/>
      <c r="L33" s="623"/>
      <c r="M33" s="623"/>
      <c r="N33" s="623"/>
      <c r="O33" s="623"/>
      <c r="P33" s="623"/>
      <c r="Q33" s="624"/>
      <c r="R33" s="625">
        <v>351459</v>
      </c>
      <c r="S33" s="626"/>
      <c r="T33" s="626"/>
      <c r="U33" s="626"/>
      <c r="V33" s="626"/>
      <c r="W33" s="626"/>
      <c r="X33" s="626"/>
      <c r="Y33" s="627"/>
      <c r="Z33" s="628">
        <v>7.6</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1980804</v>
      </c>
      <c r="CS33" s="657"/>
      <c r="CT33" s="657"/>
      <c r="CU33" s="657"/>
      <c r="CV33" s="657"/>
      <c r="CW33" s="657"/>
      <c r="CX33" s="657"/>
      <c r="CY33" s="658"/>
      <c r="CZ33" s="659">
        <v>44.7</v>
      </c>
      <c r="DA33" s="660"/>
      <c r="DB33" s="660"/>
      <c r="DC33" s="661"/>
      <c r="DD33" s="634">
        <v>1513970</v>
      </c>
      <c r="DE33" s="657"/>
      <c r="DF33" s="657"/>
      <c r="DG33" s="657"/>
      <c r="DH33" s="657"/>
      <c r="DI33" s="657"/>
      <c r="DJ33" s="657"/>
      <c r="DK33" s="658"/>
      <c r="DL33" s="634">
        <v>859436</v>
      </c>
      <c r="DM33" s="657"/>
      <c r="DN33" s="657"/>
      <c r="DO33" s="657"/>
      <c r="DP33" s="657"/>
      <c r="DQ33" s="657"/>
      <c r="DR33" s="657"/>
      <c r="DS33" s="657"/>
      <c r="DT33" s="657"/>
      <c r="DU33" s="657"/>
      <c r="DV33" s="658"/>
      <c r="DW33" s="630">
        <v>42.8</v>
      </c>
      <c r="DX33" s="655"/>
      <c r="DY33" s="655"/>
      <c r="DZ33" s="655"/>
      <c r="EA33" s="655"/>
      <c r="EB33" s="655"/>
      <c r="EC33" s="656"/>
    </row>
    <row r="34" spans="2:133" ht="11.25" customHeight="1" x14ac:dyDescent="0.15">
      <c r="B34" s="622" t="s">
        <v>302</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712224</v>
      </c>
      <c r="CS34" s="626"/>
      <c r="CT34" s="626"/>
      <c r="CU34" s="626"/>
      <c r="CV34" s="626"/>
      <c r="CW34" s="626"/>
      <c r="CX34" s="626"/>
      <c r="CY34" s="627"/>
      <c r="CZ34" s="659">
        <v>16.100000000000001</v>
      </c>
      <c r="DA34" s="660"/>
      <c r="DB34" s="660"/>
      <c r="DC34" s="661"/>
      <c r="DD34" s="634">
        <v>544659</v>
      </c>
      <c r="DE34" s="626"/>
      <c r="DF34" s="626"/>
      <c r="DG34" s="626"/>
      <c r="DH34" s="626"/>
      <c r="DI34" s="626"/>
      <c r="DJ34" s="626"/>
      <c r="DK34" s="627"/>
      <c r="DL34" s="634">
        <v>242732</v>
      </c>
      <c r="DM34" s="626"/>
      <c r="DN34" s="626"/>
      <c r="DO34" s="626"/>
      <c r="DP34" s="626"/>
      <c r="DQ34" s="626"/>
      <c r="DR34" s="626"/>
      <c r="DS34" s="626"/>
      <c r="DT34" s="626"/>
      <c r="DU34" s="626"/>
      <c r="DV34" s="627"/>
      <c r="DW34" s="630">
        <v>12.1</v>
      </c>
      <c r="DX34" s="655"/>
      <c r="DY34" s="655"/>
      <c r="DZ34" s="655"/>
      <c r="EA34" s="655"/>
      <c r="EB34" s="655"/>
      <c r="EC34" s="656"/>
    </row>
    <row r="35" spans="2:133" ht="11.25" customHeight="1" x14ac:dyDescent="0.15">
      <c r="B35" s="622" t="s">
        <v>306</v>
      </c>
      <c r="C35" s="623"/>
      <c r="D35" s="623"/>
      <c r="E35" s="623"/>
      <c r="F35" s="623"/>
      <c r="G35" s="623"/>
      <c r="H35" s="623"/>
      <c r="I35" s="623"/>
      <c r="J35" s="623"/>
      <c r="K35" s="623"/>
      <c r="L35" s="623"/>
      <c r="M35" s="623"/>
      <c r="N35" s="623"/>
      <c r="O35" s="623"/>
      <c r="P35" s="623"/>
      <c r="Q35" s="624"/>
      <c r="R35" s="625">
        <v>84259</v>
      </c>
      <c r="S35" s="626"/>
      <c r="T35" s="626"/>
      <c r="U35" s="626"/>
      <c r="V35" s="626"/>
      <c r="W35" s="626"/>
      <c r="X35" s="626"/>
      <c r="Y35" s="627"/>
      <c r="Z35" s="628">
        <v>1.8</v>
      </c>
      <c r="AA35" s="628"/>
      <c r="AB35" s="628"/>
      <c r="AC35" s="628"/>
      <c r="AD35" s="629" t="s">
        <v>111</v>
      </c>
      <c r="AE35" s="629"/>
      <c r="AF35" s="629"/>
      <c r="AG35" s="629"/>
      <c r="AH35" s="629"/>
      <c r="AI35" s="629"/>
      <c r="AJ35" s="629"/>
      <c r="AK35" s="629"/>
      <c r="AL35" s="630" t="s">
        <v>111</v>
      </c>
      <c r="AM35" s="631"/>
      <c r="AN35" s="631"/>
      <c r="AO35" s="632"/>
      <c r="AP35" s="188"/>
      <c r="AQ35" s="636" t="s">
        <v>307</v>
      </c>
      <c r="AR35" s="637"/>
      <c r="AS35" s="637"/>
      <c r="AT35" s="637"/>
      <c r="AU35" s="637"/>
      <c r="AV35" s="637"/>
      <c r="AW35" s="637"/>
      <c r="AX35" s="637"/>
      <c r="AY35" s="638"/>
      <c r="AZ35" s="614">
        <v>230917</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1610</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18585</v>
      </c>
      <c r="CS35" s="657"/>
      <c r="CT35" s="657"/>
      <c r="CU35" s="657"/>
      <c r="CV35" s="657"/>
      <c r="CW35" s="657"/>
      <c r="CX35" s="657"/>
      <c r="CY35" s="658"/>
      <c r="CZ35" s="659">
        <v>0.4</v>
      </c>
      <c r="DA35" s="660"/>
      <c r="DB35" s="660"/>
      <c r="DC35" s="661"/>
      <c r="DD35" s="634">
        <v>16593</v>
      </c>
      <c r="DE35" s="657"/>
      <c r="DF35" s="657"/>
      <c r="DG35" s="657"/>
      <c r="DH35" s="657"/>
      <c r="DI35" s="657"/>
      <c r="DJ35" s="657"/>
      <c r="DK35" s="658"/>
      <c r="DL35" s="634">
        <v>16593</v>
      </c>
      <c r="DM35" s="657"/>
      <c r="DN35" s="657"/>
      <c r="DO35" s="657"/>
      <c r="DP35" s="657"/>
      <c r="DQ35" s="657"/>
      <c r="DR35" s="657"/>
      <c r="DS35" s="657"/>
      <c r="DT35" s="657"/>
      <c r="DU35" s="657"/>
      <c r="DV35" s="658"/>
      <c r="DW35" s="630">
        <v>0.8</v>
      </c>
      <c r="DX35" s="655"/>
      <c r="DY35" s="655"/>
      <c r="DZ35" s="655"/>
      <c r="EA35" s="655"/>
      <c r="EB35" s="655"/>
      <c r="EC35" s="656"/>
    </row>
    <row r="36" spans="2:133" ht="11.25" customHeight="1" x14ac:dyDescent="0.15">
      <c r="B36" s="668" t="s">
        <v>310</v>
      </c>
      <c r="C36" s="669"/>
      <c r="D36" s="669"/>
      <c r="E36" s="669"/>
      <c r="F36" s="669"/>
      <c r="G36" s="669"/>
      <c r="H36" s="669"/>
      <c r="I36" s="669"/>
      <c r="J36" s="669"/>
      <c r="K36" s="669"/>
      <c r="L36" s="669"/>
      <c r="M36" s="669"/>
      <c r="N36" s="669"/>
      <c r="O36" s="669"/>
      <c r="P36" s="669"/>
      <c r="Q36" s="670"/>
      <c r="R36" s="697">
        <v>4597309</v>
      </c>
      <c r="S36" s="698"/>
      <c r="T36" s="698"/>
      <c r="U36" s="698"/>
      <c r="V36" s="698"/>
      <c r="W36" s="698"/>
      <c r="X36" s="698"/>
      <c r="Y36" s="699"/>
      <c r="Z36" s="700">
        <v>100</v>
      </c>
      <c r="AA36" s="700"/>
      <c r="AB36" s="700"/>
      <c r="AC36" s="700"/>
      <c r="AD36" s="701">
        <v>1924747</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34606</v>
      </c>
      <c r="BA36" s="626"/>
      <c r="BB36" s="626"/>
      <c r="BC36" s="626"/>
      <c r="BD36" s="657"/>
      <c r="BE36" s="657"/>
      <c r="BF36" s="682"/>
      <c r="BG36" s="639" t="s">
        <v>312</v>
      </c>
      <c r="BH36" s="640"/>
      <c r="BI36" s="640"/>
      <c r="BJ36" s="640"/>
      <c r="BK36" s="640"/>
      <c r="BL36" s="640"/>
      <c r="BM36" s="640"/>
      <c r="BN36" s="640"/>
      <c r="BO36" s="640"/>
      <c r="BP36" s="640"/>
      <c r="BQ36" s="640"/>
      <c r="BR36" s="640"/>
      <c r="BS36" s="640"/>
      <c r="BT36" s="640"/>
      <c r="BU36" s="641"/>
      <c r="BV36" s="625">
        <v>-7398</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613201</v>
      </c>
      <c r="CS36" s="626"/>
      <c r="CT36" s="626"/>
      <c r="CU36" s="626"/>
      <c r="CV36" s="626"/>
      <c r="CW36" s="626"/>
      <c r="CX36" s="626"/>
      <c r="CY36" s="627"/>
      <c r="CZ36" s="659">
        <v>13.8</v>
      </c>
      <c r="DA36" s="660"/>
      <c r="DB36" s="660"/>
      <c r="DC36" s="661"/>
      <c r="DD36" s="634">
        <v>498671</v>
      </c>
      <c r="DE36" s="626"/>
      <c r="DF36" s="626"/>
      <c r="DG36" s="626"/>
      <c r="DH36" s="626"/>
      <c r="DI36" s="626"/>
      <c r="DJ36" s="626"/>
      <c r="DK36" s="627"/>
      <c r="DL36" s="634">
        <v>430257</v>
      </c>
      <c r="DM36" s="626"/>
      <c r="DN36" s="626"/>
      <c r="DO36" s="626"/>
      <c r="DP36" s="626"/>
      <c r="DQ36" s="626"/>
      <c r="DR36" s="626"/>
      <c r="DS36" s="626"/>
      <c r="DT36" s="626"/>
      <c r="DU36" s="626"/>
      <c r="DV36" s="627"/>
      <c r="DW36" s="630">
        <v>21.4</v>
      </c>
      <c r="DX36" s="655"/>
      <c r="DY36" s="655"/>
      <c r="DZ36" s="655"/>
      <c r="EA36" s="655"/>
      <c r="EB36" s="655"/>
      <c r="EC36" s="656"/>
    </row>
    <row r="37" spans="2:133" ht="11.25" customHeight="1" x14ac:dyDescent="0.15">
      <c r="AQ37" s="704" t="s">
        <v>314</v>
      </c>
      <c r="AR37" s="705"/>
      <c r="AS37" s="705"/>
      <c r="AT37" s="705"/>
      <c r="AU37" s="705"/>
      <c r="AV37" s="705"/>
      <c r="AW37" s="705"/>
      <c r="AX37" s="705"/>
      <c r="AY37" s="706"/>
      <c r="AZ37" s="625" t="s">
        <v>315</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871</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338665</v>
      </c>
      <c r="CS37" s="657"/>
      <c r="CT37" s="657"/>
      <c r="CU37" s="657"/>
      <c r="CV37" s="657"/>
      <c r="CW37" s="657"/>
      <c r="CX37" s="657"/>
      <c r="CY37" s="658"/>
      <c r="CZ37" s="659">
        <v>7.6</v>
      </c>
      <c r="DA37" s="660"/>
      <c r="DB37" s="660"/>
      <c r="DC37" s="661"/>
      <c r="DD37" s="634">
        <v>297033</v>
      </c>
      <c r="DE37" s="657"/>
      <c r="DF37" s="657"/>
      <c r="DG37" s="657"/>
      <c r="DH37" s="657"/>
      <c r="DI37" s="657"/>
      <c r="DJ37" s="657"/>
      <c r="DK37" s="658"/>
      <c r="DL37" s="634">
        <v>273426</v>
      </c>
      <c r="DM37" s="657"/>
      <c r="DN37" s="657"/>
      <c r="DO37" s="657"/>
      <c r="DP37" s="657"/>
      <c r="DQ37" s="657"/>
      <c r="DR37" s="657"/>
      <c r="DS37" s="657"/>
      <c r="DT37" s="657"/>
      <c r="DU37" s="657"/>
      <c r="DV37" s="658"/>
      <c r="DW37" s="630">
        <v>13.6</v>
      </c>
      <c r="DX37" s="655"/>
      <c r="DY37" s="655"/>
      <c r="DZ37" s="655"/>
      <c r="EA37" s="655"/>
      <c r="EB37" s="655"/>
      <c r="EC37" s="656"/>
    </row>
    <row r="38" spans="2:133" ht="11.25" customHeight="1" x14ac:dyDescent="0.15">
      <c r="AQ38" s="704" t="s">
        <v>318</v>
      </c>
      <c r="AR38" s="705"/>
      <c r="AS38" s="705"/>
      <c r="AT38" s="705"/>
      <c r="AU38" s="705"/>
      <c r="AV38" s="705"/>
      <c r="AW38" s="705"/>
      <c r="AX38" s="705"/>
      <c r="AY38" s="706"/>
      <c r="AZ38" s="625" t="s">
        <v>319</v>
      </c>
      <c r="BA38" s="626"/>
      <c r="BB38" s="626"/>
      <c r="BC38" s="626"/>
      <c r="BD38" s="657"/>
      <c r="BE38" s="657"/>
      <c r="BF38" s="682"/>
      <c r="BG38" s="639" t="s">
        <v>320</v>
      </c>
      <c r="BH38" s="640"/>
      <c r="BI38" s="640"/>
      <c r="BJ38" s="640"/>
      <c r="BK38" s="640"/>
      <c r="BL38" s="640"/>
      <c r="BM38" s="640"/>
      <c r="BN38" s="640"/>
      <c r="BO38" s="640"/>
      <c r="BP38" s="640"/>
      <c r="BQ38" s="640"/>
      <c r="BR38" s="640"/>
      <c r="BS38" s="640"/>
      <c r="BT38" s="640"/>
      <c r="BU38" s="641"/>
      <c r="BV38" s="625">
        <v>1391</v>
      </c>
      <c r="BW38" s="626"/>
      <c r="BX38" s="626"/>
      <c r="BY38" s="626"/>
      <c r="BZ38" s="626"/>
      <c r="CA38" s="626"/>
      <c r="CB38" s="635"/>
      <c r="CD38" s="639" t="s">
        <v>321</v>
      </c>
      <c r="CE38" s="640"/>
      <c r="CF38" s="640"/>
      <c r="CG38" s="640"/>
      <c r="CH38" s="640"/>
      <c r="CI38" s="640"/>
      <c r="CJ38" s="640"/>
      <c r="CK38" s="640"/>
      <c r="CL38" s="640"/>
      <c r="CM38" s="640"/>
      <c r="CN38" s="640"/>
      <c r="CO38" s="640"/>
      <c r="CP38" s="640"/>
      <c r="CQ38" s="641"/>
      <c r="CR38" s="625">
        <v>230917</v>
      </c>
      <c r="CS38" s="626"/>
      <c r="CT38" s="626"/>
      <c r="CU38" s="626"/>
      <c r="CV38" s="626"/>
      <c r="CW38" s="626"/>
      <c r="CX38" s="626"/>
      <c r="CY38" s="627"/>
      <c r="CZ38" s="659">
        <v>5.2</v>
      </c>
      <c r="DA38" s="660"/>
      <c r="DB38" s="660"/>
      <c r="DC38" s="661"/>
      <c r="DD38" s="634">
        <v>182918</v>
      </c>
      <c r="DE38" s="626"/>
      <c r="DF38" s="626"/>
      <c r="DG38" s="626"/>
      <c r="DH38" s="626"/>
      <c r="DI38" s="626"/>
      <c r="DJ38" s="626"/>
      <c r="DK38" s="627"/>
      <c r="DL38" s="634">
        <v>169694</v>
      </c>
      <c r="DM38" s="626"/>
      <c r="DN38" s="626"/>
      <c r="DO38" s="626"/>
      <c r="DP38" s="626"/>
      <c r="DQ38" s="626"/>
      <c r="DR38" s="626"/>
      <c r="DS38" s="626"/>
      <c r="DT38" s="626"/>
      <c r="DU38" s="626"/>
      <c r="DV38" s="627"/>
      <c r="DW38" s="630">
        <v>8.4</v>
      </c>
      <c r="DX38" s="655"/>
      <c r="DY38" s="655"/>
      <c r="DZ38" s="655"/>
      <c r="EA38" s="655"/>
      <c r="EB38" s="655"/>
      <c r="EC38" s="656"/>
    </row>
    <row r="39" spans="2:133" ht="11.25" customHeight="1" x14ac:dyDescent="0.15">
      <c r="AQ39" s="704" t="s">
        <v>322</v>
      </c>
      <c r="AR39" s="705"/>
      <c r="AS39" s="705"/>
      <c r="AT39" s="705"/>
      <c r="AU39" s="705"/>
      <c r="AV39" s="705"/>
      <c r="AW39" s="705"/>
      <c r="AX39" s="705"/>
      <c r="AY39" s="706"/>
      <c r="AZ39" s="625" t="s">
        <v>319</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77</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401237</v>
      </c>
      <c r="CS39" s="657"/>
      <c r="CT39" s="657"/>
      <c r="CU39" s="657"/>
      <c r="CV39" s="657"/>
      <c r="CW39" s="657"/>
      <c r="CX39" s="657"/>
      <c r="CY39" s="658"/>
      <c r="CZ39" s="659">
        <v>9</v>
      </c>
      <c r="DA39" s="660"/>
      <c r="DB39" s="660"/>
      <c r="DC39" s="661"/>
      <c r="DD39" s="634">
        <v>270969</v>
      </c>
      <c r="DE39" s="657"/>
      <c r="DF39" s="657"/>
      <c r="DG39" s="657"/>
      <c r="DH39" s="657"/>
      <c r="DI39" s="657"/>
      <c r="DJ39" s="657"/>
      <c r="DK39" s="658"/>
      <c r="DL39" s="634" t="s">
        <v>319</v>
      </c>
      <c r="DM39" s="657"/>
      <c r="DN39" s="657"/>
      <c r="DO39" s="657"/>
      <c r="DP39" s="657"/>
      <c r="DQ39" s="657"/>
      <c r="DR39" s="657"/>
      <c r="DS39" s="657"/>
      <c r="DT39" s="657"/>
      <c r="DU39" s="657"/>
      <c r="DV39" s="658"/>
      <c r="DW39" s="630" t="s">
        <v>319</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60940</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120</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4640</v>
      </c>
      <c r="CS40" s="626"/>
      <c r="CT40" s="626"/>
      <c r="CU40" s="626"/>
      <c r="CV40" s="626"/>
      <c r="CW40" s="626"/>
      <c r="CX40" s="626"/>
      <c r="CY40" s="627"/>
      <c r="CZ40" s="659">
        <v>0.1</v>
      </c>
      <c r="DA40" s="660"/>
      <c r="DB40" s="660"/>
      <c r="DC40" s="661"/>
      <c r="DD40" s="634">
        <v>160</v>
      </c>
      <c r="DE40" s="626"/>
      <c r="DF40" s="626"/>
      <c r="DG40" s="626"/>
      <c r="DH40" s="626"/>
      <c r="DI40" s="626"/>
      <c r="DJ40" s="626"/>
      <c r="DK40" s="627"/>
      <c r="DL40" s="634">
        <v>160</v>
      </c>
      <c r="DM40" s="626"/>
      <c r="DN40" s="626"/>
      <c r="DO40" s="626"/>
      <c r="DP40" s="626"/>
      <c r="DQ40" s="626"/>
      <c r="DR40" s="626"/>
      <c r="DS40" s="626"/>
      <c r="DT40" s="626"/>
      <c r="DU40" s="626"/>
      <c r="DV40" s="627"/>
      <c r="DW40" s="630">
        <v>0</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135371</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336</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315</v>
      </c>
      <c r="CS41" s="657"/>
      <c r="CT41" s="657"/>
      <c r="CU41" s="657"/>
      <c r="CV41" s="657"/>
      <c r="CW41" s="657"/>
      <c r="CX41" s="657"/>
      <c r="CY41" s="658"/>
      <c r="CZ41" s="659" t="s">
        <v>315</v>
      </c>
      <c r="DA41" s="660"/>
      <c r="DB41" s="660"/>
      <c r="DC41" s="661"/>
      <c r="DD41" s="634" t="s">
        <v>315</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1090481</v>
      </c>
      <c r="CS42" s="626"/>
      <c r="CT42" s="626"/>
      <c r="CU42" s="626"/>
      <c r="CV42" s="626"/>
      <c r="CW42" s="626"/>
      <c r="CX42" s="626"/>
      <c r="CY42" s="627"/>
      <c r="CZ42" s="659">
        <v>24.6</v>
      </c>
      <c r="DA42" s="708"/>
      <c r="DB42" s="708"/>
      <c r="DC42" s="709"/>
      <c r="DD42" s="634">
        <v>246954</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v>25650</v>
      </c>
      <c r="CS43" s="657"/>
      <c r="CT43" s="657"/>
      <c r="CU43" s="657"/>
      <c r="CV43" s="657"/>
      <c r="CW43" s="657"/>
      <c r="CX43" s="657"/>
      <c r="CY43" s="658"/>
      <c r="CZ43" s="659">
        <v>0.6</v>
      </c>
      <c r="DA43" s="660"/>
      <c r="DB43" s="660"/>
      <c r="DC43" s="661"/>
      <c r="DD43" s="634">
        <v>18918</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336</v>
      </c>
      <c r="CD44" s="731" t="s">
        <v>288</v>
      </c>
      <c r="CE44" s="732"/>
      <c r="CF44" s="622" t="s">
        <v>337</v>
      </c>
      <c r="CG44" s="623"/>
      <c r="CH44" s="623"/>
      <c r="CI44" s="623"/>
      <c r="CJ44" s="623"/>
      <c r="CK44" s="623"/>
      <c r="CL44" s="623"/>
      <c r="CM44" s="623"/>
      <c r="CN44" s="623"/>
      <c r="CO44" s="623"/>
      <c r="CP44" s="623"/>
      <c r="CQ44" s="624"/>
      <c r="CR44" s="625">
        <v>1087494</v>
      </c>
      <c r="CS44" s="626"/>
      <c r="CT44" s="626"/>
      <c r="CU44" s="626"/>
      <c r="CV44" s="626"/>
      <c r="CW44" s="626"/>
      <c r="CX44" s="626"/>
      <c r="CY44" s="627"/>
      <c r="CZ44" s="659">
        <v>24.5</v>
      </c>
      <c r="DA44" s="708"/>
      <c r="DB44" s="708"/>
      <c r="DC44" s="709"/>
      <c r="DD44" s="634">
        <v>246892</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338</v>
      </c>
      <c r="CG45" s="623"/>
      <c r="CH45" s="623"/>
      <c r="CI45" s="623"/>
      <c r="CJ45" s="623"/>
      <c r="CK45" s="623"/>
      <c r="CL45" s="623"/>
      <c r="CM45" s="623"/>
      <c r="CN45" s="623"/>
      <c r="CO45" s="623"/>
      <c r="CP45" s="623"/>
      <c r="CQ45" s="624"/>
      <c r="CR45" s="625">
        <v>354349</v>
      </c>
      <c r="CS45" s="657"/>
      <c r="CT45" s="657"/>
      <c r="CU45" s="657"/>
      <c r="CV45" s="657"/>
      <c r="CW45" s="657"/>
      <c r="CX45" s="657"/>
      <c r="CY45" s="658"/>
      <c r="CZ45" s="659">
        <v>8</v>
      </c>
      <c r="DA45" s="660"/>
      <c r="DB45" s="660"/>
      <c r="DC45" s="661"/>
      <c r="DD45" s="634">
        <v>27933</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339</v>
      </c>
      <c r="CG46" s="623"/>
      <c r="CH46" s="623"/>
      <c r="CI46" s="623"/>
      <c r="CJ46" s="623"/>
      <c r="CK46" s="623"/>
      <c r="CL46" s="623"/>
      <c r="CM46" s="623"/>
      <c r="CN46" s="623"/>
      <c r="CO46" s="623"/>
      <c r="CP46" s="623"/>
      <c r="CQ46" s="624"/>
      <c r="CR46" s="625">
        <v>727114</v>
      </c>
      <c r="CS46" s="626"/>
      <c r="CT46" s="626"/>
      <c r="CU46" s="626"/>
      <c r="CV46" s="626"/>
      <c r="CW46" s="626"/>
      <c r="CX46" s="626"/>
      <c r="CY46" s="627"/>
      <c r="CZ46" s="659">
        <v>16.399999999999999</v>
      </c>
      <c r="DA46" s="708"/>
      <c r="DB46" s="708"/>
      <c r="DC46" s="709"/>
      <c r="DD46" s="634">
        <v>214916</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340</v>
      </c>
      <c r="CG47" s="623"/>
      <c r="CH47" s="623"/>
      <c r="CI47" s="623"/>
      <c r="CJ47" s="623"/>
      <c r="CK47" s="623"/>
      <c r="CL47" s="623"/>
      <c r="CM47" s="623"/>
      <c r="CN47" s="623"/>
      <c r="CO47" s="623"/>
      <c r="CP47" s="623"/>
      <c r="CQ47" s="624"/>
      <c r="CR47" s="625">
        <v>2987</v>
      </c>
      <c r="CS47" s="657"/>
      <c r="CT47" s="657"/>
      <c r="CU47" s="657"/>
      <c r="CV47" s="657"/>
      <c r="CW47" s="657"/>
      <c r="CX47" s="657"/>
      <c r="CY47" s="658"/>
      <c r="CZ47" s="659">
        <v>0.1</v>
      </c>
      <c r="DA47" s="660"/>
      <c r="DB47" s="660"/>
      <c r="DC47" s="661"/>
      <c r="DD47" s="634">
        <v>62</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341</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342</v>
      </c>
      <c r="CE49" s="669"/>
      <c r="CF49" s="669"/>
      <c r="CG49" s="669"/>
      <c r="CH49" s="669"/>
      <c r="CI49" s="669"/>
      <c r="CJ49" s="669"/>
      <c r="CK49" s="669"/>
      <c r="CL49" s="669"/>
      <c r="CM49" s="669"/>
      <c r="CN49" s="669"/>
      <c r="CO49" s="669"/>
      <c r="CP49" s="669"/>
      <c r="CQ49" s="670"/>
      <c r="CR49" s="697">
        <v>4433698</v>
      </c>
      <c r="CS49" s="693"/>
      <c r="CT49" s="693"/>
      <c r="CU49" s="693"/>
      <c r="CV49" s="693"/>
      <c r="CW49" s="693"/>
      <c r="CX49" s="693"/>
      <c r="CY49" s="720"/>
      <c r="CZ49" s="721">
        <v>100</v>
      </c>
      <c r="DA49" s="722"/>
      <c r="DB49" s="722"/>
      <c r="DC49" s="723"/>
      <c r="DD49" s="724">
        <v>2715556</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5" zoomScaleNormal="8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365</v>
      </c>
      <c r="C7" s="752"/>
      <c r="D7" s="752"/>
      <c r="E7" s="752"/>
      <c r="F7" s="752"/>
      <c r="G7" s="752"/>
      <c r="H7" s="752"/>
      <c r="I7" s="752"/>
      <c r="J7" s="752"/>
      <c r="K7" s="752"/>
      <c r="L7" s="752"/>
      <c r="M7" s="752"/>
      <c r="N7" s="752"/>
      <c r="O7" s="752"/>
      <c r="P7" s="753"/>
      <c r="Q7" s="754">
        <f>ROUND(4581851/1000,0)</f>
        <v>4582</v>
      </c>
      <c r="R7" s="755"/>
      <c r="S7" s="755"/>
      <c r="T7" s="755"/>
      <c r="U7" s="755"/>
      <c r="V7" s="755">
        <f>ROUND(4430123/1000,0)</f>
        <v>4430</v>
      </c>
      <c r="W7" s="755"/>
      <c r="X7" s="755"/>
      <c r="Y7" s="755"/>
      <c r="Z7" s="755"/>
      <c r="AA7" s="755">
        <f>Q7-V7</f>
        <v>152</v>
      </c>
      <c r="AB7" s="755"/>
      <c r="AC7" s="755"/>
      <c r="AD7" s="755"/>
      <c r="AE7" s="756"/>
      <c r="AF7" s="757">
        <v>31</v>
      </c>
      <c r="AG7" s="758"/>
      <c r="AH7" s="758"/>
      <c r="AI7" s="758"/>
      <c r="AJ7" s="759"/>
      <c r="AK7" s="794">
        <v>520</v>
      </c>
      <c r="AL7" s="795"/>
      <c r="AM7" s="795"/>
      <c r="AN7" s="795"/>
      <c r="AO7" s="795"/>
      <c r="AP7" s="795">
        <v>2997</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c r="BT7" s="799"/>
      <c r="BU7" s="799"/>
      <c r="BV7" s="799"/>
      <c r="BW7" s="799"/>
      <c r="BX7" s="799"/>
      <c r="BY7" s="799"/>
      <c r="BZ7" s="799"/>
      <c r="CA7" s="799"/>
      <c r="CB7" s="799"/>
      <c r="CC7" s="799"/>
      <c r="CD7" s="799"/>
      <c r="CE7" s="799"/>
      <c r="CF7" s="799"/>
      <c r="CG7" s="800"/>
      <c r="CH7" s="791"/>
      <c r="CI7" s="792"/>
      <c r="CJ7" s="792"/>
      <c r="CK7" s="792"/>
      <c r="CL7" s="793"/>
      <c r="CM7" s="791"/>
      <c r="CN7" s="792"/>
      <c r="CO7" s="792"/>
      <c r="CP7" s="792"/>
      <c r="CQ7" s="793"/>
      <c r="CR7" s="791"/>
      <c r="CS7" s="792"/>
      <c r="CT7" s="792"/>
      <c r="CU7" s="792"/>
      <c r="CV7" s="793"/>
      <c r="CW7" s="791"/>
      <c r="CX7" s="792"/>
      <c r="CY7" s="792"/>
      <c r="CZ7" s="792"/>
      <c r="DA7" s="793"/>
      <c r="DB7" s="791"/>
      <c r="DC7" s="792"/>
      <c r="DD7" s="792"/>
      <c r="DE7" s="792"/>
      <c r="DF7" s="793"/>
      <c r="DG7" s="791"/>
      <c r="DH7" s="792"/>
      <c r="DI7" s="792"/>
      <c r="DJ7" s="792"/>
      <c r="DK7" s="793"/>
      <c r="DL7" s="791"/>
      <c r="DM7" s="792"/>
      <c r="DN7" s="792"/>
      <c r="DO7" s="792"/>
      <c r="DP7" s="793"/>
      <c r="DQ7" s="791"/>
      <c r="DR7" s="792"/>
      <c r="DS7" s="792"/>
      <c r="DT7" s="792"/>
      <c r="DU7" s="793"/>
      <c r="DV7" s="772"/>
      <c r="DW7" s="773"/>
      <c r="DX7" s="773"/>
      <c r="DY7" s="773"/>
      <c r="DZ7" s="774"/>
      <c r="EA7" s="207"/>
    </row>
    <row r="8" spans="1:131" s="208" customFormat="1" ht="26.25" customHeight="1" x14ac:dyDescent="0.15">
      <c r="A8" s="214">
        <v>2</v>
      </c>
      <c r="B8" s="775" t="s">
        <v>366</v>
      </c>
      <c r="C8" s="776"/>
      <c r="D8" s="776"/>
      <c r="E8" s="776"/>
      <c r="F8" s="776"/>
      <c r="G8" s="776"/>
      <c r="H8" s="776"/>
      <c r="I8" s="776"/>
      <c r="J8" s="776"/>
      <c r="K8" s="776"/>
      <c r="L8" s="776"/>
      <c r="M8" s="776"/>
      <c r="N8" s="776"/>
      <c r="O8" s="776"/>
      <c r="P8" s="777"/>
      <c r="Q8" s="778">
        <f>ROUND(15458/1000,0)+1</f>
        <v>16</v>
      </c>
      <c r="R8" s="779"/>
      <c r="S8" s="779"/>
      <c r="T8" s="779"/>
      <c r="U8" s="779"/>
      <c r="V8" s="779">
        <f>ROUND(3575/1000,0)</f>
        <v>4</v>
      </c>
      <c r="W8" s="779"/>
      <c r="X8" s="779"/>
      <c r="Y8" s="779"/>
      <c r="Z8" s="779"/>
      <c r="AA8" s="779">
        <f>Q8-V8</f>
        <v>12</v>
      </c>
      <c r="AB8" s="779"/>
      <c r="AC8" s="779"/>
      <c r="AD8" s="779"/>
      <c r="AE8" s="780"/>
      <c r="AF8" s="781">
        <v>12</v>
      </c>
      <c r="AG8" s="782"/>
      <c r="AH8" s="782"/>
      <c r="AI8" s="782"/>
      <c r="AJ8" s="783"/>
      <c r="AK8" s="784"/>
      <c r="AL8" s="785"/>
      <c r="AM8" s="785"/>
      <c r="AN8" s="785"/>
      <c r="AO8" s="785"/>
      <c r="AP8" s="785">
        <v>8</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367</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368</v>
      </c>
      <c r="B23" s="810" t="s">
        <v>369</v>
      </c>
      <c r="C23" s="811"/>
      <c r="D23" s="811"/>
      <c r="E23" s="811"/>
      <c r="F23" s="811"/>
      <c r="G23" s="811"/>
      <c r="H23" s="811"/>
      <c r="I23" s="811"/>
      <c r="J23" s="811"/>
      <c r="K23" s="811"/>
      <c r="L23" s="811"/>
      <c r="M23" s="811"/>
      <c r="N23" s="811"/>
      <c r="O23" s="811"/>
      <c r="P23" s="812"/>
      <c r="Q23" s="813">
        <v>4597</v>
      </c>
      <c r="R23" s="814"/>
      <c r="S23" s="814"/>
      <c r="T23" s="814"/>
      <c r="U23" s="814"/>
      <c r="V23" s="814">
        <v>4434</v>
      </c>
      <c r="W23" s="814"/>
      <c r="X23" s="814"/>
      <c r="Y23" s="814"/>
      <c r="Z23" s="814"/>
      <c r="AA23" s="814">
        <v>164</v>
      </c>
      <c r="AB23" s="814"/>
      <c r="AC23" s="814"/>
      <c r="AD23" s="814"/>
      <c r="AE23" s="815"/>
      <c r="AF23" s="816">
        <v>43</v>
      </c>
      <c r="AG23" s="814"/>
      <c r="AH23" s="814"/>
      <c r="AI23" s="814"/>
      <c r="AJ23" s="817"/>
      <c r="AK23" s="818"/>
      <c r="AL23" s="819"/>
      <c r="AM23" s="819"/>
      <c r="AN23" s="819"/>
      <c r="AO23" s="819"/>
      <c r="AP23" s="814">
        <v>3005</v>
      </c>
      <c r="AQ23" s="814"/>
      <c r="AR23" s="814"/>
      <c r="AS23" s="814"/>
      <c r="AT23" s="814"/>
      <c r="AU23" s="820"/>
      <c r="AV23" s="820"/>
      <c r="AW23" s="820"/>
      <c r="AX23" s="820"/>
      <c r="AY23" s="821"/>
      <c r="AZ23" s="829" t="s">
        <v>111</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370</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371</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348</v>
      </c>
      <c r="B26" s="761"/>
      <c r="C26" s="761"/>
      <c r="D26" s="761"/>
      <c r="E26" s="761"/>
      <c r="F26" s="761"/>
      <c r="G26" s="761"/>
      <c r="H26" s="761"/>
      <c r="I26" s="761"/>
      <c r="J26" s="761"/>
      <c r="K26" s="761"/>
      <c r="L26" s="761"/>
      <c r="M26" s="761"/>
      <c r="N26" s="761"/>
      <c r="O26" s="761"/>
      <c r="P26" s="762"/>
      <c r="Q26" s="737" t="s">
        <v>372</v>
      </c>
      <c r="R26" s="738"/>
      <c r="S26" s="738"/>
      <c r="T26" s="738"/>
      <c r="U26" s="739"/>
      <c r="V26" s="737" t="s">
        <v>373</v>
      </c>
      <c r="W26" s="738"/>
      <c r="X26" s="738"/>
      <c r="Y26" s="738"/>
      <c r="Z26" s="739"/>
      <c r="AA26" s="737" t="s">
        <v>374</v>
      </c>
      <c r="AB26" s="738"/>
      <c r="AC26" s="738"/>
      <c r="AD26" s="738"/>
      <c r="AE26" s="738"/>
      <c r="AF26" s="832" t="s">
        <v>375</v>
      </c>
      <c r="AG26" s="833"/>
      <c r="AH26" s="833"/>
      <c r="AI26" s="833"/>
      <c r="AJ26" s="834"/>
      <c r="AK26" s="738" t="s">
        <v>376</v>
      </c>
      <c r="AL26" s="738"/>
      <c r="AM26" s="738"/>
      <c r="AN26" s="738"/>
      <c r="AO26" s="739"/>
      <c r="AP26" s="737" t="s">
        <v>377</v>
      </c>
      <c r="AQ26" s="738"/>
      <c r="AR26" s="738"/>
      <c r="AS26" s="738"/>
      <c r="AT26" s="739"/>
      <c r="AU26" s="737" t="s">
        <v>378</v>
      </c>
      <c r="AV26" s="738"/>
      <c r="AW26" s="738"/>
      <c r="AX26" s="738"/>
      <c r="AY26" s="739"/>
      <c r="AZ26" s="737" t="s">
        <v>379</v>
      </c>
      <c r="BA26" s="738"/>
      <c r="BB26" s="738"/>
      <c r="BC26" s="738"/>
      <c r="BD26" s="739"/>
      <c r="BE26" s="737" t="s">
        <v>355</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380</v>
      </c>
      <c r="C28" s="752"/>
      <c r="D28" s="752"/>
      <c r="E28" s="752"/>
      <c r="F28" s="752"/>
      <c r="G28" s="752"/>
      <c r="H28" s="752"/>
      <c r="I28" s="752"/>
      <c r="J28" s="752"/>
      <c r="K28" s="752"/>
      <c r="L28" s="752"/>
      <c r="M28" s="752"/>
      <c r="N28" s="752"/>
      <c r="O28" s="752"/>
      <c r="P28" s="753"/>
      <c r="Q28" s="842">
        <v>799</v>
      </c>
      <c r="R28" s="843"/>
      <c r="S28" s="843"/>
      <c r="T28" s="843"/>
      <c r="U28" s="843"/>
      <c r="V28" s="843">
        <v>797</v>
      </c>
      <c r="W28" s="843"/>
      <c r="X28" s="843"/>
      <c r="Y28" s="843"/>
      <c r="Z28" s="843"/>
      <c r="AA28" s="843">
        <f>Q28-V28</f>
        <v>2</v>
      </c>
      <c r="AB28" s="843"/>
      <c r="AC28" s="843"/>
      <c r="AD28" s="843"/>
      <c r="AE28" s="844"/>
      <c r="AF28" s="845">
        <v>2</v>
      </c>
      <c r="AG28" s="843"/>
      <c r="AH28" s="843"/>
      <c r="AI28" s="843"/>
      <c r="AJ28" s="846"/>
      <c r="AK28" s="847">
        <v>61</v>
      </c>
      <c r="AL28" s="838"/>
      <c r="AM28" s="838"/>
      <c r="AN28" s="838"/>
      <c r="AO28" s="838"/>
      <c r="AP28" s="838"/>
      <c r="AQ28" s="838"/>
      <c r="AR28" s="838"/>
      <c r="AS28" s="838"/>
      <c r="AT28" s="838"/>
      <c r="AU28" s="838"/>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381</v>
      </c>
      <c r="C29" s="776"/>
      <c r="D29" s="776"/>
      <c r="E29" s="776"/>
      <c r="F29" s="776"/>
      <c r="G29" s="776"/>
      <c r="H29" s="776"/>
      <c r="I29" s="776"/>
      <c r="J29" s="776"/>
      <c r="K29" s="776"/>
      <c r="L29" s="776"/>
      <c r="M29" s="776"/>
      <c r="N29" s="776"/>
      <c r="O29" s="776"/>
      <c r="P29" s="777"/>
      <c r="Q29" s="778">
        <v>732</v>
      </c>
      <c r="R29" s="779"/>
      <c r="S29" s="779"/>
      <c r="T29" s="779"/>
      <c r="U29" s="779"/>
      <c r="V29" s="779">
        <v>712</v>
      </c>
      <c r="W29" s="779"/>
      <c r="X29" s="779"/>
      <c r="Y29" s="779"/>
      <c r="Z29" s="779"/>
      <c r="AA29" s="779">
        <f>Q29-V29</f>
        <v>20</v>
      </c>
      <c r="AB29" s="779"/>
      <c r="AC29" s="779"/>
      <c r="AD29" s="779"/>
      <c r="AE29" s="780"/>
      <c r="AF29" s="781">
        <v>20</v>
      </c>
      <c r="AG29" s="782"/>
      <c r="AH29" s="782"/>
      <c r="AI29" s="782"/>
      <c r="AJ29" s="783"/>
      <c r="AK29" s="850">
        <v>101</v>
      </c>
      <c r="AL29" s="851"/>
      <c r="AM29" s="851"/>
      <c r="AN29" s="851"/>
      <c r="AO29" s="851"/>
      <c r="AP29" s="851"/>
      <c r="AQ29" s="851"/>
      <c r="AR29" s="851"/>
      <c r="AS29" s="851"/>
      <c r="AT29" s="851"/>
      <c r="AU29" s="851"/>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382</v>
      </c>
      <c r="C30" s="776"/>
      <c r="D30" s="776"/>
      <c r="E30" s="776"/>
      <c r="F30" s="776"/>
      <c r="G30" s="776"/>
      <c r="H30" s="776"/>
      <c r="I30" s="776"/>
      <c r="J30" s="776"/>
      <c r="K30" s="776"/>
      <c r="L30" s="776"/>
      <c r="M30" s="776"/>
      <c r="N30" s="776"/>
      <c r="O30" s="776"/>
      <c r="P30" s="777"/>
      <c r="Q30" s="778">
        <v>80</v>
      </c>
      <c r="R30" s="779"/>
      <c r="S30" s="779"/>
      <c r="T30" s="779"/>
      <c r="U30" s="779"/>
      <c r="V30" s="779">
        <v>78</v>
      </c>
      <c r="W30" s="779"/>
      <c r="X30" s="779"/>
      <c r="Y30" s="779"/>
      <c r="Z30" s="779"/>
      <c r="AA30" s="779">
        <f>Q30-V30</f>
        <v>2</v>
      </c>
      <c r="AB30" s="779"/>
      <c r="AC30" s="779"/>
      <c r="AD30" s="779"/>
      <c r="AE30" s="780"/>
      <c r="AF30" s="781">
        <v>2</v>
      </c>
      <c r="AG30" s="782"/>
      <c r="AH30" s="782"/>
      <c r="AI30" s="782"/>
      <c r="AJ30" s="783"/>
      <c r="AK30" s="850">
        <v>32</v>
      </c>
      <c r="AL30" s="851"/>
      <c r="AM30" s="851"/>
      <c r="AN30" s="851"/>
      <c r="AO30" s="851"/>
      <c r="AP30" s="851"/>
      <c r="AQ30" s="851"/>
      <c r="AR30" s="851"/>
      <c r="AS30" s="851"/>
      <c r="AT30" s="851"/>
      <c r="AU30" s="851"/>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383</v>
      </c>
      <c r="C31" s="776"/>
      <c r="D31" s="776"/>
      <c r="E31" s="776"/>
      <c r="F31" s="776"/>
      <c r="G31" s="776"/>
      <c r="H31" s="776"/>
      <c r="I31" s="776"/>
      <c r="J31" s="776"/>
      <c r="K31" s="776"/>
      <c r="L31" s="776"/>
      <c r="M31" s="776"/>
      <c r="N31" s="776"/>
      <c r="O31" s="776"/>
      <c r="P31" s="777"/>
      <c r="Q31" s="778">
        <v>151</v>
      </c>
      <c r="R31" s="779"/>
      <c r="S31" s="779"/>
      <c r="T31" s="779"/>
      <c r="U31" s="779"/>
      <c r="V31" s="779">
        <v>149</v>
      </c>
      <c r="W31" s="779"/>
      <c r="X31" s="779"/>
      <c r="Y31" s="779"/>
      <c r="Z31" s="779"/>
      <c r="AA31" s="779">
        <f>Q31-V31</f>
        <v>2</v>
      </c>
      <c r="AB31" s="779"/>
      <c r="AC31" s="779"/>
      <c r="AD31" s="779"/>
      <c r="AE31" s="780"/>
      <c r="AF31" s="781">
        <v>2</v>
      </c>
      <c r="AG31" s="782"/>
      <c r="AH31" s="782"/>
      <c r="AI31" s="782"/>
      <c r="AJ31" s="783"/>
      <c r="AK31" s="850">
        <v>35</v>
      </c>
      <c r="AL31" s="851"/>
      <c r="AM31" s="851"/>
      <c r="AN31" s="851"/>
      <c r="AO31" s="851"/>
      <c r="AP31" s="851">
        <v>869</v>
      </c>
      <c r="AQ31" s="851"/>
      <c r="AR31" s="851"/>
      <c r="AS31" s="851"/>
      <c r="AT31" s="851"/>
      <c r="AU31" s="851">
        <f>AP31/2</f>
        <v>434.5</v>
      </c>
      <c r="AV31" s="851"/>
      <c r="AW31" s="851"/>
      <c r="AX31" s="851"/>
      <c r="AY31" s="851"/>
      <c r="AZ31" s="852"/>
      <c r="BA31" s="852"/>
      <c r="BB31" s="852"/>
      <c r="BC31" s="852"/>
      <c r="BD31" s="852"/>
      <c r="BE31" s="848" t="s">
        <v>384</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c r="C32" s="776"/>
      <c r="D32" s="776"/>
      <c r="E32" s="776"/>
      <c r="F32" s="776"/>
      <c r="G32" s="776"/>
      <c r="H32" s="776"/>
      <c r="I32" s="776"/>
      <c r="J32" s="776"/>
      <c r="K32" s="776"/>
      <c r="L32" s="776"/>
      <c r="M32" s="776"/>
      <c r="N32" s="776"/>
      <c r="O32" s="776"/>
      <c r="P32" s="777"/>
      <c r="Q32" s="778"/>
      <c r="R32" s="779"/>
      <c r="S32" s="779"/>
      <c r="T32" s="779"/>
      <c r="U32" s="779"/>
      <c r="V32" s="779"/>
      <c r="W32" s="779"/>
      <c r="X32" s="779"/>
      <c r="Y32" s="779"/>
      <c r="Z32" s="779"/>
      <c r="AA32" s="779"/>
      <c r="AB32" s="779"/>
      <c r="AC32" s="779"/>
      <c r="AD32" s="779"/>
      <c r="AE32" s="780"/>
      <c r="AF32" s="781"/>
      <c r="AG32" s="782"/>
      <c r="AH32" s="782"/>
      <c r="AI32" s="782"/>
      <c r="AJ32" s="783"/>
      <c r="AK32" s="850"/>
      <c r="AL32" s="851"/>
      <c r="AM32" s="851"/>
      <c r="AN32" s="851"/>
      <c r="AO32" s="851"/>
      <c r="AP32" s="851"/>
      <c r="AQ32" s="851"/>
      <c r="AR32" s="851"/>
      <c r="AS32" s="851"/>
      <c r="AT32" s="851"/>
      <c r="AU32" s="851"/>
      <c r="AV32" s="851"/>
      <c r="AW32" s="851"/>
      <c r="AX32" s="851"/>
      <c r="AY32" s="851"/>
      <c r="AZ32" s="852"/>
      <c r="BA32" s="852"/>
      <c r="BB32" s="852"/>
      <c r="BC32" s="852"/>
      <c r="BD32" s="852"/>
      <c r="BE32" s="848"/>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385</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368</v>
      </c>
      <c r="B63" s="810" t="s">
        <v>386</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26</v>
      </c>
      <c r="AG63" s="862"/>
      <c r="AH63" s="862"/>
      <c r="AI63" s="862"/>
      <c r="AJ63" s="863"/>
      <c r="AK63" s="864"/>
      <c r="AL63" s="859"/>
      <c r="AM63" s="859"/>
      <c r="AN63" s="859"/>
      <c r="AO63" s="859"/>
      <c r="AP63" s="862">
        <v>869</v>
      </c>
      <c r="AQ63" s="862"/>
      <c r="AR63" s="862"/>
      <c r="AS63" s="862"/>
      <c r="AT63" s="862"/>
      <c r="AU63" s="862">
        <v>435</v>
      </c>
      <c r="AV63" s="862"/>
      <c r="AW63" s="862"/>
      <c r="AX63" s="862"/>
      <c r="AY63" s="862"/>
      <c r="AZ63" s="866"/>
      <c r="BA63" s="866"/>
      <c r="BB63" s="866"/>
      <c r="BC63" s="866"/>
      <c r="BD63" s="866"/>
      <c r="BE63" s="867"/>
      <c r="BF63" s="867"/>
      <c r="BG63" s="867"/>
      <c r="BH63" s="867"/>
      <c r="BI63" s="868"/>
      <c r="BJ63" s="869" t="s">
        <v>111</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387</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388</v>
      </c>
      <c r="B66" s="761"/>
      <c r="C66" s="761"/>
      <c r="D66" s="761"/>
      <c r="E66" s="761"/>
      <c r="F66" s="761"/>
      <c r="G66" s="761"/>
      <c r="H66" s="761"/>
      <c r="I66" s="761"/>
      <c r="J66" s="761"/>
      <c r="K66" s="761"/>
      <c r="L66" s="761"/>
      <c r="M66" s="761"/>
      <c r="N66" s="761"/>
      <c r="O66" s="761"/>
      <c r="P66" s="762"/>
      <c r="Q66" s="737" t="s">
        <v>372</v>
      </c>
      <c r="R66" s="738"/>
      <c r="S66" s="738"/>
      <c r="T66" s="738"/>
      <c r="U66" s="739"/>
      <c r="V66" s="737" t="s">
        <v>373</v>
      </c>
      <c r="W66" s="738"/>
      <c r="X66" s="738"/>
      <c r="Y66" s="738"/>
      <c r="Z66" s="739"/>
      <c r="AA66" s="737" t="s">
        <v>374</v>
      </c>
      <c r="AB66" s="738"/>
      <c r="AC66" s="738"/>
      <c r="AD66" s="738"/>
      <c r="AE66" s="739"/>
      <c r="AF66" s="872" t="s">
        <v>375</v>
      </c>
      <c r="AG66" s="833"/>
      <c r="AH66" s="833"/>
      <c r="AI66" s="833"/>
      <c r="AJ66" s="873"/>
      <c r="AK66" s="737" t="s">
        <v>376</v>
      </c>
      <c r="AL66" s="761"/>
      <c r="AM66" s="761"/>
      <c r="AN66" s="761"/>
      <c r="AO66" s="762"/>
      <c r="AP66" s="737" t="s">
        <v>377</v>
      </c>
      <c r="AQ66" s="738"/>
      <c r="AR66" s="738"/>
      <c r="AS66" s="738"/>
      <c r="AT66" s="739"/>
      <c r="AU66" s="737" t="s">
        <v>389</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530</v>
      </c>
      <c r="C68" s="890"/>
      <c r="D68" s="890"/>
      <c r="E68" s="890"/>
      <c r="F68" s="890"/>
      <c r="G68" s="890"/>
      <c r="H68" s="890"/>
      <c r="I68" s="890"/>
      <c r="J68" s="890"/>
      <c r="K68" s="890"/>
      <c r="L68" s="890"/>
      <c r="M68" s="890"/>
      <c r="N68" s="890"/>
      <c r="O68" s="890"/>
      <c r="P68" s="891"/>
      <c r="Q68" s="892">
        <v>151</v>
      </c>
      <c r="R68" s="886"/>
      <c r="S68" s="886"/>
      <c r="T68" s="886"/>
      <c r="U68" s="886"/>
      <c r="V68" s="886">
        <v>142</v>
      </c>
      <c r="W68" s="886"/>
      <c r="X68" s="886"/>
      <c r="Y68" s="886"/>
      <c r="Z68" s="886"/>
      <c r="AA68" s="886">
        <f t="shared" ref="AA68:AA79" si="0">Q68-V68</f>
        <v>9</v>
      </c>
      <c r="AB68" s="886"/>
      <c r="AC68" s="886"/>
      <c r="AD68" s="886"/>
      <c r="AE68" s="886"/>
      <c r="AF68" s="886">
        <v>9</v>
      </c>
      <c r="AG68" s="886"/>
      <c r="AH68" s="886"/>
      <c r="AI68" s="886"/>
      <c r="AJ68" s="886"/>
      <c r="AK68" s="886"/>
      <c r="AL68" s="886"/>
      <c r="AM68" s="886"/>
      <c r="AN68" s="886"/>
      <c r="AO68" s="886"/>
      <c r="AP68" s="886"/>
      <c r="AQ68" s="886"/>
      <c r="AR68" s="886"/>
      <c r="AS68" s="886"/>
      <c r="AT68" s="886"/>
      <c r="AU68" s="886"/>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531</v>
      </c>
      <c r="C69" s="894"/>
      <c r="D69" s="894"/>
      <c r="E69" s="894"/>
      <c r="F69" s="894"/>
      <c r="G69" s="894"/>
      <c r="H69" s="894"/>
      <c r="I69" s="894"/>
      <c r="J69" s="894"/>
      <c r="K69" s="894"/>
      <c r="L69" s="894"/>
      <c r="M69" s="894"/>
      <c r="N69" s="894"/>
      <c r="O69" s="894"/>
      <c r="P69" s="895"/>
      <c r="Q69" s="896">
        <v>58</v>
      </c>
      <c r="R69" s="851"/>
      <c r="S69" s="851"/>
      <c r="T69" s="851"/>
      <c r="U69" s="851"/>
      <c r="V69" s="851">
        <v>50</v>
      </c>
      <c r="W69" s="851"/>
      <c r="X69" s="851"/>
      <c r="Y69" s="851"/>
      <c r="Z69" s="851"/>
      <c r="AA69" s="851">
        <f t="shared" si="0"/>
        <v>8</v>
      </c>
      <c r="AB69" s="851"/>
      <c r="AC69" s="851"/>
      <c r="AD69" s="851"/>
      <c r="AE69" s="851"/>
      <c r="AF69" s="851">
        <v>8</v>
      </c>
      <c r="AG69" s="851"/>
      <c r="AH69" s="851"/>
      <c r="AI69" s="851"/>
      <c r="AJ69" s="851"/>
      <c r="AK69" s="851"/>
      <c r="AL69" s="851"/>
      <c r="AM69" s="851"/>
      <c r="AN69" s="851"/>
      <c r="AO69" s="851"/>
      <c r="AP69" s="851"/>
      <c r="AQ69" s="851"/>
      <c r="AR69" s="851"/>
      <c r="AS69" s="851"/>
      <c r="AT69" s="851"/>
      <c r="AU69" s="851"/>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532</v>
      </c>
      <c r="C70" s="894"/>
      <c r="D70" s="894"/>
      <c r="E70" s="894"/>
      <c r="F70" s="894"/>
      <c r="G70" s="894"/>
      <c r="H70" s="894"/>
      <c r="I70" s="894"/>
      <c r="J70" s="894"/>
      <c r="K70" s="894"/>
      <c r="L70" s="894"/>
      <c r="M70" s="894"/>
      <c r="N70" s="894"/>
      <c r="O70" s="894"/>
      <c r="P70" s="895"/>
      <c r="Q70" s="896">
        <v>143587</v>
      </c>
      <c r="R70" s="851"/>
      <c r="S70" s="851"/>
      <c r="T70" s="851"/>
      <c r="U70" s="851"/>
      <c r="V70" s="851">
        <v>136996</v>
      </c>
      <c r="W70" s="851"/>
      <c r="X70" s="851"/>
      <c r="Y70" s="851"/>
      <c r="Z70" s="851"/>
      <c r="AA70" s="851">
        <f t="shared" si="0"/>
        <v>6591</v>
      </c>
      <c r="AB70" s="851"/>
      <c r="AC70" s="851"/>
      <c r="AD70" s="851"/>
      <c r="AE70" s="851"/>
      <c r="AF70" s="851">
        <v>6591</v>
      </c>
      <c r="AG70" s="851"/>
      <c r="AH70" s="851"/>
      <c r="AI70" s="851"/>
      <c r="AJ70" s="851"/>
      <c r="AK70" s="851"/>
      <c r="AL70" s="851"/>
      <c r="AM70" s="851"/>
      <c r="AN70" s="851"/>
      <c r="AO70" s="851"/>
      <c r="AP70" s="851"/>
      <c r="AQ70" s="851"/>
      <c r="AR70" s="851"/>
      <c r="AS70" s="851"/>
      <c r="AT70" s="851"/>
      <c r="AU70" s="851"/>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533</v>
      </c>
      <c r="C71" s="894"/>
      <c r="D71" s="894"/>
      <c r="E71" s="894"/>
      <c r="F71" s="894"/>
      <c r="G71" s="894"/>
      <c r="H71" s="894"/>
      <c r="I71" s="894"/>
      <c r="J71" s="894"/>
      <c r="K71" s="894"/>
      <c r="L71" s="894"/>
      <c r="M71" s="894"/>
      <c r="N71" s="894"/>
      <c r="O71" s="894"/>
      <c r="P71" s="895"/>
      <c r="Q71" s="896">
        <v>45</v>
      </c>
      <c r="R71" s="851"/>
      <c r="S71" s="851"/>
      <c r="T71" s="851"/>
      <c r="U71" s="851"/>
      <c r="V71" s="851">
        <v>43</v>
      </c>
      <c r="W71" s="851"/>
      <c r="X71" s="851"/>
      <c r="Y71" s="851"/>
      <c r="Z71" s="851"/>
      <c r="AA71" s="851">
        <f t="shared" si="0"/>
        <v>2</v>
      </c>
      <c r="AB71" s="851"/>
      <c r="AC71" s="851"/>
      <c r="AD71" s="851"/>
      <c r="AE71" s="851"/>
      <c r="AF71" s="851">
        <v>2</v>
      </c>
      <c r="AG71" s="851"/>
      <c r="AH71" s="851"/>
      <c r="AI71" s="851"/>
      <c r="AJ71" s="851"/>
      <c r="AK71" s="851"/>
      <c r="AL71" s="851"/>
      <c r="AM71" s="851"/>
      <c r="AN71" s="851"/>
      <c r="AO71" s="851"/>
      <c r="AP71" s="851"/>
      <c r="AQ71" s="851"/>
      <c r="AR71" s="851"/>
      <c r="AS71" s="851"/>
      <c r="AT71" s="851"/>
      <c r="AU71" s="851"/>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534</v>
      </c>
      <c r="C72" s="894"/>
      <c r="D72" s="894"/>
      <c r="E72" s="894"/>
      <c r="F72" s="894"/>
      <c r="G72" s="894"/>
      <c r="H72" s="894"/>
      <c r="I72" s="894"/>
      <c r="J72" s="894"/>
      <c r="K72" s="894"/>
      <c r="L72" s="894"/>
      <c r="M72" s="894"/>
      <c r="N72" s="894"/>
      <c r="O72" s="894"/>
      <c r="P72" s="895"/>
      <c r="Q72" s="896">
        <v>5778</v>
      </c>
      <c r="R72" s="851"/>
      <c r="S72" s="851"/>
      <c r="T72" s="851"/>
      <c r="U72" s="851"/>
      <c r="V72" s="851">
        <v>4940</v>
      </c>
      <c r="W72" s="851"/>
      <c r="X72" s="851"/>
      <c r="Y72" s="851"/>
      <c r="Z72" s="851"/>
      <c r="AA72" s="851">
        <f t="shared" si="0"/>
        <v>838</v>
      </c>
      <c r="AB72" s="851"/>
      <c r="AC72" s="851"/>
      <c r="AD72" s="851"/>
      <c r="AE72" s="851"/>
      <c r="AF72" s="851">
        <v>836</v>
      </c>
      <c r="AG72" s="851"/>
      <c r="AH72" s="851"/>
      <c r="AI72" s="851"/>
      <c r="AJ72" s="851"/>
      <c r="AK72" s="851">
        <v>4</v>
      </c>
      <c r="AL72" s="851"/>
      <c r="AM72" s="851"/>
      <c r="AN72" s="851"/>
      <c r="AO72" s="851"/>
      <c r="AP72" s="851"/>
      <c r="AQ72" s="851"/>
      <c r="AR72" s="851"/>
      <c r="AS72" s="851"/>
      <c r="AT72" s="851"/>
      <c r="AU72" s="851"/>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535</v>
      </c>
      <c r="C73" s="894"/>
      <c r="D73" s="894"/>
      <c r="E73" s="894"/>
      <c r="F73" s="894"/>
      <c r="G73" s="894"/>
      <c r="H73" s="894"/>
      <c r="I73" s="894"/>
      <c r="J73" s="894"/>
      <c r="K73" s="894"/>
      <c r="L73" s="894"/>
      <c r="M73" s="894"/>
      <c r="N73" s="894"/>
      <c r="O73" s="894"/>
      <c r="P73" s="895"/>
      <c r="Q73" s="896">
        <v>13</v>
      </c>
      <c r="R73" s="851"/>
      <c r="S73" s="851"/>
      <c r="T73" s="851"/>
      <c r="U73" s="851"/>
      <c r="V73" s="851">
        <v>13</v>
      </c>
      <c r="W73" s="851"/>
      <c r="X73" s="851"/>
      <c r="Y73" s="851"/>
      <c r="Z73" s="851"/>
      <c r="AA73" s="851">
        <f t="shared" si="0"/>
        <v>0</v>
      </c>
      <c r="AB73" s="851"/>
      <c r="AC73" s="851"/>
      <c r="AD73" s="851"/>
      <c r="AE73" s="851"/>
      <c r="AF73" s="851"/>
      <c r="AG73" s="851"/>
      <c r="AH73" s="851"/>
      <c r="AI73" s="851"/>
      <c r="AJ73" s="851"/>
      <c r="AK73" s="851"/>
      <c r="AL73" s="851"/>
      <c r="AM73" s="851"/>
      <c r="AN73" s="851"/>
      <c r="AO73" s="851"/>
      <c r="AP73" s="851"/>
      <c r="AQ73" s="851"/>
      <c r="AR73" s="851"/>
      <c r="AS73" s="851"/>
      <c r="AT73" s="851"/>
      <c r="AU73" s="851"/>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536</v>
      </c>
      <c r="C74" s="894"/>
      <c r="D74" s="894"/>
      <c r="E74" s="894"/>
      <c r="F74" s="894"/>
      <c r="G74" s="894"/>
      <c r="H74" s="894"/>
      <c r="I74" s="894"/>
      <c r="J74" s="894"/>
      <c r="K74" s="894"/>
      <c r="L74" s="894"/>
      <c r="M74" s="894"/>
      <c r="N74" s="894"/>
      <c r="O74" s="894"/>
      <c r="P74" s="895"/>
      <c r="Q74" s="896">
        <v>970</v>
      </c>
      <c r="R74" s="851"/>
      <c r="S74" s="851"/>
      <c r="T74" s="851"/>
      <c r="U74" s="851"/>
      <c r="V74" s="851">
        <v>922</v>
      </c>
      <c r="W74" s="851"/>
      <c r="X74" s="851"/>
      <c r="Y74" s="851"/>
      <c r="Z74" s="851"/>
      <c r="AA74" s="851">
        <f t="shared" si="0"/>
        <v>48</v>
      </c>
      <c r="AB74" s="851"/>
      <c r="AC74" s="851"/>
      <c r="AD74" s="851"/>
      <c r="AE74" s="851"/>
      <c r="AF74" s="851">
        <v>48</v>
      </c>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537</v>
      </c>
      <c r="C75" s="894"/>
      <c r="D75" s="894"/>
      <c r="E75" s="894"/>
      <c r="F75" s="894"/>
      <c r="G75" s="894"/>
      <c r="H75" s="894"/>
      <c r="I75" s="894"/>
      <c r="J75" s="894"/>
      <c r="K75" s="894"/>
      <c r="L75" s="894"/>
      <c r="M75" s="894"/>
      <c r="N75" s="894"/>
      <c r="O75" s="894"/>
      <c r="P75" s="895"/>
      <c r="Q75" s="899">
        <v>634</v>
      </c>
      <c r="R75" s="900"/>
      <c r="S75" s="900"/>
      <c r="T75" s="900"/>
      <c r="U75" s="850"/>
      <c r="V75" s="901">
        <v>613</v>
      </c>
      <c r="W75" s="900"/>
      <c r="X75" s="900"/>
      <c r="Y75" s="900"/>
      <c r="Z75" s="850"/>
      <c r="AA75" s="901">
        <f t="shared" si="0"/>
        <v>21</v>
      </c>
      <c r="AB75" s="900"/>
      <c r="AC75" s="900"/>
      <c r="AD75" s="900"/>
      <c r="AE75" s="850"/>
      <c r="AF75" s="901">
        <v>21</v>
      </c>
      <c r="AG75" s="900"/>
      <c r="AH75" s="900"/>
      <c r="AI75" s="900"/>
      <c r="AJ75" s="850"/>
      <c r="AK75" s="901"/>
      <c r="AL75" s="900"/>
      <c r="AM75" s="900"/>
      <c r="AN75" s="900"/>
      <c r="AO75" s="850"/>
      <c r="AP75" s="901">
        <v>314</v>
      </c>
      <c r="AQ75" s="900"/>
      <c r="AR75" s="900"/>
      <c r="AS75" s="900"/>
      <c r="AT75" s="850"/>
      <c r="AU75" s="901">
        <v>7</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t="s">
        <v>538</v>
      </c>
      <c r="C76" s="894"/>
      <c r="D76" s="894"/>
      <c r="E76" s="894"/>
      <c r="F76" s="894"/>
      <c r="G76" s="894"/>
      <c r="H76" s="894"/>
      <c r="I76" s="894"/>
      <c r="J76" s="894"/>
      <c r="K76" s="894"/>
      <c r="L76" s="894"/>
      <c r="M76" s="894"/>
      <c r="N76" s="894"/>
      <c r="O76" s="894"/>
      <c r="P76" s="895"/>
      <c r="Q76" s="899">
        <v>684</v>
      </c>
      <c r="R76" s="900"/>
      <c r="S76" s="900"/>
      <c r="T76" s="900"/>
      <c r="U76" s="850"/>
      <c r="V76" s="901">
        <v>673</v>
      </c>
      <c r="W76" s="900"/>
      <c r="X76" s="900"/>
      <c r="Y76" s="900"/>
      <c r="Z76" s="850"/>
      <c r="AA76" s="901">
        <f t="shared" si="0"/>
        <v>11</v>
      </c>
      <c r="AB76" s="900"/>
      <c r="AC76" s="900"/>
      <c r="AD76" s="900"/>
      <c r="AE76" s="850"/>
      <c r="AF76" s="901">
        <v>11</v>
      </c>
      <c r="AG76" s="900"/>
      <c r="AH76" s="900"/>
      <c r="AI76" s="900"/>
      <c r="AJ76" s="850"/>
      <c r="AK76" s="901"/>
      <c r="AL76" s="900"/>
      <c r="AM76" s="900"/>
      <c r="AN76" s="900"/>
      <c r="AO76" s="850"/>
      <c r="AP76" s="901">
        <v>6</v>
      </c>
      <c r="AQ76" s="900"/>
      <c r="AR76" s="900"/>
      <c r="AS76" s="900"/>
      <c r="AT76" s="850"/>
      <c r="AU76" s="901">
        <v>1</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t="s">
        <v>539</v>
      </c>
      <c r="C77" s="894"/>
      <c r="D77" s="894"/>
      <c r="E77" s="894"/>
      <c r="F77" s="894"/>
      <c r="G77" s="894"/>
      <c r="H77" s="894"/>
      <c r="I77" s="894"/>
      <c r="J77" s="894"/>
      <c r="K77" s="894"/>
      <c r="L77" s="894"/>
      <c r="M77" s="894"/>
      <c r="N77" s="894"/>
      <c r="O77" s="894"/>
      <c r="P77" s="895"/>
      <c r="Q77" s="899">
        <v>262</v>
      </c>
      <c r="R77" s="900"/>
      <c r="S77" s="900"/>
      <c r="T77" s="900"/>
      <c r="U77" s="850"/>
      <c r="V77" s="901">
        <v>235</v>
      </c>
      <c r="W77" s="900"/>
      <c r="X77" s="900"/>
      <c r="Y77" s="900"/>
      <c r="Z77" s="850"/>
      <c r="AA77" s="901">
        <f t="shared" si="0"/>
        <v>27</v>
      </c>
      <c r="AB77" s="900"/>
      <c r="AC77" s="900"/>
      <c r="AD77" s="900"/>
      <c r="AE77" s="850"/>
      <c r="AF77" s="901">
        <v>27</v>
      </c>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t="s">
        <v>540</v>
      </c>
      <c r="C78" s="894"/>
      <c r="D78" s="894"/>
      <c r="E78" s="894"/>
      <c r="F78" s="894"/>
      <c r="G78" s="894"/>
      <c r="H78" s="894"/>
      <c r="I78" s="894"/>
      <c r="J78" s="894"/>
      <c r="K78" s="894"/>
      <c r="L78" s="894"/>
      <c r="M78" s="894"/>
      <c r="N78" s="894"/>
      <c r="O78" s="894"/>
      <c r="P78" s="895"/>
      <c r="Q78" s="896">
        <v>43</v>
      </c>
      <c r="R78" s="851"/>
      <c r="S78" s="851"/>
      <c r="T78" s="851"/>
      <c r="U78" s="851"/>
      <c r="V78" s="851">
        <v>6</v>
      </c>
      <c r="W78" s="851"/>
      <c r="X78" s="851"/>
      <c r="Y78" s="851"/>
      <c r="Z78" s="851"/>
      <c r="AA78" s="851">
        <f t="shared" si="0"/>
        <v>37</v>
      </c>
      <c r="AB78" s="851"/>
      <c r="AC78" s="851"/>
      <c r="AD78" s="851"/>
      <c r="AE78" s="851"/>
      <c r="AF78" s="851">
        <v>37</v>
      </c>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t="s">
        <v>541</v>
      </c>
      <c r="C79" s="894"/>
      <c r="D79" s="894"/>
      <c r="E79" s="894"/>
      <c r="F79" s="894"/>
      <c r="G79" s="894"/>
      <c r="H79" s="894"/>
      <c r="I79" s="894"/>
      <c r="J79" s="894"/>
      <c r="K79" s="894"/>
      <c r="L79" s="894"/>
      <c r="M79" s="894"/>
      <c r="N79" s="894"/>
      <c r="O79" s="894"/>
      <c r="P79" s="895"/>
      <c r="Q79" s="896">
        <v>163</v>
      </c>
      <c r="R79" s="851"/>
      <c r="S79" s="851"/>
      <c r="T79" s="851"/>
      <c r="U79" s="851"/>
      <c r="V79" s="851">
        <v>160</v>
      </c>
      <c r="W79" s="851"/>
      <c r="X79" s="851"/>
      <c r="Y79" s="851"/>
      <c r="Z79" s="851"/>
      <c r="AA79" s="851">
        <f t="shared" si="0"/>
        <v>3</v>
      </c>
      <c r="AB79" s="851"/>
      <c r="AC79" s="851"/>
      <c r="AD79" s="851"/>
      <c r="AE79" s="851"/>
      <c r="AF79" s="851">
        <v>0</v>
      </c>
      <c r="AG79" s="851"/>
      <c r="AH79" s="851"/>
      <c r="AI79" s="851"/>
      <c r="AJ79" s="851"/>
      <c r="AK79" s="851"/>
      <c r="AL79" s="851"/>
      <c r="AM79" s="851"/>
      <c r="AN79" s="851"/>
      <c r="AO79" s="851"/>
      <c r="AP79" s="851">
        <v>108</v>
      </c>
      <c r="AQ79" s="851"/>
      <c r="AR79" s="851"/>
      <c r="AS79" s="851"/>
      <c r="AT79" s="851"/>
      <c r="AU79" s="851">
        <v>99</v>
      </c>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368</v>
      </c>
      <c r="B88" s="810" t="s">
        <v>390</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c r="AG88" s="862"/>
      <c r="AH88" s="862"/>
      <c r="AI88" s="862"/>
      <c r="AJ88" s="862"/>
      <c r="AK88" s="859"/>
      <c r="AL88" s="859"/>
      <c r="AM88" s="859"/>
      <c r="AN88" s="859"/>
      <c r="AO88" s="859"/>
      <c r="AP88" s="862">
        <v>428</v>
      </c>
      <c r="AQ88" s="862"/>
      <c r="AR88" s="862"/>
      <c r="AS88" s="862"/>
      <c r="AT88" s="862"/>
      <c r="AU88" s="862">
        <v>107</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810" t="s">
        <v>391</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392</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393</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394</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395</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396</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397</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398</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399</v>
      </c>
      <c r="AB109" s="915"/>
      <c r="AC109" s="915"/>
      <c r="AD109" s="915"/>
      <c r="AE109" s="916"/>
      <c r="AF109" s="914" t="s">
        <v>287</v>
      </c>
      <c r="AG109" s="915"/>
      <c r="AH109" s="915"/>
      <c r="AI109" s="915"/>
      <c r="AJ109" s="916"/>
      <c r="AK109" s="914" t="s">
        <v>286</v>
      </c>
      <c r="AL109" s="915"/>
      <c r="AM109" s="915"/>
      <c r="AN109" s="915"/>
      <c r="AO109" s="916"/>
      <c r="AP109" s="914" t="s">
        <v>400</v>
      </c>
      <c r="AQ109" s="915"/>
      <c r="AR109" s="915"/>
      <c r="AS109" s="915"/>
      <c r="AT109" s="917"/>
      <c r="AU109" s="934" t="s">
        <v>398</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399</v>
      </c>
      <c r="BR109" s="915"/>
      <c r="BS109" s="915"/>
      <c r="BT109" s="915"/>
      <c r="BU109" s="916"/>
      <c r="BV109" s="914" t="s">
        <v>287</v>
      </c>
      <c r="BW109" s="915"/>
      <c r="BX109" s="915"/>
      <c r="BY109" s="915"/>
      <c r="BZ109" s="916"/>
      <c r="CA109" s="914" t="s">
        <v>286</v>
      </c>
      <c r="CB109" s="915"/>
      <c r="CC109" s="915"/>
      <c r="CD109" s="915"/>
      <c r="CE109" s="916"/>
      <c r="CF109" s="935" t="s">
        <v>400</v>
      </c>
      <c r="CG109" s="935"/>
      <c r="CH109" s="935"/>
      <c r="CI109" s="935"/>
      <c r="CJ109" s="935"/>
      <c r="CK109" s="914" t="s">
        <v>401</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399</v>
      </c>
      <c r="DH109" s="915"/>
      <c r="DI109" s="915"/>
      <c r="DJ109" s="915"/>
      <c r="DK109" s="916"/>
      <c r="DL109" s="914" t="s">
        <v>287</v>
      </c>
      <c r="DM109" s="915"/>
      <c r="DN109" s="915"/>
      <c r="DO109" s="915"/>
      <c r="DP109" s="916"/>
      <c r="DQ109" s="914" t="s">
        <v>286</v>
      </c>
      <c r="DR109" s="915"/>
      <c r="DS109" s="915"/>
      <c r="DT109" s="915"/>
      <c r="DU109" s="916"/>
      <c r="DV109" s="914" t="s">
        <v>400</v>
      </c>
      <c r="DW109" s="915"/>
      <c r="DX109" s="915"/>
      <c r="DY109" s="915"/>
      <c r="DZ109" s="917"/>
    </row>
    <row r="110" spans="1:131" s="199" customFormat="1" ht="26.25" customHeight="1" x14ac:dyDescent="0.15">
      <c r="A110" s="918" t="s">
        <v>402</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378052</v>
      </c>
      <c r="AB110" s="922"/>
      <c r="AC110" s="922"/>
      <c r="AD110" s="922"/>
      <c r="AE110" s="923"/>
      <c r="AF110" s="924">
        <v>397300</v>
      </c>
      <c r="AG110" s="922"/>
      <c r="AH110" s="922"/>
      <c r="AI110" s="922"/>
      <c r="AJ110" s="923"/>
      <c r="AK110" s="924">
        <v>388023</v>
      </c>
      <c r="AL110" s="922"/>
      <c r="AM110" s="922"/>
      <c r="AN110" s="922"/>
      <c r="AO110" s="923"/>
      <c r="AP110" s="925">
        <v>22.4</v>
      </c>
      <c r="AQ110" s="926"/>
      <c r="AR110" s="926"/>
      <c r="AS110" s="926"/>
      <c r="AT110" s="927"/>
      <c r="AU110" s="928" t="s">
        <v>61</v>
      </c>
      <c r="AV110" s="929"/>
      <c r="AW110" s="929"/>
      <c r="AX110" s="929"/>
      <c r="AY110" s="929"/>
      <c r="AZ110" s="970" t="s">
        <v>403</v>
      </c>
      <c r="BA110" s="919"/>
      <c r="BB110" s="919"/>
      <c r="BC110" s="919"/>
      <c r="BD110" s="919"/>
      <c r="BE110" s="919"/>
      <c r="BF110" s="919"/>
      <c r="BG110" s="919"/>
      <c r="BH110" s="919"/>
      <c r="BI110" s="919"/>
      <c r="BJ110" s="919"/>
      <c r="BK110" s="919"/>
      <c r="BL110" s="919"/>
      <c r="BM110" s="919"/>
      <c r="BN110" s="919"/>
      <c r="BO110" s="919"/>
      <c r="BP110" s="920"/>
      <c r="BQ110" s="956">
        <v>3109827</v>
      </c>
      <c r="BR110" s="957"/>
      <c r="BS110" s="957"/>
      <c r="BT110" s="957"/>
      <c r="BU110" s="957"/>
      <c r="BV110" s="957">
        <v>3012494</v>
      </c>
      <c r="BW110" s="957"/>
      <c r="BX110" s="957"/>
      <c r="BY110" s="957"/>
      <c r="BZ110" s="957"/>
      <c r="CA110" s="957">
        <v>3004957</v>
      </c>
      <c r="CB110" s="957"/>
      <c r="CC110" s="957"/>
      <c r="CD110" s="957"/>
      <c r="CE110" s="957"/>
      <c r="CF110" s="971">
        <v>173.8</v>
      </c>
      <c r="CG110" s="972"/>
      <c r="CH110" s="972"/>
      <c r="CI110" s="972"/>
      <c r="CJ110" s="972"/>
      <c r="CK110" s="973" t="s">
        <v>404</v>
      </c>
      <c r="CL110" s="974"/>
      <c r="CM110" s="953" t="s">
        <v>405</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111</v>
      </c>
      <c r="DH110" s="957"/>
      <c r="DI110" s="957"/>
      <c r="DJ110" s="957"/>
      <c r="DK110" s="957"/>
      <c r="DL110" s="957" t="s">
        <v>111</v>
      </c>
      <c r="DM110" s="957"/>
      <c r="DN110" s="957"/>
      <c r="DO110" s="957"/>
      <c r="DP110" s="957"/>
      <c r="DQ110" s="957" t="s">
        <v>111</v>
      </c>
      <c r="DR110" s="957"/>
      <c r="DS110" s="957"/>
      <c r="DT110" s="957"/>
      <c r="DU110" s="957"/>
      <c r="DV110" s="958" t="s">
        <v>111</v>
      </c>
      <c r="DW110" s="958"/>
      <c r="DX110" s="958"/>
      <c r="DY110" s="958"/>
      <c r="DZ110" s="959"/>
    </row>
    <row r="111" spans="1:131" s="199" customFormat="1" ht="26.25" customHeight="1" x14ac:dyDescent="0.15">
      <c r="A111" s="960" t="s">
        <v>406</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111</v>
      </c>
      <c r="AB111" s="964"/>
      <c r="AC111" s="964"/>
      <c r="AD111" s="964"/>
      <c r="AE111" s="965"/>
      <c r="AF111" s="966" t="s">
        <v>111</v>
      </c>
      <c r="AG111" s="964"/>
      <c r="AH111" s="964"/>
      <c r="AI111" s="964"/>
      <c r="AJ111" s="965"/>
      <c r="AK111" s="966" t="s">
        <v>111</v>
      </c>
      <c r="AL111" s="964"/>
      <c r="AM111" s="964"/>
      <c r="AN111" s="964"/>
      <c r="AO111" s="965"/>
      <c r="AP111" s="967" t="s">
        <v>111</v>
      </c>
      <c r="AQ111" s="968"/>
      <c r="AR111" s="968"/>
      <c r="AS111" s="968"/>
      <c r="AT111" s="969"/>
      <c r="AU111" s="930"/>
      <c r="AV111" s="931"/>
      <c r="AW111" s="931"/>
      <c r="AX111" s="931"/>
      <c r="AY111" s="931"/>
      <c r="AZ111" s="979" t="s">
        <v>407</v>
      </c>
      <c r="BA111" s="980"/>
      <c r="BB111" s="980"/>
      <c r="BC111" s="980"/>
      <c r="BD111" s="980"/>
      <c r="BE111" s="980"/>
      <c r="BF111" s="980"/>
      <c r="BG111" s="980"/>
      <c r="BH111" s="980"/>
      <c r="BI111" s="980"/>
      <c r="BJ111" s="980"/>
      <c r="BK111" s="980"/>
      <c r="BL111" s="980"/>
      <c r="BM111" s="980"/>
      <c r="BN111" s="980"/>
      <c r="BO111" s="980"/>
      <c r="BP111" s="981"/>
      <c r="BQ111" s="949">
        <v>50538</v>
      </c>
      <c r="BR111" s="950"/>
      <c r="BS111" s="950"/>
      <c r="BT111" s="950"/>
      <c r="BU111" s="950"/>
      <c r="BV111" s="950">
        <v>76801</v>
      </c>
      <c r="BW111" s="950"/>
      <c r="BX111" s="950"/>
      <c r="BY111" s="950"/>
      <c r="BZ111" s="950"/>
      <c r="CA111" s="950">
        <v>53402</v>
      </c>
      <c r="CB111" s="950"/>
      <c r="CC111" s="950"/>
      <c r="CD111" s="950"/>
      <c r="CE111" s="950"/>
      <c r="CF111" s="944">
        <v>3.1</v>
      </c>
      <c r="CG111" s="945"/>
      <c r="CH111" s="945"/>
      <c r="CI111" s="945"/>
      <c r="CJ111" s="945"/>
      <c r="CK111" s="975"/>
      <c r="CL111" s="976"/>
      <c r="CM111" s="946" t="s">
        <v>408</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111</v>
      </c>
      <c r="DH111" s="950"/>
      <c r="DI111" s="950"/>
      <c r="DJ111" s="950"/>
      <c r="DK111" s="950"/>
      <c r="DL111" s="950" t="s">
        <v>111</v>
      </c>
      <c r="DM111" s="950"/>
      <c r="DN111" s="950"/>
      <c r="DO111" s="950"/>
      <c r="DP111" s="950"/>
      <c r="DQ111" s="950" t="s">
        <v>111</v>
      </c>
      <c r="DR111" s="950"/>
      <c r="DS111" s="950"/>
      <c r="DT111" s="950"/>
      <c r="DU111" s="950"/>
      <c r="DV111" s="951" t="s">
        <v>111</v>
      </c>
      <c r="DW111" s="951"/>
      <c r="DX111" s="951"/>
      <c r="DY111" s="951"/>
      <c r="DZ111" s="952"/>
    </row>
    <row r="112" spans="1:131" s="199" customFormat="1" ht="26.25" customHeight="1" x14ac:dyDescent="0.15">
      <c r="A112" s="982" t="s">
        <v>409</v>
      </c>
      <c r="B112" s="983"/>
      <c r="C112" s="980" t="s">
        <v>410</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111</v>
      </c>
      <c r="AB112" s="989"/>
      <c r="AC112" s="989"/>
      <c r="AD112" s="989"/>
      <c r="AE112" s="990"/>
      <c r="AF112" s="991" t="s">
        <v>111</v>
      </c>
      <c r="AG112" s="989"/>
      <c r="AH112" s="989"/>
      <c r="AI112" s="989"/>
      <c r="AJ112" s="990"/>
      <c r="AK112" s="991" t="s">
        <v>111</v>
      </c>
      <c r="AL112" s="989"/>
      <c r="AM112" s="989"/>
      <c r="AN112" s="989"/>
      <c r="AO112" s="990"/>
      <c r="AP112" s="992" t="s">
        <v>111</v>
      </c>
      <c r="AQ112" s="993"/>
      <c r="AR112" s="993"/>
      <c r="AS112" s="993"/>
      <c r="AT112" s="994"/>
      <c r="AU112" s="930"/>
      <c r="AV112" s="931"/>
      <c r="AW112" s="931"/>
      <c r="AX112" s="931"/>
      <c r="AY112" s="931"/>
      <c r="AZ112" s="979" t="s">
        <v>411</v>
      </c>
      <c r="BA112" s="980"/>
      <c r="BB112" s="980"/>
      <c r="BC112" s="980"/>
      <c r="BD112" s="980"/>
      <c r="BE112" s="980"/>
      <c r="BF112" s="980"/>
      <c r="BG112" s="980"/>
      <c r="BH112" s="980"/>
      <c r="BI112" s="980"/>
      <c r="BJ112" s="980"/>
      <c r="BK112" s="980"/>
      <c r="BL112" s="980"/>
      <c r="BM112" s="980"/>
      <c r="BN112" s="980"/>
      <c r="BO112" s="980"/>
      <c r="BP112" s="981"/>
      <c r="BQ112" s="949">
        <v>469912</v>
      </c>
      <c r="BR112" s="950"/>
      <c r="BS112" s="950"/>
      <c r="BT112" s="950"/>
      <c r="BU112" s="950"/>
      <c r="BV112" s="950">
        <v>451812</v>
      </c>
      <c r="BW112" s="950"/>
      <c r="BX112" s="950"/>
      <c r="BY112" s="950"/>
      <c r="BZ112" s="950"/>
      <c r="CA112" s="950">
        <v>434696</v>
      </c>
      <c r="CB112" s="950"/>
      <c r="CC112" s="950"/>
      <c r="CD112" s="950"/>
      <c r="CE112" s="950"/>
      <c r="CF112" s="944">
        <v>25.1</v>
      </c>
      <c r="CG112" s="945"/>
      <c r="CH112" s="945"/>
      <c r="CI112" s="945"/>
      <c r="CJ112" s="945"/>
      <c r="CK112" s="975"/>
      <c r="CL112" s="976"/>
      <c r="CM112" s="946" t="s">
        <v>412</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111</v>
      </c>
      <c r="DH112" s="950"/>
      <c r="DI112" s="950"/>
      <c r="DJ112" s="950"/>
      <c r="DK112" s="950"/>
      <c r="DL112" s="950" t="s">
        <v>111</v>
      </c>
      <c r="DM112" s="950"/>
      <c r="DN112" s="950"/>
      <c r="DO112" s="950"/>
      <c r="DP112" s="950"/>
      <c r="DQ112" s="950" t="s">
        <v>111</v>
      </c>
      <c r="DR112" s="950"/>
      <c r="DS112" s="950"/>
      <c r="DT112" s="950"/>
      <c r="DU112" s="950"/>
      <c r="DV112" s="951" t="s">
        <v>111</v>
      </c>
      <c r="DW112" s="951"/>
      <c r="DX112" s="951"/>
      <c r="DY112" s="951"/>
      <c r="DZ112" s="952"/>
    </row>
    <row r="113" spans="1:130" s="199" customFormat="1" ht="26.25" customHeight="1" x14ac:dyDescent="0.15">
      <c r="A113" s="984"/>
      <c r="B113" s="985"/>
      <c r="C113" s="980" t="s">
        <v>413</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33740</v>
      </c>
      <c r="AB113" s="964"/>
      <c r="AC113" s="964"/>
      <c r="AD113" s="964"/>
      <c r="AE113" s="965"/>
      <c r="AF113" s="966">
        <v>34391</v>
      </c>
      <c r="AG113" s="964"/>
      <c r="AH113" s="964"/>
      <c r="AI113" s="964"/>
      <c r="AJ113" s="965"/>
      <c r="AK113" s="966">
        <v>34606</v>
      </c>
      <c r="AL113" s="964"/>
      <c r="AM113" s="964"/>
      <c r="AN113" s="964"/>
      <c r="AO113" s="965"/>
      <c r="AP113" s="967">
        <v>2</v>
      </c>
      <c r="AQ113" s="968"/>
      <c r="AR113" s="968"/>
      <c r="AS113" s="968"/>
      <c r="AT113" s="969"/>
      <c r="AU113" s="930"/>
      <c r="AV113" s="931"/>
      <c r="AW113" s="931"/>
      <c r="AX113" s="931"/>
      <c r="AY113" s="931"/>
      <c r="AZ113" s="979" t="s">
        <v>414</v>
      </c>
      <c r="BA113" s="980"/>
      <c r="BB113" s="980"/>
      <c r="BC113" s="980"/>
      <c r="BD113" s="980"/>
      <c r="BE113" s="980"/>
      <c r="BF113" s="980"/>
      <c r="BG113" s="980"/>
      <c r="BH113" s="980"/>
      <c r="BI113" s="980"/>
      <c r="BJ113" s="980"/>
      <c r="BK113" s="980"/>
      <c r="BL113" s="980"/>
      <c r="BM113" s="980"/>
      <c r="BN113" s="980"/>
      <c r="BO113" s="980"/>
      <c r="BP113" s="981"/>
      <c r="BQ113" s="949">
        <v>147815</v>
      </c>
      <c r="BR113" s="950"/>
      <c r="BS113" s="950"/>
      <c r="BT113" s="950"/>
      <c r="BU113" s="950"/>
      <c r="BV113" s="950">
        <v>133148</v>
      </c>
      <c r="BW113" s="950"/>
      <c r="BX113" s="950"/>
      <c r="BY113" s="950"/>
      <c r="BZ113" s="950"/>
      <c r="CA113" s="950">
        <v>107159</v>
      </c>
      <c r="CB113" s="950"/>
      <c r="CC113" s="950"/>
      <c r="CD113" s="950"/>
      <c r="CE113" s="950"/>
      <c r="CF113" s="944">
        <v>6.2</v>
      </c>
      <c r="CG113" s="945"/>
      <c r="CH113" s="945"/>
      <c r="CI113" s="945"/>
      <c r="CJ113" s="945"/>
      <c r="CK113" s="975"/>
      <c r="CL113" s="976"/>
      <c r="CM113" s="946" t="s">
        <v>415</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111</v>
      </c>
      <c r="DH113" s="989"/>
      <c r="DI113" s="989"/>
      <c r="DJ113" s="989"/>
      <c r="DK113" s="990"/>
      <c r="DL113" s="991" t="s">
        <v>111</v>
      </c>
      <c r="DM113" s="989"/>
      <c r="DN113" s="989"/>
      <c r="DO113" s="989"/>
      <c r="DP113" s="990"/>
      <c r="DQ113" s="991" t="s">
        <v>111</v>
      </c>
      <c r="DR113" s="989"/>
      <c r="DS113" s="989"/>
      <c r="DT113" s="989"/>
      <c r="DU113" s="990"/>
      <c r="DV113" s="992" t="s">
        <v>111</v>
      </c>
      <c r="DW113" s="993"/>
      <c r="DX113" s="993"/>
      <c r="DY113" s="993"/>
      <c r="DZ113" s="994"/>
    </row>
    <row r="114" spans="1:130" s="199" customFormat="1" ht="26.25" customHeight="1" x14ac:dyDescent="0.15">
      <c r="A114" s="984"/>
      <c r="B114" s="985"/>
      <c r="C114" s="980" t="s">
        <v>416</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30400</v>
      </c>
      <c r="AB114" s="989"/>
      <c r="AC114" s="989"/>
      <c r="AD114" s="989"/>
      <c r="AE114" s="990"/>
      <c r="AF114" s="991">
        <v>25947</v>
      </c>
      <c r="AG114" s="989"/>
      <c r="AH114" s="989"/>
      <c r="AI114" s="989"/>
      <c r="AJ114" s="990"/>
      <c r="AK114" s="991">
        <v>31611</v>
      </c>
      <c r="AL114" s="989"/>
      <c r="AM114" s="989"/>
      <c r="AN114" s="989"/>
      <c r="AO114" s="990"/>
      <c r="AP114" s="992">
        <v>1.8</v>
      </c>
      <c r="AQ114" s="993"/>
      <c r="AR114" s="993"/>
      <c r="AS114" s="993"/>
      <c r="AT114" s="994"/>
      <c r="AU114" s="930"/>
      <c r="AV114" s="931"/>
      <c r="AW114" s="931"/>
      <c r="AX114" s="931"/>
      <c r="AY114" s="931"/>
      <c r="AZ114" s="979" t="s">
        <v>417</v>
      </c>
      <c r="BA114" s="980"/>
      <c r="BB114" s="980"/>
      <c r="BC114" s="980"/>
      <c r="BD114" s="980"/>
      <c r="BE114" s="980"/>
      <c r="BF114" s="980"/>
      <c r="BG114" s="980"/>
      <c r="BH114" s="980"/>
      <c r="BI114" s="980"/>
      <c r="BJ114" s="980"/>
      <c r="BK114" s="980"/>
      <c r="BL114" s="980"/>
      <c r="BM114" s="980"/>
      <c r="BN114" s="980"/>
      <c r="BO114" s="980"/>
      <c r="BP114" s="981"/>
      <c r="BQ114" s="949">
        <v>376307</v>
      </c>
      <c r="BR114" s="950"/>
      <c r="BS114" s="950"/>
      <c r="BT114" s="950"/>
      <c r="BU114" s="950"/>
      <c r="BV114" s="950">
        <v>311847</v>
      </c>
      <c r="BW114" s="950"/>
      <c r="BX114" s="950"/>
      <c r="BY114" s="950"/>
      <c r="BZ114" s="950"/>
      <c r="CA114" s="950">
        <v>288564</v>
      </c>
      <c r="CB114" s="950"/>
      <c r="CC114" s="950"/>
      <c r="CD114" s="950"/>
      <c r="CE114" s="950"/>
      <c r="CF114" s="944">
        <v>16.7</v>
      </c>
      <c r="CG114" s="945"/>
      <c r="CH114" s="945"/>
      <c r="CI114" s="945"/>
      <c r="CJ114" s="945"/>
      <c r="CK114" s="975"/>
      <c r="CL114" s="976"/>
      <c r="CM114" s="946" t="s">
        <v>418</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111</v>
      </c>
      <c r="DH114" s="989"/>
      <c r="DI114" s="989"/>
      <c r="DJ114" s="989"/>
      <c r="DK114" s="990"/>
      <c r="DL114" s="991" t="s">
        <v>111</v>
      </c>
      <c r="DM114" s="989"/>
      <c r="DN114" s="989"/>
      <c r="DO114" s="989"/>
      <c r="DP114" s="990"/>
      <c r="DQ114" s="991" t="s">
        <v>111</v>
      </c>
      <c r="DR114" s="989"/>
      <c r="DS114" s="989"/>
      <c r="DT114" s="989"/>
      <c r="DU114" s="990"/>
      <c r="DV114" s="992" t="s">
        <v>111</v>
      </c>
      <c r="DW114" s="993"/>
      <c r="DX114" s="993"/>
      <c r="DY114" s="993"/>
      <c r="DZ114" s="994"/>
    </row>
    <row r="115" spans="1:130" s="199" customFormat="1" ht="26.25" customHeight="1" x14ac:dyDescent="0.15">
      <c r="A115" s="984"/>
      <c r="B115" s="985"/>
      <c r="C115" s="980" t="s">
        <v>419</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2676</v>
      </c>
      <c r="AB115" s="964"/>
      <c r="AC115" s="964"/>
      <c r="AD115" s="964"/>
      <c r="AE115" s="965"/>
      <c r="AF115" s="966" t="s">
        <v>111</v>
      </c>
      <c r="AG115" s="964"/>
      <c r="AH115" s="964"/>
      <c r="AI115" s="964"/>
      <c r="AJ115" s="965"/>
      <c r="AK115" s="966" t="s">
        <v>111</v>
      </c>
      <c r="AL115" s="964"/>
      <c r="AM115" s="964"/>
      <c r="AN115" s="964"/>
      <c r="AO115" s="965"/>
      <c r="AP115" s="967" t="s">
        <v>111</v>
      </c>
      <c r="AQ115" s="968"/>
      <c r="AR115" s="968"/>
      <c r="AS115" s="968"/>
      <c r="AT115" s="969"/>
      <c r="AU115" s="930"/>
      <c r="AV115" s="931"/>
      <c r="AW115" s="931"/>
      <c r="AX115" s="931"/>
      <c r="AY115" s="931"/>
      <c r="AZ115" s="979" t="s">
        <v>420</v>
      </c>
      <c r="BA115" s="980"/>
      <c r="BB115" s="980"/>
      <c r="BC115" s="980"/>
      <c r="BD115" s="980"/>
      <c r="BE115" s="980"/>
      <c r="BF115" s="980"/>
      <c r="BG115" s="980"/>
      <c r="BH115" s="980"/>
      <c r="BI115" s="980"/>
      <c r="BJ115" s="980"/>
      <c r="BK115" s="980"/>
      <c r="BL115" s="980"/>
      <c r="BM115" s="980"/>
      <c r="BN115" s="980"/>
      <c r="BO115" s="980"/>
      <c r="BP115" s="981"/>
      <c r="BQ115" s="949" t="s">
        <v>111</v>
      </c>
      <c r="BR115" s="950"/>
      <c r="BS115" s="950"/>
      <c r="BT115" s="950"/>
      <c r="BU115" s="950"/>
      <c r="BV115" s="950" t="s">
        <v>111</v>
      </c>
      <c r="BW115" s="950"/>
      <c r="BX115" s="950"/>
      <c r="BY115" s="950"/>
      <c r="BZ115" s="950"/>
      <c r="CA115" s="950" t="s">
        <v>111</v>
      </c>
      <c r="CB115" s="950"/>
      <c r="CC115" s="950"/>
      <c r="CD115" s="950"/>
      <c r="CE115" s="950"/>
      <c r="CF115" s="944" t="s">
        <v>111</v>
      </c>
      <c r="CG115" s="945"/>
      <c r="CH115" s="945"/>
      <c r="CI115" s="945"/>
      <c r="CJ115" s="945"/>
      <c r="CK115" s="975"/>
      <c r="CL115" s="976"/>
      <c r="CM115" s="979" t="s">
        <v>421</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111</v>
      </c>
      <c r="DH115" s="989"/>
      <c r="DI115" s="989"/>
      <c r="DJ115" s="989"/>
      <c r="DK115" s="990"/>
      <c r="DL115" s="991" t="s">
        <v>111</v>
      </c>
      <c r="DM115" s="989"/>
      <c r="DN115" s="989"/>
      <c r="DO115" s="989"/>
      <c r="DP115" s="990"/>
      <c r="DQ115" s="991" t="s">
        <v>111</v>
      </c>
      <c r="DR115" s="989"/>
      <c r="DS115" s="989"/>
      <c r="DT115" s="989"/>
      <c r="DU115" s="990"/>
      <c r="DV115" s="992" t="s">
        <v>111</v>
      </c>
      <c r="DW115" s="993"/>
      <c r="DX115" s="993"/>
      <c r="DY115" s="993"/>
      <c r="DZ115" s="994"/>
    </row>
    <row r="116" spans="1:130" s="199" customFormat="1" ht="26.25" customHeight="1" x14ac:dyDescent="0.15">
      <c r="A116" s="986"/>
      <c r="B116" s="987"/>
      <c r="C116" s="995" t="s">
        <v>422</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111</v>
      </c>
      <c r="AB116" s="989"/>
      <c r="AC116" s="989"/>
      <c r="AD116" s="989"/>
      <c r="AE116" s="990"/>
      <c r="AF116" s="991" t="s">
        <v>111</v>
      </c>
      <c r="AG116" s="989"/>
      <c r="AH116" s="989"/>
      <c r="AI116" s="989"/>
      <c r="AJ116" s="990"/>
      <c r="AK116" s="991" t="s">
        <v>111</v>
      </c>
      <c r="AL116" s="989"/>
      <c r="AM116" s="989"/>
      <c r="AN116" s="989"/>
      <c r="AO116" s="990"/>
      <c r="AP116" s="992" t="s">
        <v>111</v>
      </c>
      <c r="AQ116" s="993"/>
      <c r="AR116" s="993"/>
      <c r="AS116" s="993"/>
      <c r="AT116" s="994"/>
      <c r="AU116" s="930"/>
      <c r="AV116" s="931"/>
      <c r="AW116" s="931"/>
      <c r="AX116" s="931"/>
      <c r="AY116" s="931"/>
      <c r="AZ116" s="997" t="s">
        <v>423</v>
      </c>
      <c r="BA116" s="998"/>
      <c r="BB116" s="998"/>
      <c r="BC116" s="998"/>
      <c r="BD116" s="998"/>
      <c r="BE116" s="998"/>
      <c r="BF116" s="998"/>
      <c r="BG116" s="998"/>
      <c r="BH116" s="998"/>
      <c r="BI116" s="998"/>
      <c r="BJ116" s="998"/>
      <c r="BK116" s="998"/>
      <c r="BL116" s="998"/>
      <c r="BM116" s="998"/>
      <c r="BN116" s="998"/>
      <c r="BO116" s="998"/>
      <c r="BP116" s="999"/>
      <c r="BQ116" s="949" t="s">
        <v>111</v>
      </c>
      <c r="BR116" s="950"/>
      <c r="BS116" s="950"/>
      <c r="BT116" s="950"/>
      <c r="BU116" s="950"/>
      <c r="BV116" s="950" t="s">
        <v>111</v>
      </c>
      <c r="BW116" s="950"/>
      <c r="BX116" s="950"/>
      <c r="BY116" s="950"/>
      <c r="BZ116" s="950"/>
      <c r="CA116" s="950" t="s">
        <v>111</v>
      </c>
      <c r="CB116" s="950"/>
      <c r="CC116" s="950"/>
      <c r="CD116" s="950"/>
      <c r="CE116" s="950"/>
      <c r="CF116" s="944" t="s">
        <v>111</v>
      </c>
      <c r="CG116" s="945"/>
      <c r="CH116" s="945"/>
      <c r="CI116" s="945"/>
      <c r="CJ116" s="945"/>
      <c r="CK116" s="975"/>
      <c r="CL116" s="976"/>
      <c r="CM116" s="946" t="s">
        <v>424</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111</v>
      </c>
      <c r="DH116" s="989"/>
      <c r="DI116" s="989"/>
      <c r="DJ116" s="989"/>
      <c r="DK116" s="990"/>
      <c r="DL116" s="991" t="s">
        <v>111</v>
      </c>
      <c r="DM116" s="989"/>
      <c r="DN116" s="989"/>
      <c r="DO116" s="989"/>
      <c r="DP116" s="990"/>
      <c r="DQ116" s="991" t="s">
        <v>111</v>
      </c>
      <c r="DR116" s="989"/>
      <c r="DS116" s="989"/>
      <c r="DT116" s="989"/>
      <c r="DU116" s="990"/>
      <c r="DV116" s="992" t="s">
        <v>111</v>
      </c>
      <c r="DW116" s="993"/>
      <c r="DX116" s="993"/>
      <c r="DY116" s="993"/>
      <c r="DZ116" s="994"/>
    </row>
    <row r="117" spans="1:130" s="199" customFormat="1" ht="26.25" customHeight="1" x14ac:dyDescent="0.15">
      <c r="A117" s="934" t="s">
        <v>170</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425</v>
      </c>
      <c r="Z117" s="916"/>
      <c r="AA117" s="1006">
        <v>444868</v>
      </c>
      <c r="AB117" s="1007"/>
      <c r="AC117" s="1007"/>
      <c r="AD117" s="1007"/>
      <c r="AE117" s="1008"/>
      <c r="AF117" s="1009">
        <v>457638</v>
      </c>
      <c r="AG117" s="1007"/>
      <c r="AH117" s="1007"/>
      <c r="AI117" s="1007"/>
      <c r="AJ117" s="1008"/>
      <c r="AK117" s="1009">
        <v>454240</v>
      </c>
      <c r="AL117" s="1007"/>
      <c r="AM117" s="1007"/>
      <c r="AN117" s="1007"/>
      <c r="AO117" s="1008"/>
      <c r="AP117" s="1010"/>
      <c r="AQ117" s="1011"/>
      <c r="AR117" s="1011"/>
      <c r="AS117" s="1011"/>
      <c r="AT117" s="1012"/>
      <c r="AU117" s="930"/>
      <c r="AV117" s="931"/>
      <c r="AW117" s="931"/>
      <c r="AX117" s="931"/>
      <c r="AY117" s="931"/>
      <c r="AZ117" s="997" t="s">
        <v>426</v>
      </c>
      <c r="BA117" s="998"/>
      <c r="BB117" s="998"/>
      <c r="BC117" s="998"/>
      <c r="BD117" s="998"/>
      <c r="BE117" s="998"/>
      <c r="BF117" s="998"/>
      <c r="BG117" s="998"/>
      <c r="BH117" s="998"/>
      <c r="BI117" s="998"/>
      <c r="BJ117" s="998"/>
      <c r="BK117" s="998"/>
      <c r="BL117" s="998"/>
      <c r="BM117" s="998"/>
      <c r="BN117" s="998"/>
      <c r="BO117" s="998"/>
      <c r="BP117" s="999"/>
      <c r="BQ117" s="949" t="s">
        <v>111</v>
      </c>
      <c r="BR117" s="950"/>
      <c r="BS117" s="950"/>
      <c r="BT117" s="950"/>
      <c r="BU117" s="950"/>
      <c r="BV117" s="950" t="s">
        <v>111</v>
      </c>
      <c r="BW117" s="950"/>
      <c r="BX117" s="950"/>
      <c r="BY117" s="950"/>
      <c r="BZ117" s="950"/>
      <c r="CA117" s="950" t="s">
        <v>111</v>
      </c>
      <c r="CB117" s="950"/>
      <c r="CC117" s="950"/>
      <c r="CD117" s="950"/>
      <c r="CE117" s="950"/>
      <c r="CF117" s="944" t="s">
        <v>111</v>
      </c>
      <c r="CG117" s="945"/>
      <c r="CH117" s="945"/>
      <c r="CI117" s="945"/>
      <c r="CJ117" s="945"/>
      <c r="CK117" s="975"/>
      <c r="CL117" s="976"/>
      <c r="CM117" s="946" t="s">
        <v>427</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v>50538</v>
      </c>
      <c r="DH117" s="989"/>
      <c r="DI117" s="989"/>
      <c r="DJ117" s="989"/>
      <c r="DK117" s="990"/>
      <c r="DL117" s="991">
        <v>76801</v>
      </c>
      <c r="DM117" s="989"/>
      <c r="DN117" s="989"/>
      <c r="DO117" s="989"/>
      <c r="DP117" s="990"/>
      <c r="DQ117" s="991">
        <v>53402</v>
      </c>
      <c r="DR117" s="989"/>
      <c r="DS117" s="989"/>
      <c r="DT117" s="989"/>
      <c r="DU117" s="990"/>
      <c r="DV117" s="992">
        <v>3.1</v>
      </c>
      <c r="DW117" s="993"/>
      <c r="DX117" s="993"/>
      <c r="DY117" s="993"/>
      <c r="DZ117" s="994"/>
    </row>
    <row r="118" spans="1:130" s="199" customFormat="1" ht="26.25" customHeight="1" x14ac:dyDescent="0.15">
      <c r="A118" s="934" t="s">
        <v>401</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399</v>
      </c>
      <c r="AB118" s="915"/>
      <c r="AC118" s="915"/>
      <c r="AD118" s="915"/>
      <c r="AE118" s="916"/>
      <c r="AF118" s="914" t="s">
        <v>287</v>
      </c>
      <c r="AG118" s="915"/>
      <c r="AH118" s="915"/>
      <c r="AI118" s="915"/>
      <c r="AJ118" s="916"/>
      <c r="AK118" s="914" t="s">
        <v>286</v>
      </c>
      <c r="AL118" s="915"/>
      <c r="AM118" s="915"/>
      <c r="AN118" s="915"/>
      <c r="AO118" s="916"/>
      <c r="AP118" s="1001" t="s">
        <v>400</v>
      </c>
      <c r="AQ118" s="1002"/>
      <c r="AR118" s="1002"/>
      <c r="AS118" s="1002"/>
      <c r="AT118" s="1003"/>
      <c r="AU118" s="930"/>
      <c r="AV118" s="931"/>
      <c r="AW118" s="931"/>
      <c r="AX118" s="931"/>
      <c r="AY118" s="931"/>
      <c r="AZ118" s="1004" t="s">
        <v>428</v>
      </c>
      <c r="BA118" s="995"/>
      <c r="BB118" s="995"/>
      <c r="BC118" s="995"/>
      <c r="BD118" s="995"/>
      <c r="BE118" s="995"/>
      <c r="BF118" s="995"/>
      <c r="BG118" s="995"/>
      <c r="BH118" s="995"/>
      <c r="BI118" s="995"/>
      <c r="BJ118" s="995"/>
      <c r="BK118" s="995"/>
      <c r="BL118" s="995"/>
      <c r="BM118" s="995"/>
      <c r="BN118" s="995"/>
      <c r="BO118" s="995"/>
      <c r="BP118" s="996"/>
      <c r="BQ118" s="1027" t="s">
        <v>111</v>
      </c>
      <c r="BR118" s="1028"/>
      <c r="BS118" s="1028"/>
      <c r="BT118" s="1028"/>
      <c r="BU118" s="1028"/>
      <c r="BV118" s="1028" t="s">
        <v>111</v>
      </c>
      <c r="BW118" s="1028"/>
      <c r="BX118" s="1028"/>
      <c r="BY118" s="1028"/>
      <c r="BZ118" s="1028"/>
      <c r="CA118" s="1028" t="s">
        <v>111</v>
      </c>
      <c r="CB118" s="1028"/>
      <c r="CC118" s="1028"/>
      <c r="CD118" s="1028"/>
      <c r="CE118" s="1028"/>
      <c r="CF118" s="944" t="s">
        <v>111</v>
      </c>
      <c r="CG118" s="945"/>
      <c r="CH118" s="945"/>
      <c r="CI118" s="945"/>
      <c r="CJ118" s="945"/>
      <c r="CK118" s="975"/>
      <c r="CL118" s="976"/>
      <c r="CM118" s="946" t="s">
        <v>429</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111</v>
      </c>
      <c r="DH118" s="989"/>
      <c r="DI118" s="989"/>
      <c r="DJ118" s="989"/>
      <c r="DK118" s="990"/>
      <c r="DL118" s="991" t="s">
        <v>111</v>
      </c>
      <c r="DM118" s="989"/>
      <c r="DN118" s="989"/>
      <c r="DO118" s="989"/>
      <c r="DP118" s="990"/>
      <c r="DQ118" s="991" t="s">
        <v>111</v>
      </c>
      <c r="DR118" s="989"/>
      <c r="DS118" s="989"/>
      <c r="DT118" s="989"/>
      <c r="DU118" s="990"/>
      <c r="DV118" s="992" t="s">
        <v>111</v>
      </c>
      <c r="DW118" s="993"/>
      <c r="DX118" s="993"/>
      <c r="DY118" s="993"/>
      <c r="DZ118" s="994"/>
    </row>
    <row r="119" spans="1:130" s="199" customFormat="1" ht="26.25" customHeight="1" x14ac:dyDescent="0.15">
      <c r="A119" s="1088" t="s">
        <v>404</v>
      </c>
      <c r="B119" s="974"/>
      <c r="C119" s="953" t="s">
        <v>405</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111</v>
      </c>
      <c r="AB119" s="922"/>
      <c r="AC119" s="922"/>
      <c r="AD119" s="922"/>
      <c r="AE119" s="923"/>
      <c r="AF119" s="924" t="s">
        <v>111</v>
      </c>
      <c r="AG119" s="922"/>
      <c r="AH119" s="922"/>
      <c r="AI119" s="922"/>
      <c r="AJ119" s="923"/>
      <c r="AK119" s="924" t="s">
        <v>111</v>
      </c>
      <c r="AL119" s="922"/>
      <c r="AM119" s="922"/>
      <c r="AN119" s="922"/>
      <c r="AO119" s="923"/>
      <c r="AP119" s="925" t="s">
        <v>111</v>
      </c>
      <c r="AQ119" s="926"/>
      <c r="AR119" s="926"/>
      <c r="AS119" s="926"/>
      <c r="AT119" s="927"/>
      <c r="AU119" s="932"/>
      <c r="AV119" s="933"/>
      <c r="AW119" s="933"/>
      <c r="AX119" s="933"/>
      <c r="AY119" s="933"/>
      <c r="AZ119" s="230" t="s">
        <v>170</v>
      </c>
      <c r="BA119" s="230"/>
      <c r="BB119" s="230"/>
      <c r="BC119" s="230"/>
      <c r="BD119" s="230"/>
      <c r="BE119" s="230"/>
      <c r="BF119" s="230"/>
      <c r="BG119" s="230"/>
      <c r="BH119" s="230"/>
      <c r="BI119" s="230"/>
      <c r="BJ119" s="230"/>
      <c r="BK119" s="230"/>
      <c r="BL119" s="230"/>
      <c r="BM119" s="230"/>
      <c r="BN119" s="230"/>
      <c r="BO119" s="1005" t="s">
        <v>430</v>
      </c>
      <c r="BP119" s="1036"/>
      <c r="BQ119" s="1027">
        <v>4154399</v>
      </c>
      <c r="BR119" s="1028"/>
      <c r="BS119" s="1028"/>
      <c r="BT119" s="1028"/>
      <c r="BU119" s="1028"/>
      <c r="BV119" s="1028">
        <v>3986102</v>
      </c>
      <c r="BW119" s="1028"/>
      <c r="BX119" s="1028"/>
      <c r="BY119" s="1028"/>
      <c r="BZ119" s="1028"/>
      <c r="CA119" s="1028">
        <v>3888778</v>
      </c>
      <c r="CB119" s="1028"/>
      <c r="CC119" s="1028"/>
      <c r="CD119" s="1028"/>
      <c r="CE119" s="1028"/>
      <c r="CF119" s="1029"/>
      <c r="CG119" s="1030"/>
      <c r="CH119" s="1030"/>
      <c r="CI119" s="1030"/>
      <c r="CJ119" s="1031"/>
      <c r="CK119" s="977"/>
      <c r="CL119" s="978"/>
      <c r="CM119" s="1032" t="s">
        <v>431</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111</v>
      </c>
      <c r="DH119" s="1014"/>
      <c r="DI119" s="1014"/>
      <c r="DJ119" s="1014"/>
      <c r="DK119" s="1015"/>
      <c r="DL119" s="1013" t="s">
        <v>111</v>
      </c>
      <c r="DM119" s="1014"/>
      <c r="DN119" s="1014"/>
      <c r="DO119" s="1014"/>
      <c r="DP119" s="1015"/>
      <c r="DQ119" s="1013" t="s">
        <v>111</v>
      </c>
      <c r="DR119" s="1014"/>
      <c r="DS119" s="1014"/>
      <c r="DT119" s="1014"/>
      <c r="DU119" s="1015"/>
      <c r="DV119" s="1016" t="s">
        <v>111</v>
      </c>
      <c r="DW119" s="1017"/>
      <c r="DX119" s="1017"/>
      <c r="DY119" s="1017"/>
      <c r="DZ119" s="1018"/>
    </row>
    <row r="120" spans="1:130" s="199" customFormat="1" ht="26.25" customHeight="1" x14ac:dyDescent="0.15">
      <c r="A120" s="1089"/>
      <c r="B120" s="976"/>
      <c r="C120" s="946" t="s">
        <v>408</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111</v>
      </c>
      <c r="AB120" s="989"/>
      <c r="AC120" s="989"/>
      <c r="AD120" s="989"/>
      <c r="AE120" s="990"/>
      <c r="AF120" s="991" t="s">
        <v>111</v>
      </c>
      <c r="AG120" s="989"/>
      <c r="AH120" s="989"/>
      <c r="AI120" s="989"/>
      <c r="AJ120" s="990"/>
      <c r="AK120" s="991" t="s">
        <v>111</v>
      </c>
      <c r="AL120" s="989"/>
      <c r="AM120" s="989"/>
      <c r="AN120" s="989"/>
      <c r="AO120" s="990"/>
      <c r="AP120" s="992" t="s">
        <v>111</v>
      </c>
      <c r="AQ120" s="993"/>
      <c r="AR120" s="993"/>
      <c r="AS120" s="993"/>
      <c r="AT120" s="994"/>
      <c r="AU120" s="1019" t="s">
        <v>432</v>
      </c>
      <c r="AV120" s="1020"/>
      <c r="AW120" s="1020"/>
      <c r="AX120" s="1020"/>
      <c r="AY120" s="1021"/>
      <c r="AZ120" s="970" t="s">
        <v>433</v>
      </c>
      <c r="BA120" s="919"/>
      <c r="BB120" s="919"/>
      <c r="BC120" s="919"/>
      <c r="BD120" s="919"/>
      <c r="BE120" s="919"/>
      <c r="BF120" s="919"/>
      <c r="BG120" s="919"/>
      <c r="BH120" s="919"/>
      <c r="BI120" s="919"/>
      <c r="BJ120" s="919"/>
      <c r="BK120" s="919"/>
      <c r="BL120" s="919"/>
      <c r="BM120" s="919"/>
      <c r="BN120" s="919"/>
      <c r="BO120" s="919"/>
      <c r="BP120" s="920"/>
      <c r="BQ120" s="956">
        <v>1931878</v>
      </c>
      <c r="BR120" s="957"/>
      <c r="BS120" s="957"/>
      <c r="BT120" s="957"/>
      <c r="BU120" s="957"/>
      <c r="BV120" s="957">
        <v>2196187</v>
      </c>
      <c r="BW120" s="957"/>
      <c r="BX120" s="957"/>
      <c r="BY120" s="957"/>
      <c r="BZ120" s="957"/>
      <c r="CA120" s="957">
        <v>2104733</v>
      </c>
      <c r="CB120" s="957"/>
      <c r="CC120" s="957"/>
      <c r="CD120" s="957"/>
      <c r="CE120" s="957"/>
      <c r="CF120" s="971">
        <v>121.7</v>
      </c>
      <c r="CG120" s="972"/>
      <c r="CH120" s="972"/>
      <c r="CI120" s="972"/>
      <c r="CJ120" s="972"/>
      <c r="CK120" s="1037" t="s">
        <v>434</v>
      </c>
      <c r="CL120" s="1038"/>
      <c r="CM120" s="1038"/>
      <c r="CN120" s="1038"/>
      <c r="CO120" s="1039"/>
      <c r="CP120" s="1045" t="s">
        <v>383</v>
      </c>
      <c r="CQ120" s="1046"/>
      <c r="CR120" s="1046"/>
      <c r="CS120" s="1046"/>
      <c r="CT120" s="1046"/>
      <c r="CU120" s="1046"/>
      <c r="CV120" s="1046"/>
      <c r="CW120" s="1046"/>
      <c r="CX120" s="1046"/>
      <c r="CY120" s="1046"/>
      <c r="CZ120" s="1046"/>
      <c r="DA120" s="1046"/>
      <c r="DB120" s="1046"/>
      <c r="DC120" s="1046"/>
      <c r="DD120" s="1046"/>
      <c r="DE120" s="1046"/>
      <c r="DF120" s="1047"/>
      <c r="DG120" s="956">
        <v>469912</v>
      </c>
      <c r="DH120" s="957"/>
      <c r="DI120" s="957"/>
      <c r="DJ120" s="957"/>
      <c r="DK120" s="957"/>
      <c r="DL120" s="957">
        <v>451812</v>
      </c>
      <c r="DM120" s="957"/>
      <c r="DN120" s="957"/>
      <c r="DO120" s="957"/>
      <c r="DP120" s="957"/>
      <c r="DQ120" s="957">
        <v>434696</v>
      </c>
      <c r="DR120" s="957"/>
      <c r="DS120" s="957"/>
      <c r="DT120" s="957"/>
      <c r="DU120" s="957"/>
      <c r="DV120" s="958">
        <v>25.1</v>
      </c>
      <c r="DW120" s="958"/>
      <c r="DX120" s="958"/>
      <c r="DY120" s="958"/>
      <c r="DZ120" s="959"/>
    </row>
    <row r="121" spans="1:130" s="199" customFormat="1" ht="26.25" customHeight="1" x14ac:dyDescent="0.15">
      <c r="A121" s="1089"/>
      <c r="B121" s="976"/>
      <c r="C121" s="997" t="s">
        <v>435</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111</v>
      </c>
      <c r="AB121" s="989"/>
      <c r="AC121" s="989"/>
      <c r="AD121" s="989"/>
      <c r="AE121" s="990"/>
      <c r="AF121" s="991" t="s">
        <v>111</v>
      </c>
      <c r="AG121" s="989"/>
      <c r="AH121" s="989"/>
      <c r="AI121" s="989"/>
      <c r="AJ121" s="990"/>
      <c r="AK121" s="991" t="s">
        <v>111</v>
      </c>
      <c r="AL121" s="989"/>
      <c r="AM121" s="989"/>
      <c r="AN121" s="989"/>
      <c r="AO121" s="990"/>
      <c r="AP121" s="992" t="s">
        <v>111</v>
      </c>
      <c r="AQ121" s="993"/>
      <c r="AR121" s="993"/>
      <c r="AS121" s="993"/>
      <c r="AT121" s="994"/>
      <c r="AU121" s="1022"/>
      <c r="AV121" s="1023"/>
      <c r="AW121" s="1023"/>
      <c r="AX121" s="1023"/>
      <c r="AY121" s="1024"/>
      <c r="AZ121" s="979" t="s">
        <v>436</v>
      </c>
      <c r="BA121" s="980"/>
      <c r="BB121" s="980"/>
      <c r="BC121" s="980"/>
      <c r="BD121" s="980"/>
      <c r="BE121" s="980"/>
      <c r="BF121" s="980"/>
      <c r="BG121" s="980"/>
      <c r="BH121" s="980"/>
      <c r="BI121" s="980"/>
      <c r="BJ121" s="980"/>
      <c r="BK121" s="980"/>
      <c r="BL121" s="980"/>
      <c r="BM121" s="980"/>
      <c r="BN121" s="980"/>
      <c r="BO121" s="980"/>
      <c r="BP121" s="981"/>
      <c r="BQ121" s="949">
        <v>63757</v>
      </c>
      <c r="BR121" s="950"/>
      <c r="BS121" s="950"/>
      <c r="BT121" s="950"/>
      <c r="BU121" s="950"/>
      <c r="BV121" s="950">
        <v>51466</v>
      </c>
      <c r="BW121" s="950"/>
      <c r="BX121" s="950"/>
      <c r="BY121" s="950"/>
      <c r="BZ121" s="950"/>
      <c r="CA121" s="950">
        <v>38324</v>
      </c>
      <c r="CB121" s="950"/>
      <c r="CC121" s="950"/>
      <c r="CD121" s="950"/>
      <c r="CE121" s="950"/>
      <c r="CF121" s="944">
        <v>2.2000000000000002</v>
      </c>
      <c r="CG121" s="945"/>
      <c r="CH121" s="945"/>
      <c r="CI121" s="945"/>
      <c r="CJ121" s="945"/>
      <c r="CK121" s="1040"/>
      <c r="CL121" s="1041"/>
      <c r="CM121" s="1041"/>
      <c r="CN121" s="1041"/>
      <c r="CO121" s="1042"/>
      <c r="CP121" s="1050" t="s">
        <v>381</v>
      </c>
      <c r="CQ121" s="1051"/>
      <c r="CR121" s="1051"/>
      <c r="CS121" s="1051"/>
      <c r="CT121" s="1051"/>
      <c r="CU121" s="1051"/>
      <c r="CV121" s="1051"/>
      <c r="CW121" s="1051"/>
      <c r="CX121" s="1051"/>
      <c r="CY121" s="1051"/>
      <c r="CZ121" s="1051"/>
      <c r="DA121" s="1051"/>
      <c r="DB121" s="1051"/>
      <c r="DC121" s="1051"/>
      <c r="DD121" s="1051"/>
      <c r="DE121" s="1051"/>
      <c r="DF121" s="1052"/>
      <c r="DG121" s="949" t="s">
        <v>111</v>
      </c>
      <c r="DH121" s="950"/>
      <c r="DI121" s="950"/>
      <c r="DJ121" s="950"/>
      <c r="DK121" s="950"/>
      <c r="DL121" s="950" t="s">
        <v>111</v>
      </c>
      <c r="DM121" s="950"/>
      <c r="DN121" s="950"/>
      <c r="DO121" s="950"/>
      <c r="DP121" s="950"/>
      <c r="DQ121" s="950" t="s">
        <v>111</v>
      </c>
      <c r="DR121" s="950"/>
      <c r="DS121" s="950"/>
      <c r="DT121" s="950"/>
      <c r="DU121" s="950"/>
      <c r="DV121" s="951" t="s">
        <v>111</v>
      </c>
      <c r="DW121" s="951"/>
      <c r="DX121" s="951"/>
      <c r="DY121" s="951"/>
      <c r="DZ121" s="952"/>
    </row>
    <row r="122" spans="1:130" s="199" customFormat="1" ht="26.25" customHeight="1" x14ac:dyDescent="0.15">
      <c r="A122" s="1089"/>
      <c r="B122" s="976"/>
      <c r="C122" s="946" t="s">
        <v>418</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111</v>
      </c>
      <c r="AB122" s="989"/>
      <c r="AC122" s="989"/>
      <c r="AD122" s="989"/>
      <c r="AE122" s="990"/>
      <c r="AF122" s="991" t="s">
        <v>111</v>
      </c>
      <c r="AG122" s="989"/>
      <c r="AH122" s="989"/>
      <c r="AI122" s="989"/>
      <c r="AJ122" s="990"/>
      <c r="AK122" s="991" t="s">
        <v>111</v>
      </c>
      <c r="AL122" s="989"/>
      <c r="AM122" s="989"/>
      <c r="AN122" s="989"/>
      <c r="AO122" s="990"/>
      <c r="AP122" s="992" t="s">
        <v>111</v>
      </c>
      <c r="AQ122" s="993"/>
      <c r="AR122" s="993"/>
      <c r="AS122" s="993"/>
      <c r="AT122" s="994"/>
      <c r="AU122" s="1022"/>
      <c r="AV122" s="1023"/>
      <c r="AW122" s="1023"/>
      <c r="AX122" s="1023"/>
      <c r="AY122" s="1024"/>
      <c r="AZ122" s="1004" t="s">
        <v>437</v>
      </c>
      <c r="BA122" s="995"/>
      <c r="BB122" s="995"/>
      <c r="BC122" s="995"/>
      <c r="BD122" s="995"/>
      <c r="BE122" s="995"/>
      <c r="BF122" s="995"/>
      <c r="BG122" s="995"/>
      <c r="BH122" s="995"/>
      <c r="BI122" s="995"/>
      <c r="BJ122" s="995"/>
      <c r="BK122" s="995"/>
      <c r="BL122" s="995"/>
      <c r="BM122" s="995"/>
      <c r="BN122" s="995"/>
      <c r="BO122" s="995"/>
      <c r="BP122" s="996"/>
      <c r="BQ122" s="1027">
        <v>2763963</v>
      </c>
      <c r="BR122" s="1028"/>
      <c r="BS122" s="1028"/>
      <c r="BT122" s="1028"/>
      <c r="BU122" s="1028"/>
      <c r="BV122" s="1028">
        <v>2753826</v>
      </c>
      <c r="BW122" s="1028"/>
      <c r="BX122" s="1028"/>
      <c r="BY122" s="1028"/>
      <c r="BZ122" s="1028"/>
      <c r="CA122" s="1028">
        <v>2785281</v>
      </c>
      <c r="CB122" s="1028"/>
      <c r="CC122" s="1028"/>
      <c r="CD122" s="1028"/>
      <c r="CE122" s="1028"/>
      <c r="CF122" s="1048">
        <v>161.1</v>
      </c>
      <c r="CG122" s="1049"/>
      <c r="CH122" s="1049"/>
      <c r="CI122" s="1049"/>
      <c r="CJ122" s="1049"/>
      <c r="CK122" s="1040"/>
      <c r="CL122" s="1041"/>
      <c r="CM122" s="1041"/>
      <c r="CN122" s="1041"/>
      <c r="CO122" s="1042"/>
      <c r="CP122" s="1050" t="s">
        <v>382</v>
      </c>
      <c r="CQ122" s="1051"/>
      <c r="CR122" s="1051"/>
      <c r="CS122" s="1051"/>
      <c r="CT122" s="1051"/>
      <c r="CU122" s="1051"/>
      <c r="CV122" s="1051"/>
      <c r="CW122" s="1051"/>
      <c r="CX122" s="1051"/>
      <c r="CY122" s="1051"/>
      <c r="CZ122" s="1051"/>
      <c r="DA122" s="1051"/>
      <c r="DB122" s="1051"/>
      <c r="DC122" s="1051"/>
      <c r="DD122" s="1051"/>
      <c r="DE122" s="1051"/>
      <c r="DF122" s="1052"/>
      <c r="DG122" s="949" t="s">
        <v>111</v>
      </c>
      <c r="DH122" s="950"/>
      <c r="DI122" s="950"/>
      <c r="DJ122" s="950"/>
      <c r="DK122" s="950"/>
      <c r="DL122" s="950" t="s">
        <v>111</v>
      </c>
      <c r="DM122" s="950"/>
      <c r="DN122" s="950"/>
      <c r="DO122" s="950"/>
      <c r="DP122" s="950"/>
      <c r="DQ122" s="950" t="s">
        <v>111</v>
      </c>
      <c r="DR122" s="950"/>
      <c r="DS122" s="950"/>
      <c r="DT122" s="950"/>
      <c r="DU122" s="950"/>
      <c r="DV122" s="951" t="s">
        <v>111</v>
      </c>
      <c r="DW122" s="951"/>
      <c r="DX122" s="951"/>
      <c r="DY122" s="951"/>
      <c r="DZ122" s="952"/>
    </row>
    <row r="123" spans="1:130" s="199" customFormat="1" ht="26.25" customHeight="1" x14ac:dyDescent="0.15">
      <c r="A123" s="1089"/>
      <c r="B123" s="976"/>
      <c r="C123" s="946" t="s">
        <v>424</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111</v>
      </c>
      <c r="AB123" s="989"/>
      <c r="AC123" s="989"/>
      <c r="AD123" s="989"/>
      <c r="AE123" s="990"/>
      <c r="AF123" s="991" t="s">
        <v>111</v>
      </c>
      <c r="AG123" s="989"/>
      <c r="AH123" s="989"/>
      <c r="AI123" s="989"/>
      <c r="AJ123" s="990"/>
      <c r="AK123" s="991" t="s">
        <v>111</v>
      </c>
      <c r="AL123" s="989"/>
      <c r="AM123" s="989"/>
      <c r="AN123" s="989"/>
      <c r="AO123" s="990"/>
      <c r="AP123" s="992" t="s">
        <v>111</v>
      </c>
      <c r="AQ123" s="993"/>
      <c r="AR123" s="993"/>
      <c r="AS123" s="993"/>
      <c r="AT123" s="994"/>
      <c r="AU123" s="1025"/>
      <c r="AV123" s="1026"/>
      <c r="AW123" s="1026"/>
      <c r="AX123" s="1026"/>
      <c r="AY123" s="1026"/>
      <c r="AZ123" s="230" t="s">
        <v>170</v>
      </c>
      <c r="BA123" s="230"/>
      <c r="BB123" s="230"/>
      <c r="BC123" s="230"/>
      <c r="BD123" s="230"/>
      <c r="BE123" s="230"/>
      <c r="BF123" s="230"/>
      <c r="BG123" s="230"/>
      <c r="BH123" s="230"/>
      <c r="BI123" s="230"/>
      <c r="BJ123" s="230"/>
      <c r="BK123" s="230"/>
      <c r="BL123" s="230"/>
      <c r="BM123" s="230"/>
      <c r="BN123" s="230"/>
      <c r="BO123" s="1005" t="s">
        <v>438</v>
      </c>
      <c r="BP123" s="1036"/>
      <c r="BQ123" s="1095">
        <v>4759598</v>
      </c>
      <c r="BR123" s="1096"/>
      <c r="BS123" s="1096"/>
      <c r="BT123" s="1096"/>
      <c r="BU123" s="1096"/>
      <c r="BV123" s="1096">
        <v>5001479</v>
      </c>
      <c r="BW123" s="1096"/>
      <c r="BX123" s="1096"/>
      <c r="BY123" s="1096"/>
      <c r="BZ123" s="1096"/>
      <c r="CA123" s="1096">
        <v>4928338</v>
      </c>
      <c r="CB123" s="1096"/>
      <c r="CC123" s="1096"/>
      <c r="CD123" s="1096"/>
      <c r="CE123" s="1096"/>
      <c r="CF123" s="1029"/>
      <c r="CG123" s="1030"/>
      <c r="CH123" s="1030"/>
      <c r="CI123" s="1030"/>
      <c r="CJ123" s="1031"/>
      <c r="CK123" s="1040"/>
      <c r="CL123" s="1041"/>
      <c r="CM123" s="1041"/>
      <c r="CN123" s="1041"/>
      <c r="CO123" s="1042"/>
      <c r="CP123" s="1050" t="s">
        <v>380</v>
      </c>
      <c r="CQ123" s="1051"/>
      <c r="CR123" s="1051"/>
      <c r="CS123" s="1051"/>
      <c r="CT123" s="1051"/>
      <c r="CU123" s="1051"/>
      <c r="CV123" s="1051"/>
      <c r="CW123" s="1051"/>
      <c r="CX123" s="1051"/>
      <c r="CY123" s="1051"/>
      <c r="CZ123" s="1051"/>
      <c r="DA123" s="1051"/>
      <c r="DB123" s="1051"/>
      <c r="DC123" s="1051"/>
      <c r="DD123" s="1051"/>
      <c r="DE123" s="1051"/>
      <c r="DF123" s="1052"/>
      <c r="DG123" s="988" t="s">
        <v>111</v>
      </c>
      <c r="DH123" s="989"/>
      <c r="DI123" s="989"/>
      <c r="DJ123" s="989"/>
      <c r="DK123" s="990"/>
      <c r="DL123" s="991" t="s">
        <v>111</v>
      </c>
      <c r="DM123" s="989"/>
      <c r="DN123" s="989"/>
      <c r="DO123" s="989"/>
      <c r="DP123" s="990"/>
      <c r="DQ123" s="991" t="s">
        <v>111</v>
      </c>
      <c r="DR123" s="989"/>
      <c r="DS123" s="989"/>
      <c r="DT123" s="989"/>
      <c r="DU123" s="990"/>
      <c r="DV123" s="992" t="s">
        <v>111</v>
      </c>
      <c r="DW123" s="993"/>
      <c r="DX123" s="993"/>
      <c r="DY123" s="993"/>
      <c r="DZ123" s="994"/>
    </row>
    <row r="124" spans="1:130" s="199" customFormat="1" ht="26.25" customHeight="1" thickBot="1" x14ac:dyDescent="0.2">
      <c r="A124" s="1089"/>
      <c r="B124" s="976"/>
      <c r="C124" s="946" t="s">
        <v>427</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111</v>
      </c>
      <c r="AB124" s="989"/>
      <c r="AC124" s="989"/>
      <c r="AD124" s="989"/>
      <c r="AE124" s="990"/>
      <c r="AF124" s="991" t="s">
        <v>111</v>
      </c>
      <c r="AG124" s="989"/>
      <c r="AH124" s="989"/>
      <c r="AI124" s="989"/>
      <c r="AJ124" s="990"/>
      <c r="AK124" s="991" t="s">
        <v>111</v>
      </c>
      <c r="AL124" s="989"/>
      <c r="AM124" s="989"/>
      <c r="AN124" s="989"/>
      <c r="AO124" s="990"/>
      <c r="AP124" s="992" t="s">
        <v>111</v>
      </c>
      <c r="AQ124" s="993"/>
      <c r="AR124" s="993"/>
      <c r="AS124" s="993"/>
      <c r="AT124" s="994"/>
      <c r="AU124" s="1091" t="s">
        <v>439</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111</v>
      </c>
      <c r="BR124" s="1058"/>
      <c r="BS124" s="1058"/>
      <c r="BT124" s="1058"/>
      <c r="BU124" s="1058"/>
      <c r="BV124" s="1058" t="s">
        <v>111</v>
      </c>
      <c r="BW124" s="1058"/>
      <c r="BX124" s="1058"/>
      <c r="BY124" s="1058"/>
      <c r="BZ124" s="1058"/>
      <c r="CA124" s="1058" t="s">
        <v>111</v>
      </c>
      <c r="CB124" s="1058"/>
      <c r="CC124" s="1058"/>
      <c r="CD124" s="1058"/>
      <c r="CE124" s="1058"/>
      <c r="CF124" s="1059"/>
      <c r="CG124" s="1060"/>
      <c r="CH124" s="1060"/>
      <c r="CI124" s="1060"/>
      <c r="CJ124" s="1061"/>
      <c r="CK124" s="1043"/>
      <c r="CL124" s="1043"/>
      <c r="CM124" s="1043"/>
      <c r="CN124" s="1043"/>
      <c r="CO124" s="1044"/>
      <c r="CP124" s="1050" t="s">
        <v>440</v>
      </c>
      <c r="CQ124" s="1051"/>
      <c r="CR124" s="1051"/>
      <c r="CS124" s="1051"/>
      <c r="CT124" s="1051"/>
      <c r="CU124" s="1051"/>
      <c r="CV124" s="1051"/>
      <c r="CW124" s="1051"/>
      <c r="CX124" s="1051"/>
      <c r="CY124" s="1051"/>
      <c r="CZ124" s="1051"/>
      <c r="DA124" s="1051"/>
      <c r="DB124" s="1051"/>
      <c r="DC124" s="1051"/>
      <c r="DD124" s="1051"/>
      <c r="DE124" s="1051"/>
      <c r="DF124" s="1052"/>
      <c r="DG124" s="1035" t="s">
        <v>111</v>
      </c>
      <c r="DH124" s="1014"/>
      <c r="DI124" s="1014"/>
      <c r="DJ124" s="1014"/>
      <c r="DK124" s="1015"/>
      <c r="DL124" s="1013" t="s">
        <v>111</v>
      </c>
      <c r="DM124" s="1014"/>
      <c r="DN124" s="1014"/>
      <c r="DO124" s="1014"/>
      <c r="DP124" s="1015"/>
      <c r="DQ124" s="1013" t="s">
        <v>111</v>
      </c>
      <c r="DR124" s="1014"/>
      <c r="DS124" s="1014"/>
      <c r="DT124" s="1014"/>
      <c r="DU124" s="1015"/>
      <c r="DV124" s="1016" t="s">
        <v>111</v>
      </c>
      <c r="DW124" s="1017"/>
      <c r="DX124" s="1017"/>
      <c r="DY124" s="1017"/>
      <c r="DZ124" s="1018"/>
    </row>
    <row r="125" spans="1:130" s="199" customFormat="1" ht="26.25" customHeight="1" x14ac:dyDescent="0.15">
      <c r="A125" s="1089"/>
      <c r="B125" s="976"/>
      <c r="C125" s="946" t="s">
        <v>429</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111</v>
      </c>
      <c r="AB125" s="989"/>
      <c r="AC125" s="989"/>
      <c r="AD125" s="989"/>
      <c r="AE125" s="990"/>
      <c r="AF125" s="991" t="s">
        <v>111</v>
      </c>
      <c r="AG125" s="989"/>
      <c r="AH125" s="989"/>
      <c r="AI125" s="989"/>
      <c r="AJ125" s="990"/>
      <c r="AK125" s="991" t="s">
        <v>111</v>
      </c>
      <c r="AL125" s="989"/>
      <c r="AM125" s="989"/>
      <c r="AN125" s="989"/>
      <c r="AO125" s="990"/>
      <c r="AP125" s="992" t="s">
        <v>111</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441</v>
      </c>
      <c r="CL125" s="1038"/>
      <c r="CM125" s="1038"/>
      <c r="CN125" s="1038"/>
      <c r="CO125" s="1039"/>
      <c r="CP125" s="970" t="s">
        <v>442</v>
      </c>
      <c r="CQ125" s="919"/>
      <c r="CR125" s="919"/>
      <c r="CS125" s="919"/>
      <c r="CT125" s="919"/>
      <c r="CU125" s="919"/>
      <c r="CV125" s="919"/>
      <c r="CW125" s="919"/>
      <c r="CX125" s="919"/>
      <c r="CY125" s="919"/>
      <c r="CZ125" s="919"/>
      <c r="DA125" s="919"/>
      <c r="DB125" s="919"/>
      <c r="DC125" s="919"/>
      <c r="DD125" s="919"/>
      <c r="DE125" s="919"/>
      <c r="DF125" s="920"/>
      <c r="DG125" s="956" t="s">
        <v>111</v>
      </c>
      <c r="DH125" s="957"/>
      <c r="DI125" s="957"/>
      <c r="DJ125" s="957"/>
      <c r="DK125" s="957"/>
      <c r="DL125" s="957" t="s">
        <v>111</v>
      </c>
      <c r="DM125" s="957"/>
      <c r="DN125" s="957"/>
      <c r="DO125" s="957"/>
      <c r="DP125" s="957"/>
      <c r="DQ125" s="957" t="s">
        <v>111</v>
      </c>
      <c r="DR125" s="957"/>
      <c r="DS125" s="957"/>
      <c r="DT125" s="957"/>
      <c r="DU125" s="957"/>
      <c r="DV125" s="958" t="s">
        <v>111</v>
      </c>
      <c r="DW125" s="958"/>
      <c r="DX125" s="958"/>
      <c r="DY125" s="958"/>
      <c r="DZ125" s="959"/>
    </row>
    <row r="126" spans="1:130" s="199" customFormat="1" ht="26.25" customHeight="1" thickBot="1" x14ac:dyDescent="0.2">
      <c r="A126" s="1089"/>
      <c r="B126" s="976"/>
      <c r="C126" s="946" t="s">
        <v>431</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111</v>
      </c>
      <c r="AB126" s="989"/>
      <c r="AC126" s="989"/>
      <c r="AD126" s="989"/>
      <c r="AE126" s="990"/>
      <c r="AF126" s="991" t="s">
        <v>111</v>
      </c>
      <c r="AG126" s="989"/>
      <c r="AH126" s="989"/>
      <c r="AI126" s="989"/>
      <c r="AJ126" s="990"/>
      <c r="AK126" s="991" t="s">
        <v>111</v>
      </c>
      <c r="AL126" s="989"/>
      <c r="AM126" s="989"/>
      <c r="AN126" s="989"/>
      <c r="AO126" s="990"/>
      <c r="AP126" s="992" t="s">
        <v>111</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443</v>
      </c>
      <c r="CQ126" s="980"/>
      <c r="CR126" s="980"/>
      <c r="CS126" s="980"/>
      <c r="CT126" s="980"/>
      <c r="CU126" s="980"/>
      <c r="CV126" s="980"/>
      <c r="CW126" s="980"/>
      <c r="CX126" s="980"/>
      <c r="CY126" s="980"/>
      <c r="CZ126" s="980"/>
      <c r="DA126" s="980"/>
      <c r="DB126" s="980"/>
      <c r="DC126" s="980"/>
      <c r="DD126" s="980"/>
      <c r="DE126" s="980"/>
      <c r="DF126" s="981"/>
      <c r="DG126" s="949" t="s">
        <v>111</v>
      </c>
      <c r="DH126" s="950"/>
      <c r="DI126" s="950"/>
      <c r="DJ126" s="950"/>
      <c r="DK126" s="950"/>
      <c r="DL126" s="950" t="s">
        <v>111</v>
      </c>
      <c r="DM126" s="950"/>
      <c r="DN126" s="950"/>
      <c r="DO126" s="950"/>
      <c r="DP126" s="950"/>
      <c r="DQ126" s="950" t="s">
        <v>111</v>
      </c>
      <c r="DR126" s="950"/>
      <c r="DS126" s="950"/>
      <c r="DT126" s="950"/>
      <c r="DU126" s="950"/>
      <c r="DV126" s="951" t="s">
        <v>111</v>
      </c>
      <c r="DW126" s="951"/>
      <c r="DX126" s="951"/>
      <c r="DY126" s="951"/>
      <c r="DZ126" s="952"/>
    </row>
    <row r="127" spans="1:130" s="199" customFormat="1" ht="26.25" customHeight="1" x14ac:dyDescent="0.15">
      <c r="A127" s="1090"/>
      <c r="B127" s="978"/>
      <c r="C127" s="1032" t="s">
        <v>444</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2676</v>
      </c>
      <c r="AB127" s="989"/>
      <c r="AC127" s="989"/>
      <c r="AD127" s="989"/>
      <c r="AE127" s="990"/>
      <c r="AF127" s="991" t="s">
        <v>111</v>
      </c>
      <c r="AG127" s="989"/>
      <c r="AH127" s="989"/>
      <c r="AI127" s="989"/>
      <c r="AJ127" s="990"/>
      <c r="AK127" s="991" t="s">
        <v>111</v>
      </c>
      <c r="AL127" s="989"/>
      <c r="AM127" s="989"/>
      <c r="AN127" s="989"/>
      <c r="AO127" s="990"/>
      <c r="AP127" s="992" t="s">
        <v>111</v>
      </c>
      <c r="AQ127" s="993"/>
      <c r="AR127" s="993"/>
      <c r="AS127" s="993"/>
      <c r="AT127" s="994"/>
      <c r="AU127" s="235"/>
      <c r="AV127" s="235"/>
      <c r="AW127" s="235"/>
      <c r="AX127" s="1062" t="s">
        <v>445</v>
      </c>
      <c r="AY127" s="1063"/>
      <c r="AZ127" s="1063"/>
      <c r="BA127" s="1063"/>
      <c r="BB127" s="1063"/>
      <c r="BC127" s="1063"/>
      <c r="BD127" s="1063"/>
      <c r="BE127" s="1064"/>
      <c r="BF127" s="1065" t="s">
        <v>446</v>
      </c>
      <c r="BG127" s="1063"/>
      <c r="BH127" s="1063"/>
      <c r="BI127" s="1063"/>
      <c r="BJ127" s="1063"/>
      <c r="BK127" s="1063"/>
      <c r="BL127" s="1064"/>
      <c r="BM127" s="1065" t="s">
        <v>447</v>
      </c>
      <c r="BN127" s="1063"/>
      <c r="BO127" s="1063"/>
      <c r="BP127" s="1063"/>
      <c r="BQ127" s="1063"/>
      <c r="BR127" s="1063"/>
      <c r="BS127" s="1064"/>
      <c r="BT127" s="1065" t="s">
        <v>448</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449</v>
      </c>
      <c r="CQ127" s="980"/>
      <c r="CR127" s="980"/>
      <c r="CS127" s="980"/>
      <c r="CT127" s="980"/>
      <c r="CU127" s="980"/>
      <c r="CV127" s="980"/>
      <c r="CW127" s="980"/>
      <c r="CX127" s="980"/>
      <c r="CY127" s="980"/>
      <c r="CZ127" s="980"/>
      <c r="DA127" s="980"/>
      <c r="DB127" s="980"/>
      <c r="DC127" s="980"/>
      <c r="DD127" s="980"/>
      <c r="DE127" s="980"/>
      <c r="DF127" s="981"/>
      <c r="DG127" s="949" t="s">
        <v>111</v>
      </c>
      <c r="DH127" s="950"/>
      <c r="DI127" s="950"/>
      <c r="DJ127" s="950"/>
      <c r="DK127" s="950"/>
      <c r="DL127" s="950" t="s">
        <v>111</v>
      </c>
      <c r="DM127" s="950"/>
      <c r="DN127" s="950"/>
      <c r="DO127" s="950"/>
      <c r="DP127" s="950"/>
      <c r="DQ127" s="950" t="s">
        <v>111</v>
      </c>
      <c r="DR127" s="950"/>
      <c r="DS127" s="950"/>
      <c r="DT127" s="950"/>
      <c r="DU127" s="950"/>
      <c r="DV127" s="951" t="s">
        <v>111</v>
      </c>
      <c r="DW127" s="951"/>
      <c r="DX127" s="951"/>
      <c r="DY127" s="951"/>
      <c r="DZ127" s="952"/>
    </row>
    <row r="128" spans="1:130" s="199" customFormat="1" ht="26.25" customHeight="1" thickBot="1" x14ac:dyDescent="0.2">
      <c r="A128" s="1073" t="s">
        <v>450</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451</v>
      </c>
      <c r="X128" s="1075"/>
      <c r="Y128" s="1075"/>
      <c r="Z128" s="1076"/>
      <c r="AA128" s="1077">
        <v>29590</v>
      </c>
      <c r="AB128" s="1078"/>
      <c r="AC128" s="1078"/>
      <c r="AD128" s="1078"/>
      <c r="AE128" s="1079"/>
      <c r="AF128" s="1080">
        <v>29909</v>
      </c>
      <c r="AG128" s="1078"/>
      <c r="AH128" s="1078"/>
      <c r="AI128" s="1078"/>
      <c r="AJ128" s="1079"/>
      <c r="AK128" s="1080">
        <v>21497</v>
      </c>
      <c r="AL128" s="1078"/>
      <c r="AM128" s="1078"/>
      <c r="AN128" s="1078"/>
      <c r="AO128" s="1079"/>
      <c r="AP128" s="1081"/>
      <c r="AQ128" s="1082"/>
      <c r="AR128" s="1082"/>
      <c r="AS128" s="1082"/>
      <c r="AT128" s="1083"/>
      <c r="AU128" s="235"/>
      <c r="AV128" s="235"/>
      <c r="AW128" s="235"/>
      <c r="AX128" s="918" t="s">
        <v>452</v>
      </c>
      <c r="AY128" s="919"/>
      <c r="AZ128" s="919"/>
      <c r="BA128" s="919"/>
      <c r="BB128" s="919"/>
      <c r="BC128" s="919"/>
      <c r="BD128" s="919"/>
      <c r="BE128" s="920"/>
      <c r="BF128" s="1084" t="s">
        <v>111</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453</v>
      </c>
      <c r="CQ128" s="1067"/>
      <c r="CR128" s="1067"/>
      <c r="CS128" s="1067"/>
      <c r="CT128" s="1067"/>
      <c r="CU128" s="1067"/>
      <c r="CV128" s="1067"/>
      <c r="CW128" s="1067"/>
      <c r="CX128" s="1067"/>
      <c r="CY128" s="1067"/>
      <c r="CZ128" s="1067"/>
      <c r="DA128" s="1067"/>
      <c r="DB128" s="1067"/>
      <c r="DC128" s="1067"/>
      <c r="DD128" s="1067"/>
      <c r="DE128" s="1067"/>
      <c r="DF128" s="1068"/>
      <c r="DG128" s="1069" t="s">
        <v>111</v>
      </c>
      <c r="DH128" s="1070"/>
      <c r="DI128" s="1070"/>
      <c r="DJ128" s="1070"/>
      <c r="DK128" s="1070"/>
      <c r="DL128" s="1070" t="s">
        <v>111</v>
      </c>
      <c r="DM128" s="1070"/>
      <c r="DN128" s="1070"/>
      <c r="DO128" s="1070"/>
      <c r="DP128" s="1070"/>
      <c r="DQ128" s="1070" t="s">
        <v>111</v>
      </c>
      <c r="DR128" s="1070"/>
      <c r="DS128" s="1070"/>
      <c r="DT128" s="1070"/>
      <c r="DU128" s="1070"/>
      <c r="DV128" s="1071" t="s">
        <v>111</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454</v>
      </c>
      <c r="X129" s="1104"/>
      <c r="Y129" s="1104"/>
      <c r="Z129" s="1105"/>
      <c r="AA129" s="988">
        <v>1978942</v>
      </c>
      <c r="AB129" s="989"/>
      <c r="AC129" s="989"/>
      <c r="AD129" s="989"/>
      <c r="AE129" s="990"/>
      <c r="AF129" s="991">
        <v>2043825</v>
      </c>
      <c r="AG129" s="989"/>
      <c r="AH129" s="989"/>
      <c r="AI129" s="989"/>
      <c r="AJ129" s="990"/>
      <c r="AK129" s="991">
        <v>2009610</v>
      </c>
      <c r="AL129" s="989"/>
      <c r="AM129" s="989"/>
      <c r="AN129" s="989"/>
      <c r="AO129" s="990"/>
      <c r="AP129" s="1106"/>
      <c r="AQ129" s="1107"/>
      <c r="AR129" s="1107"/>
      <c r="AS129" s="1107"/>
      <c r="AT129" s="1108"/>
      <c r="AU129" s="237"/>
      <c r="AV129" s="237"/>
      <c r="AW129" s="237"/>
      <c r="AX129" s="1097" t="s">
        <v>455</v>
      </c>
      <c r="AY129" s="980"/>
      <c r="AZ129" s="980"/>
      <c r="BA129" s="980"/>
      <c r="BB129" s="980"/>
      <c r="BC129" s="980"/>
      <c r="BD129" s="980"/>
      <c r="BE129" s="981"/>
      <c r="BF129" s="1098" t="s">
        <v>111</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456</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457</v>
      </c>
      <c r="X130" s="1104"/>
      <c r="Y130" s="1104"/>
      <c r="Z130" s="1105"/>
      <c r="AA130" s="988">
        <v>309408</v>
      </c>
      <c r="AB130" s="989"/>
      <c r="AC130" s="989"/>
      <c r="AD130" s="989"/>
      <c r="AE130" s="990"/>
      <c r="AF130" s="991">
        <v>295896</v>
      </c>
      <c r="AG130" s="989"/>
      <c r="AH130" s="989"/>
      <c r="AI130" s="989"/>
      <c r="AJ130" s="990"/>
      <c r="AK130" s="991">
        <v>280380</v>
      </c>
      <c r="AL130" s="989"/>
      <c r="AM130" s="989"/>
      <c r="AN130" s="989"/>
      <c r="AO130" s="990"/>
      <c r="AP130" s="1106"/>
      <c r="AQ130" s="1107"/>
      <c r="AR130" s="1107"/>
      <c r="AS130" s="1107"/>
      <c r="AT130" s="1108"/>
      <c r="AU130" s="237"/>
      <c r="AV130" s="237"/>
      <c r="AW130" s="237"/>
      <c r="AX130" s="1097" t="s">
        <v>458</v>
      </c>
      <c r="AY130" s="980"/>
      <c r="AZ130" s="980"/>
      <c r="BA130" s="980"/>
      <c r="BB130" s="980"/>
      <c r="BC130" s="980"/>
      <c r="BD130" s="980"/>
      <c r="BE130" s="981"/>
      <c r="BF130" s="1134">
        <v>7.5</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459</v>
      </c>
      <c r="X131" s="1142"/>
      <c r="Y131" s="1142"/>
      <c r="Z131" s="1143"/>
      <c r="AA131" s="1035">
        <v>1669534</v>
      </c>
      <c r="AB131" s="1014"/>
      <c r="AC131" s="1014"/>
      <c r="AD131" s="1014"/>
      <c r="AE131" s="1015"/>
      <c r="AF131" s="1013">
        <v>1747929</v>
      </c>
      <c r="AG131" s="1014"/>
      <c r="AH131" s="1014"/>
      <c r="AI131" s="1014"/>
      <c r="AJ131" s="1015"/>
      <c r="AK131" s="1013">
        <v>1729230</v>
      </c>
      <c r="AL131" s="1014"/>
      <c r="AM131" s="1014"/>
      <c r="AN131" s="1014"/>
      <c r="AO131" s="1015"/>
      <c r="AP131" s="1144"/>
      <c r="AQ131" s="1145"/>
      <c r="AR131" s="1145"/>
      <c r="AS131" s="1145"/>
      <c r="AT131" s="1146"/>
      <c r="AU131" s="237"/>
      <c r="AV131" s="237"/>
      <c r="AW131" s="237"/>
      <c r="AX131" s="1116" t="s">
        <v>460</v>
      </c>
      <c r="AY131" s="1067"/>
      <c r="AZ131" s="1067"/>
      <c r="BA131" s="1067"/>
      <c r="BB131" s="1067"/>
      <c r="BC131" s="1067"/>
      <c r="BD131" s="1067"/>
      <c r="BE131" s="1068"/>
      <c r="BF131" s="1117" t="s">
        <v>111</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461</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462</v>
      </c>
      <c r="W132" s="1127"/>
      <c r="X132" s="1127"/>
      <c r="Y132" s="1127"/>
      <c r="Z132" s="1128"/>
      <c r="AA132" s="1129">
        <v>6.3412904440000002</v>
      </c>
      <c r="AB132" s="1130"/>
      <c r="AC132" s="1130"/>
      <c r="AD132" s="1130"/>
      <c r="AE132" s="1131"/>
      <c r="AF132" s="1132">
        <v>7.5422399880000004</v>
      </c>
      <c r="AG132" s="1130"/>
      <c r="AH132" s="1130"/>
      <c r="AI132" s="1130"/>
      <c r="AJ132" s="1131"/>
      <c r="AK132" s="1132">
        <v>8.8110315000000003</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463</v>
      </c>
      <c r="W133" s="1110"/>
      <c r="X133" s="1110"/>
      <c r="Y133" s="1110"/>
      <c r="Z133" s="1111"/>
      <c r="AA133" s="1112">
        <v>7.4</v>
      </c>
      <c r="AB133" s="1113"/>
      <c r="AC133" s="1113"/>
      <c r="AD133" s="1113"/>
      <c r="AE133" s="1114"/>
      <c r="AF133" s="1112">
        <v>7.4</v>
      </c>
      <c r="AG133" s="1113"/>
      <c r="AH133" s="1113"/>
      <c r="AI133" s="1113"/>
      <c r="AJ133" s="1114"/>
      <c r="AK133" s="1112">
        <v>7.5</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horizontalDpi="4294967293"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4294967293"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464</v>
      </c>
      <c r="B5" s="248"/>
      <c r="C5" s="248"/>
      <c r="D5" s="248"/>
      <c r="E5" s="248"/>
      <c r="F5" s="248"/>
      <c r="G5" s="248"/>
      <c r="H5" s="248"/>
      <c r="I5" s="248"/>
      <c r="J5" s="248"/>
      <c r="K5" s="248"/>
      <c r="L5" s="248"/>
      <c r="M5" s="248"/>
      <c r="N5" s="248"/>
      <c r="O5" s="249"/>
    </row>
    <row r="6" spans="1:16" x14ac:dyDescent="0.15">
      <c r="A6" s="250"/>
      <c r="B6" s="246"/>
      <c r="C6" s="246"/>
      <c r="D6" s="246"/>
      <c r="E6" s="246"/>
      <c r="F6" s="246"/>
      <c r="G6" s="251" t="s">
        <v>465</v>
      </c>
      <c r="H6" s="251"/>
      <c r="I6" s="251"/>
      <c r="J6" s="251"/>
      <c r="K6" s="246"/>
      <c r="L6" s="246"/>
      <c r="M6" s="246"/>
      <c r="N6" s="246"/>
    </row>
    <row r="7" spans="1:16" x14ac:dyDescent="0.15">
      <c r="A7" s="250"/>
      <c r="B7" s="246"/>
      <c r="C7" s="246"/>
      <c r="D7" s="246"/>
      <c r="E7" s="246"/>
      <c r="F7" s="246"/>
      <c r="G7" s="253"/>
      <c r="H7" s="254"/>
      <c r="I7" s="254"/>
      <c r="J7" s="255"/>
      <c r="K7" s="1150" t="s">
        <v>466</v>
      </c>
      <c r="L7" s="256"/>
      <c r="M7" s="257" t="s">
        <v>467</v>
      </c>
      <c r="N7" s="258"/>
    </row>
    <row r="8" spans="1:16" x14ac:dyDescent="0.15">
      <c r="A8" s="250"/>
      <c r="B8" s="246"/>
      <c r="C8" s="246"/>
      <c r="D8" s="246"/>
      <c r="E8" s="246"/>
      <c r="F8" s="246"/>
      <c r="G8" s="259"/>
      <c r="H8" s="260"/>
      <c r="I8" s="260"/>
      <c r="J8" s="261"/>
      <c r="K8" s="1151"/>
      <c r="L8" s="262" t="s">
        <v>468</v>
      </c>
      <c r="M8" s="263" t="s">
        <v>469</v>
      </c>
      <c r="N8" s="264" t="s">
        <v>470</v>
      </c>
    </row>
    <row r="9" spans="1:16" x14ac:dyDescent="0.15">
      <c r="A9" s="250"/>
      <c r="B9" s="246"/>
      <c r="C9" s="246"/>
      <c r="D9" s="246"/>
      <c r="E9" s="246"/>
      <c r="F9" s="246"/>
      <c r="G9" s="1152" t="s">
        <v>471</v>
      </c>
      <c r="H9" s="1153"/>
      <c r="I9" s="1153"/>
      <c r="J9" s="1154"/>
      <c r="K9" s="265">
        <v>536981</v>
      </c>
      <c r="L9" s="266">
        <v>103624</v>
      </c>
      <c r="M9" s="267">
        <v>115876</v>
      </c>
      <c r="N9" s="268">
        <v>-10.6</v>
      </c>
    </row>
    <row r="10" spans="1:16" x14ac:dyDescent="0.15">
      <c r="A10" s="250"/>
      <c r="B10" s="246"/>
      <c r="C10" s="246"/>
      <c r="D10" s="246"/>
      <c r="E10" s="246"/>
      <c r="F10" s="246"/>
      <c r="G10" s="1152" t="s">
        <v>472</v>
      </c>
      <c r="H10" s="1153"/>
      <c r="I10" s="1153"/>
      <c r="J10" s="1154"/>
      <c r="K10" s="269">
        <v>62911</v>
      </c>
      <c r="L10" s="270">
        <v>12140</v>
      </c>
      <c r="M10" s="271">
        <v>10922</v>
      </c>
      <c r="N10" s="272">
        <v>11.2</v>
      </c>
    </row>
    <row r="11" spans="1:16" ht="13.5" customHeight="1" x14ac:dyDescent="0.15">
      <c r="A11" s="250"/>
      <c r="B11" s="246"/>
      <c r="C11" s="246"/>
      <c r="D11" s="246"/>
      <c r="E11" s="246"/>
      <c r="F11" s="246"/>
      <c r="G11" s="1152" t="s">
        <v>473</v>
      </c>
      <c r="H11" s="1153"/>
      <c r="I11" s="1153"/>
      <c r="J11" s="1154"/>
      <c r="K11" s="269">
        <v>129421</v>
      </c>
      <c r="L11" s="270">
        <v>24975</v>
      </c>
      <c r="M11" s="271">
        <v>18462</v>
      </c>
      <c r="N11" s="272">
        <v>35.299999999999997</v>
      </c>
    </row>
    <row r="12" spans="1:16" ht="13.5" customHeight="1" x14ac:dyDescent="0.15">
      <c r="A12" s="250"/>
      <c r="B12" s="246"/>
      <c r="C12" s="246"/>
      <c r="D12" s="246"/>
      <c r="E12" s="246"/>
      <c r="F12" s="246"/>
      <c r="G12" s="1152" t="s">
        <v>474</v>
      </c>
      <c r="H12" s="1153"/>
      <c r="I12" s="1153"/>
      <c r="J12" s="1154"/>
      <c r="K12" s="269" t="s">
        <v>475</v>
      </c>
      <c r="L12" s="270" t="s">
        <v>475</v>
      </c>
      <c r="M12" s="271">
        <v>746</v>
      </c>
      <c r="N12" s="272" t="s">
        <v>475</v>
      </c>
    </row>
    <row r="13" spans="1:16" ht="13.5" customHeight="1" x14ac:dyDescent="0.15">
      <c r="A13" s="250"/>
      <c r="B13" s="246"/>
      <c r="C13" s="246"/>
      <c r="D13" s="246"/>
      <c r="E13" s="246"/>
      <c r="F13" s="246"/>
      <c r="G13" s="1152" t="s">
        <v>476</v>
      </c>
      <c r="H13" s="1153"/>
      <c r="I13" s="1153"/>
      <c r="J13" s="1154"/>
      <c r="K13" s="269" t="s">
        <v>475</v>
      </c>
      <c r="L13" s="270" t="s">
        <v>475</v>
      </c>
      <c r="M13" s="271" t="s">
        <v>475</v>
      </c>
      <c r="N13" s="272" t="s">
        <v>475</v>
      </c>
    </row>
    <row r="14" spans="1:16" ht="13.5" customHeight="1" x14ac:dyDescent="0.15">
      <c r="A14" s="250"/>
      <c r="B14" s="246"/>
      <c r="C14" s="246"/>
      <c r="D14" s="246"/>
      <c r="E14" s="246"/>
      <c r="F14" s="246"/>
      <c r="G14" s="1152" t="s">
        <v>477</v>
      </c>
      <c r="H14" s="1153"/>
      <c r="I14" s="1153"/>
      <c r="J14" s="1154"/>
      <c r="K14" s="269">
        <v>16193</v>
      </c>
      <c r="L14" s="270">
        <v>3125</v>
      </c>
      <c r="M14" s="271">
        <v>5201</v>
      </c>
      <c r="N14" s="272">
        <v>-39.9</v>
      </c>
    </row>
    <row r="15" spans="1:16" ht="13.5" customHeight="1" x14ac:dyDescent="0.15">
      <c r="A15" s="250"/>
      <c r="B15" s="246"/>
      <c r="C15" s="246"/>
      <c r="D15" s="246"/>
      <c r="E15" s="246"/>
      <c r="F15" s="246"/>
      <c r="G15" s="1152" t="s">
        <v>478</v>
      </c>
      <c r="H15" s="1153"/>
      <c r="I15" s="1153"/>
      <c r="J15" s="1154"/>
      <c r="K15" s="269">
        <v>25650</v>
      </c>
      <c r="L15" s="270">
        <v>4950</v>
      </c>
      <c r="M15" s="271">
        <v>2624</v>
      </c>
      <c r="N15" s="272">
        <v>88.6</v>
      </c>
    </row>
    <row r="16" spans="1:16" x14ac:dyDescent="0.15">
      <c r="A16" s="250"/>
      <c r="B16" s="246"/>
      <c r="C16" s="246"/>
      <c r="D16" s="246"/>
      <c r="E16" s="246"/>
      <c r="F16" s="246"/>
      <c r="G16" s="1155" t="s">
        <v>479</v>
      </c>
      <c r="H16" s="1156"/>
      <c r="I16" s="1156"/>
      <c r="J16" s="1157"/>
      <c r="K16" s="270">
        <v>-51256</v>
      </c>
      <c r="L16" s="270">
        <v>-9891</v>
      </c>
      <c r="M16" s="271">
        <v>-12273</v>
      </c>
      <c r="N16" s="272">
        <v>-19.399999999999999</v>
      </c>
    </row>
    <row r="17" spans="1:16" x14ac:dyDescent="0.15">
      <c r="A17" s="250"/>
      <c r="B17" s="246"/>
      <c r="C17" s="246"/>
      <c r="D17" s="246"/>
      <c r="E17" s="246"/>
      <c r="F17" s="246"/>
      <c r="G17" s="1155" t="s">
        <v>170</v>
      </c>
      <c r="H17" s="1156"/>
      <c r="I17" s="1156"/>
      <c r="J17" s="1157"/>
      <c r="K17" s="270">
        <v>719900</v>
      </c>
      <c r="L17" s="270">
        <v>138923</v>
      </c>
      <c r="M17" s="271">
        <v>141557</v>
      </c>
      <c r="N17" s="272">
        <v>-1.9</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480</v>
      </c>
      <c r="H19" s="246"/>
      <c r="I19" s="246"/>
      <c r="J19" s="246"/>
      <c r="K19" s="246"/>
      <c r="L19" s="246"/>
      <c r="M19" s="246"/>
      <c r="N19" s="246"/>
    </row>
    <row r="20" spans="1:16" x14ac:dyDescent="0.15">
      <c r="A20" s="250"/>
      <c r="B20" s="246"/>
      <c r="C20" s="246"/>
      <c r="D20" s="246"/>
      <c r="E20" s="246"/>
      <c r="F20" s="246"/>
      <c r="G20" s="274"/>
      <c r="H20" s="275"/>
      <c r="I20" s="275"/>
      <c r="J20" s="276"/>
      <c r="K20" s="277" t="s">
        <v>481</v>
      </c>
      <c r="L20" s="278" t="s">
        <v>482</v>
      </c>
      <c r="M20" s="279" t="s">
        <v>483</v>
      </c>
      <c r="N20" s="280"/>
    </row>
    <row r="21" spans="1:16" s="286" customFormat="1" x14ac:dyDescent="0.15">
      <c r="A21" s="281"/>
      <c r="B21" s="251"/>
      <c r="C21" s="251"/>
      <c r="D21" s="251"/>
      <c r="E21" s="251"/>
      <c r="F21" s="251"/>
      <c r="G21" s="1147" t="s">
        <v>484</v>
      </c>
      <c r="H21" s="1148"/>
      <c r="I21" s="1148"/>
      <c r="J21" s="1149"/>
      <c r="K21" s="282">
        <v>11.96</v>
      </c>
      <c r="L21" s="283">
        <v>13.44</v>
      </c>
      <c r="M21" s="284">
        <v>-1.48</v>
      </c>
      <c r="N21" s="251"/>
      <c r="O21" s="285"/>
      <c r="P21" s="281"/>
    </row>
    <row r="22" spans="1:16" s="286" customFormat="1" x14ac:dyDescent="0.15">
      <c r="A22" s="281"/>
      <c r="B22" s="251"/>
      <c r="C22" s="251"/>
      <c r="D22" s="251"/>
      <c r="E22" s="251"/>
      <c r="F22" s="251"/>
      <c r="G22" s="1147" t="s">
        <v>485</v>
      </c>
      <c r="H22" s="1148"/>
      <c r="I22" s="1148"/>
      <c r="J22" s="1149"/>
      <c r="K22" s="287">
        <v>96.4</v>
      </c>
      <c r="L22" s="288">
        <v>94.9</v>
      </c>
      <c r="M22" s="289">
        <v>1.5</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486</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487</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488</v>
      </c>
      <c r="H29" s="251"/>
      <c r="I29" s="251"/>
      <c r="J29" s="251"/>
      <c r="K29" s="246"/>
      <c r="L29" s="246"/>
      <c r="M29" s="246"/>
      <c r="N29" s="246"/>
      <c r="O29" s="295"/>
    </row>
    <row r="30" spans="1:16" x14ac:dyDescent="0.15">
      <c r="A30" s="250"/>
      <c r="B30" s="246"/>
      <c r="C30" s="246"/>
      <c r="D30" s="246"/>
      <c r="E30" s="246"/>
      <c r="F30" s="246"/>
      <c r="G30" s="253"/>
      <c r="H30" s="254"/>
      <c r="I30" s="254"/>
      <c r="J30" s="255"/>
      <c r="K30" s="1150" t="s">
        <v>466</v>
      </c>
      <c r="L30" s="256"/>
      <c r="M30" s="257" t="s">
        <v>467</v>
      </c>
      <c r="N30" s="258"/>
    </row>
    <row r="31" spans="1:16" x14ac:dyDescent="0.15">
      <c r="A31" s="250"/>
      <c r="B31" s="246"/>
      <c r="C31" s="246"/>
      <c r="D31" s="246"/>
      <c r="E31" s="246"/>
      <c r="F31" s="246"/>
      <c r="G31" s="259"/>
      <c r="H31" s="260"/>
      <c r="I31" s="260"/>
      <c r="J31" s="261"/>
      <c r="K31" s="1151"/>
      <c r="L31" s="262" t="s">
        <v>468</v>
      </c>
      <c r="M31" s="263" t="s">
        <v>469</v>
      </c>
      <c r="N31" s="264" t="s">
        <v>470</v>
      </c>
    </row>
    <row r="32" spans="1:16" ht="27" customHeight="1" x14ac:dyDescent="0.15">
      <c r="A32" s="250"/>
      <c r="B32" s="246"/>
      <c r="C32" s="246"/>
      <c r="D32" s="246"/>
      <c r="E32" s="246"/>
      <c r="F32" s="246"/>
      <c r="G32" s="1163" t="s">
        <v>489</v>
      </c>
      <c r="H32" s="1164"/>
      <c r="I32" s="1164"/>
      <c r="J32" s="1165"/>
      <c r="K32" s="296">
        <v>388023</v>
      </c>
      <c r="L32" s="296">
        <v>74879</v>
      </c>
      <c r="M32" s="297">
        <v>70006</v>
      </c>
      <c r="N32" s="298">
        <v>7</v>
      </c>
    </row>
    <row r="33" spans="1:16" ht="13.5" customHeight="1" x14ac:dyDescent="0.15">
      <c r="A33" s="250"/>
      <c r="B33" s="246"/>
      <c r="C33" s="246"/>
      <c r="D33" s="246"/>
      <c r="E33" s="246"/>
      <c r="F33" s="246"/>
      <c r="G33" s="1163" t="s">
        <v>490</v>
      </c>
      <c r="H33" s="1164"/>
      <c r="I33" s="1164"/>
      <c r="J33" s="1165"/>
      <c r="K33" s="296" t="s">
        <v>475</v>
      </c>
      <c r="L33" s="296" t="s">
        <v>475</v>
      </c>
      <c r="M33" s="297" t="s">
        <v>475</v>
      </c>
      <c r="N33" s="298" t="s">
        <v>475</v>
      </c>
    </row>
    <row r="34" spans="1:16" ht="27" customHeight="1" x14ac:dyDescent="0.15">
      <c r="A34" s="250"/>
      <c r="B34" s="246"/>
      <c r="C34" s="246"/>
      <c r="D34" s="246"/>
      <c r="E34" s="246"/>
      <c r="F34" s="246"/>
      <c r="G34" s="1163" t="s">
        <v>491</v>
      </c>
      <c r="H34" s="1164"/>
      <c r="I34" s="1164"/>
      <c r="J34" s="1165"/>
      <c r="K34" s="296" t="s">
        <v>475</v>
      </c>
      <c r="L34" s="296" t="s">
        <v>475</v>
      </c>
      <c r="M34" s="297">
        <v>1</v>
      </c>
      <c r="N34" s="298" t="s">
        <v>475</v>
      </c>
    </row>
    <row r="35" spans="1:16" ht="27" customHeight="1" x14ac:dyDescent="0.15">
      <c r="A35" s="250"/>
      <c r="B35" s="246"/>
      <c r="C35" s="246"/>
      <c r="D35" s="246"/>
      <c r="E35" s="246"/>
      <c r="F35" s="246"/>
      <c r="G35" s="1163" t="s">
        <v>492</v>
      </c>
      <c r="H35" s="1164"/>
      <c r="I35" s="1164"/>
      <c r="J35" s="1165"/>
      <c r="K35" s="296">
        <v>34606</v>
      </c>
      <c r="L35" s="296">
        <v>6678</v>
      </c>
      <c r="M35" s="297">
        <v>19095</v>
      </c>
      <c r="N35" s="298">
        <v>-65</v>
      </c>
    </row>
    <row r="36" spans="1:16" ht="27" customHeight="1" x14ac:dyDescent="0.15">
      <c r="A36" s="250"/>
      <c r="B36" s="246"/>
      <c r="C36" s="246"/>
      <c r="D36" s="246"/>
      <c r="E36" s="246"/>
      <c r="F36" s="246"/>
      <c r="G36" s="1163" t="s">
        <v>493</v>
      </c>
      <c r="H36" s="1164"/>
      <c r="I36" s="1164"/>
      <c r="J36" s="1165"/>
      <c r="K36" s="296">
        <v>31611</v>
      </c>
      <c r="L36" s="296">
        <v>6100</v>
      </c>
      <c r="M36" s="297">
        <v>5066</v>
      </c>
      <c r="N36" s="298">
        <v>20.399999999999999</v>
      </c>
    </row>
    <row r="37" spans="1:16" ht="13.5" customHeight="1" x14ac:dyDescent="0.15">
      <c r="A37" s="250"/>
      <c r="B37" s="246"/>
      <c r="C37" s="246"/>
      <c r="D37" s="246"/>
      <c r="E37" s="246"/>
      <c r="F37" s="246"/>
      <c r="G37" s="1163" t="s">
        <v>494</v>
      </c>
      <c r="H37" s="1164"/>
      <c r="I37" s="1164"/>
      <c r="J37" s="1165"/>
      <c r="K37" s="296" t="s">
        <v>475</v>
      </c>
      <c r="L37" s="296" t="s">
        <v>475</v>
      </c>
      <c r="M37" s="297">
        <v>1361</v>
      </c>
      <c r="N37" s="298" t="s">
        <v>475</v>
      </c>
    </row>
    <row r="38" spans="1:16" ht="27" customHeight="1" x14ac:dyDescent="0.15">
      <c r="A38" s="250"/>
      <c r="B38" s="246"/>
      <c r="C38" s="246"/>
      <c r="D38" s="246"/>
      <c r="E38" s="246"/>
      <c r="F38" s="246"/>
      <c r="G38" s="1166" t="s">
        <v>495</v>
      </c>
      <c r="H38" s="1167"/>
      <c r="I38" s="1167"/>
      <c r="J38" s="1168"/>
      <c r="K38" s="299" t="s">
        <v>475</v>
      </c>
      <c r="L38" s="299" t="s">
        <v>475</v>
      </c>
      <c r="M38" s="300">
        <v>15</v>
      </c>
      <c r="N38" s="301" t="s">
        <v>475</v>
      </c>
      <c r="O38" s="295"/>
    </row>
    <row r="39" spans="1:16" x14ac:dyDescent="0.15">
      <c r="A39" s="250"/>
      <c r="B39" s="246"/>
      <c r="C39" s="246"/>
      <c r="D39" s="246"/>
      <c r="E39" s="246"/>
      <c r="F39" s="246"/>
      <c r="G39" s="1166" t="s">
        <v>496</v>
      </c>
      <c r="H39" s="1167"/>
      <c r="I39" s="1167"/>
      <c r="J39" s="1168"/>
      <c r="K39" s="302">
        <v>-21497</v>
      </c>
      <c r="L39" s="302">
        <v>-4148</v>
      </c>
      <c r="M39" s="303">
        <v>-2978</v>
      </c>
      <c r="N39" s="304">
        <v>39.299999999999997</v>
      </c>
      <c r="O39" s="295"/>
    </row>
    <row r="40" spans="1:16" ht="27" customHeight="1" x14ac:dyDescent="0.15">
      <c r="A40" s="250"/>
      <c r="B40" s="246"/>
      <c r="C40" s="246"/>
      <c r="D40" s="246"/>
      <c r="E40" s="246"/>
      <c r="F40" s="246"/>
      <c r="G40" s="1163" t="s">
        <v>497</v>
      </c>
      <c r="H40" s="1164"/>
      <c r="I40" s="1164"/>
      <c r="J40" s="1165"/>
      <c r="K40" s="302">
        <v>-280380</v>
      </c>
      <c r="L40" s="302">
        <v>-54107</v>
      </c>
      <c r="M40" s="303">
        <v>-63538</v>
      </c>
      <c r="N40" s="304">
        <v>-14.8</v>
      </c>
      <c r="O40" s="295"/>
    </row>
    <row r="41" spans="1:16" x14ac:dyDescent="0.15">
      <c r="A41" s="250"/>
      <c r="B41" s="246"/>
      <c r="C41" s="246"/>
      <c r="D41" s="246"/>
      <c r="E41" s="246"/>
      <c r="F41" s="246"/>
      <c r="G41" s="1169" t="s">
        <v>281</v>
      </c>
      <c r="H41" s="1170"/>
      <c r="I41" s="1170"/>
      <c r="J41" s="1171"/>
      <c r="K41" s="296">
        <v>152363</v>
      </c>
      <c r="L41" s="302">
        <v>29402</v>
      </c>
      <c r="M41" s="303">
        <v>29028</v>
      </c>
      <c r="N41" s="304">
        <v>1.3</v>
      </c>
      <c r="O41" s="295"/>
    </row>
    <row r="42" spans="1:16" x14ac:dyDescent="0.15">
      <c r="A42" s="250"/>
      <c r="B42" s="246"/>
      <c r="C42" s="246"/>
      <c r="D42" s="246"/>
      <c r="E42" s="246"/>
      <c r="F42" s="246"/>
      <c r="G42" s="305" t="s">
        <v>498</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499</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500</v>
      </c>
      <c r="H48" s="310"/>
      <c r="I48" s="310"/>
      <c r="J48" s="310"/>
      <c r="K48" s="310"/>
      <c r="L48" s="310"/>
      <c r="M48" s="311"/>
      <c r="N48" s="310"/>
    </row>
    <row r="49" spans="1:14" ht="13.5" customHeight="1" x14ac:dyDescent="0.15">
      <c r="A49" s="250"/>
      <c r="B49" s="246"/>
      <c r="C49" s="246"/>
      <c r="D49" s="246"/>
      <c r="E49" s="246"/>
      <c r="F49" s="246"/>
      <c r="G49" s="312"/>
      <c r="H49" s="313"/>
      <c r="I49" s="1158" t="s">
        <v>466</v>
      </c>
      <c r="J49" s="1160" t="s">
        <v>501</v>
      </c>
      <c r="K49" s="1161"/>
      <c r="L49" s="1161"/>
      <c r="M49" s="1161"/>
      <c r="N49" s="1162"/>
    </row>
    <row r="50" spans="1:14" x14ac:dyDescent="0.15">
      <c r="A50" s="250"/>
      <c r="B50" s="246"/>
      <c r="C50" s="246"/>
      <c r="D50" s="246"/>
      <c r="E50" s="246"/>
      <c r="F50" s="246"/>
      <c r="G50" s="314"/>
      <c r="H50" s="315"/>
      <c r="I50" s="1159"/>
      <c r="J50" s="316" t="s">
        <v>502</v>
      </c>
      <c r="K50" s="317" t="s">
        <v>503</v>
      </c>
      <c r="L50" s="318" t="s">
        <v>504</v>
      </c>
      <c r="M50" s="319" t="s">
        <v>505</v>
      </c>
      <c r="N50" s="320" t="s">
        <v>506</v>
      </c>
    </row>
    <row r="51" spans="1:14" x14ac:dyDescent="0.15">
      <c r="A51" s="250"/>
      <c r="B51" s="246"/>
      <c r="C51" s="246"/>
      <c r="D51" s="246"/>
      <c r="E51" s="246"/>
      <c r="F51" s="246"/>
      <c r="G51" s="312" t="s">
        <v>507</v>
      </c>
      <c r="H51" s="313"/>
      <c r="I51" s="321">
        <v>707428</v>
      </c>
      <c r="J51" s="322">
        <v>128460</v>
      </c>
      <c r="K51" s="323">
        <v>-10.199999999999999</v>
      </c>
      <c r="L51" s="324">
        <v>94828</v>
      </c>
      <c r="M51" s="325">
        <v>3.1</v>
      </c>
      <c r="N51" s="326">
        <v>-13.3</v>
      </c>
    </row>
    <row r="52" spans="1:14" x14ac:dyDescent="0.15">
      <c r="A52" s="250"/>
      <c r="B52" s="246"/>
      <c r="C52" s="246"/>
      <c r="D52" s="246"/>
      <c r="E52" s="246"/>
      <c r="F52" s="246"/>
      <c r="G52" s="327"/>
      <c r="H52" s="328" t="s">
        <v>508</v>
      </c>
      <c r="I52" s="329">
        <v>416970</v>
      </c>
      <c r="J52" s="330">
        <v>75716</v>
      </c>
      <c r="K52" s="331">
        <v>19.399999999999999</v>
      </c>
      <c r="L52" s="332">
        <v>55133</v>
      </c>
      <c r="M52" s="333">
        <v>4.9000000000000004</v>
      </c>
      <c r="N52" s="334">
        <v>14.5</v>
      </c>
    </row>
    <row r="53" spans="1:14" x14ac:dyDescent="0.15">
      <c r="A53" s="250"/>
      <c r="B53" s="246"/>
      <c r="C53" s="246"/>
      <c r="D53" s="246"/>
      <c r="E53" s="246"/>
      <c r="F53" s="246"/>
      <c r="G53" s="312" t="s">
        <v>509</v>
      </c>
      <c r="H53" s="313"/>
      <c r="I53" s="321">
        <v>597941</v>
      </c>
      <c r="J53" s="322">
        <v>110057</v>
      </c>
      <c r="K53" s="323">
        <v>-14.3</v>
      </c>
      <c r="L53" s="324">
        <v>119674</v>
      </c>
      <c r="M53" s="325">
        <v>26.2</v>
      </c>
      <c r="N53" s="326">
        <v>-40.5</v>
      </c>
    </row>
    <row r="54" spans="1:14" x14ac:dyDescent="0.15">
      <c r="A54" s="250"/>
      <c r="B54" s="246"/>
      <c r="C54" s="246"/>
      <c r="D54" s="246"/>
      <c r="E54" s="246"/>
      <c r="F54" s="246"/>
      <c r="G54" s="327"/>
      <c r="H54" s="328" t="s">
        <v>508</v>
      </c>
      <c r="I54" s="329">
        <v>221596</v>
      </c>
      <c r="J54" s="330">
        <v>40787</v>
      </c>
      <c r="K54" s="331">
        <v>-46.1</v>
      </c>
      <c r="L54" s="332">
        <v>57803</v>
      </c>
      <c r="M54" s="333">
        <v>4.8</v>
      </c>
      <c r="N54" s="334">
        <v>-50.9</v>
      </c>
    </row>
    <row r="55" spans="1:14" x14ac:dyDescent="0.15">
      <c r="A55" s="250"/>
      <c r="B55" s="246"/>
      <c r="C55" s="246"/>
      <c r="D55" s="246"/>
      <c r="E55" s="246"/>
      <c r="F55" s="246"/>
      <c r="G55" s="312" t="s">
        <v>510</v>
      </c>
      <c r="H55" s="313"/>
      <c r="I55" s="321">
        <v>682765</v>
      </c>
      <c r="J55" s="322">
        <v>128267</v>
      </c>
      <c r="K55" s="323">
        <v>16.5</v>
      </c>
      <c r="L55" s="324">
        <v>119685</v>
      </c>
      <c r="M55" s="325">
        <v>0</v>
      </c>
      <c r="N55" s="326">
        <v>16.5</v>
      </c>
    </row>
    <row r="56" spans="1:14" x14ac:dyDescent="0.15">
      <c r="A56" s="250"/>
      <c r="B56" s="246"/>
      <c r="C56" s="246"/>
      <c r="D56" s="246"/>
      <c r="E56" s="246"/>
      <c r="F56" s="246"/>
      <c r="G56" s="327"/>
      <c r="H56" s="328" t="s">
        <v>508</v>
      </c>
      <c r="I56" s="329">
        <v>416688</v>
      </c>
      <c r="J56" s="330">
        <v>78281</v>
      </c>
      <c r="K56" s="331">
        <v>91.9</v>
      </c>
      <c r="L56" s="332">
        <v>68464</v>
      </c>
      <c r="M56" s="333">
        <v>18.399999999999999</v>
      </c>
      <c r="N56" s="334">
        <v>73.5</v>
      </c>
    </row>
    <row r="57" spans="1:14" x14ac:dyDescent="0.15">
      <c r="A57" s="250"/>
      <c r="B57" s="246"/>
      <c r="C57" s="246"/>
      <c r="D57" s="246"/>
      <c r="E57" s="246"/>
      <c r="F57" s="246"/>
      <c r="G57" s="312" t="s">
        <v>511</v>
      </c>
      <c r="H57" s="313"/>
      <c r="I57" s="321">
        <v>610280</v>
      </c>
      <c r="J57" s="322">
        <v>116177</v>
      </c>
      <c r="K57" s="323">
        <v>-9.4</v>
      </c>
      <c r="L57" s="324">
        <v>109920</v>
      </c>
      <c r="M57" s="325">
        <v>-8.1999999999999993</v>
      </c>
      <c r="N57" s="326">
        <v>-1.2</v>
      </c>
    </row>
    <row r="58" spans="1:14" x14ac:dyDescent="0.15">
      <c r="A58" s="250"/>
      <c r="B58" s="246"/>
      <c r="C58" s="246"/>
      <c r="D58" s="246"/>
      <c r="E58" s="246"/>
      <c r="F58" s="246"/>
      <c r="G58" s="327"/>
      <c r="H58" s="328" t="s">
        <v>508</v>
      </c>
      <c r="I58" s="329">
        <v>356717</v>
      </c>
      <c r="J58" s="330">
        <v>67907</v>
      </c>
      <c r="K58" s="331">
        <v>-13.3</v>
      </c>
      <c r="L58" s="332">
        <v>62739</v>
      </c>
      <c r="M58" s="333">
        <v>-8.4</v>
      </c>
      <c r="N58" s="334">
        <v>-4.9000000000000004</v>
      </c>
    </row>
    <row r="59" spans="1:14" x14ac:dyDescent="0.15">
      <c r="A59" s="250"/>
      <c r="B59" s="246"/>
      <c r="C59" s="246"/>
      <c r="D59" s="246"/>
      <c r="E59" s="246"/>
      <c r="F59" s="246"/>
      <c r="G59" s="312" t="s">
        <v>512</v>
      </c>
      <c r="H59" s="313"/>
      <c r="I59" s="321">
        <v>1087494</v>
      </c>
      <c r="J59" s="322">
        <v>209860</v>
      </c>
      <c r="K59" s="323">
        <v>80.599999999999994</v>
      </c>
      <c r="L59" s="324">
        <v>119882</v>
      </c>
      <c r="M59" s="325">
        <v>9.1</v>
      </c>
      <c r="N59" s="326">
        <v>71.5</v>
      </c>
    </row>
    <row r="60" spans="1:14" x14ac:dyDescent="0.15">
      <c r="A60" s="250"/>
      <c r="B60" s="246"/>
      <c r="C60" s="246"/>
      <c r="D60" s="246"/>
      <c r="E60" s="246"/>
      <c r="F60" s="246"/>
      <c r="G60" s="327"/>
      <c r="H60" s="328" t="s">
        <v>508</v>
      </c>
      <c r="I60" s="335">
        <v>727114</v>
      </c>
      <c r="J60" s="330">
        <v>140315</v>
      </c>
      <c r="K60" s="331">
        <v>106.6</v>
      </c>
      <c r="L60" s="332">
        <v>66481</v>
      </c>
      <c r="M60" s="333">
        <v>6</v>
      </c>
      <c r="N60" s="334">
        <v>100.6</v>
      </c>
    </row>
    <row r="61" spans="1:14" x14ac:dyDescent="0.15">
      <c r="A61" s="250"/>
      <c r="B61" s="246"/>
      <c r="C61" s="246"/>
      <c r="D61" s="246"/>
      <c r="E61" s="246"/>
      <c r="F61" s="246"/>
      <c r="G61" s="312" t="s">
        <v>513</v>
      </c>
      <c r="H61" s="336"/>
      <c r="I61" s="337">
        <v>737182</v>
      </c>
      <c r="J61" s="338">
        <v>138564</v>
      </c>
      <c r="K61" s="339">
        <v>12.6</v>
      </c>
      <c r="L61" s="340">
        <v>112798</v>
      </c>
      <c r="M61" s="341">
        <v>6</v>
      </c>
      <c r="N61" s="326">
        <v>6.6</v>
      </c>
    </row>
    <row r="62" spans="1:14" x14ac:dyDescent="0.15">
      <c r="A62" s="250"/>
      <c r="B62" s="246"/>
      <c r="C62" s="246"/>
      <c r="D62" s="246"/>
      <c r="E62" s="246"/>
      <c r="F62" s="246"/>
      <c r="G62" s="327"/>
      <c r="H62" s="328" t="s">
        <v>508</v>
      </c>
      <c r="I62" s="329">
        <v>427817</v>
      </c>
      <c r="J62" s="330">
        <v>80601</v>
      </c>
      <c r="K62" s="331">
        <v>31.7</v>
      </c>
      <c r="L62" s="332">
        <v>62124</v>
      </c>
      <c r="M62" s="333">
        <v>5.0999999999999996</v>
      </c>
      <c r="N62" s="334">
        <v>26.6</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horizontalDpi="4294967293"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4294967293"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4294967293"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515</v>
      </c>
      <c r="G46" s="8" t="s">
        <v>516</v>
      </c>
      <c r="H46" s="8" t="s">
        <v>517</v>
      </c>
      <c r="I46" s="8" t="s">
        <v>518</v>
      </c>
      <c r="J46" s="9" t="s">
        <v>519</v>
      </c>
    </row>
    <row r="47" spans="2:10" ht="57.75" customHeight="1" x14ac:dyDescent="0.15">
      <c r="B47" s="10"/>
      <c r="C47" s="1172" t="s">
        <v>3</v>
      </c>
      <c r="D47" s="1172"/>
      <c r="E47" s="1173"/>
      <c r="F47" s="11">
        <v>32.020000000000003</v>
      </c>
      <c r="G47" s="12">
        <v>23.44</v>
      </c>
      <c r="H47" s="12">
        <v>28.71</v>
      </c>
      <c r="I47" s="12">
        <v>28.03</v>
      </c>
      <c r="J47" s="13">
        <v>27.11</v>
      </c>
    </row>
    <row r="48" spans="2:10" ht="57.75" customHeight="1" x14ac:dyDescent="0.15">
      <c r="B48" s="14"/>
      <c r="C48" s="1174" t="s">
        <v>4</v>
      </c>
      <c r="D48" s="1174"/>
      <c r="E48" s="1175"/>
      <c r="F48" s="15">
        <v>4.74</v>
      </c>
      <c r="G48" s="16">
        <v>1.94</v>
      </c>
      <c r="H48" s="16">
        <v>2.2599999999999998</v>
      </c>
      <c r="I48" s="16">
        <v>2.14</v>
      </c>
      <c r="J48" s="17">
        <v>2.13</v>
      </c>
    </row>
    <row r="49" spans="2:10" ht="57.75" customHeight="1" thickBot="1" x14ac:dyDescent="0.2">
      <c r="B49" s="18"/>
      <c r="C49" s="1176" t="s">
        <v>5</v>
      </c>
      <c r="D49" s="1176"/>
      <c r="E49" s="1177"/>
      <c r="F49" s="19">
        <v>9.1999999999999993</v>
      </c>
      <c r="G49" s="20" t="s">
        <v>520</v>
      </c>
      <c r="H49" s="20">
        <v>5.49</v>
      </c>
      <c r="I49" s="20">
        <v>0.18</v>
      </c>
      <c r="J49" s="21" t="s">
        <v>521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2018-03-06T08:20:33Z</cp:lastPrinted>
  <dcterms:created xsi:type="dcterms:W3CDTF">2018-01-24T06:14:04Z</dcterms:created>
  <dcterms:modified xsi:type="dcterms:W3CDTF">2018-11-28T13:10:02Z</dcterms:modified>
</cp:coreProperties>
</file>