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O36" i="9"/>
  <c r="BW36" i="9"/>
  <c r="AM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s="1"/>
  <c r="U35" i="9" l="1"/>
  <c r="U36" i="9" s="1"/>
  <c r="U37" i="9" s="1"/>
  <c r="U38" i="9" s="1"/>
  <c r="AM34" i="9" l="1"/>
  <c r="AM35" i="9" l="1"/>
  <c r="BE34" i="9"/>
  <c r="BE35" i="9" s="1"/>
  <c r="BE36" i="9" s="1"/>
</calcChain>
</file>

<file path=xl/sharedStrings.xml><?xml version="1.0" encoding="utf-8"?>
<sst xmlns="http://schemas.openxmlformats.org/spreadsheetml/2006/main" count="1057" uniqueCount="572">
  <si>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</si>
  <si>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</si>
  <si>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</si>
  <si>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</si>
  <si>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</si>
  <si>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</si>
  <si>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</si>
  <si>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</si>
  <si>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</si>
  <si>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</si>
  <si>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</si>
  <si>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</si>
  <si>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</si>
  <si>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</si>
  <si>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</si>
  <si>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</si>
  <si>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</si>
  <si>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</si>
  <si>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</si>
  <si>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</si>
  <si>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</si>
  <si>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</si>
  <si>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</si>
  <si>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</si>
  <si>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</si>
  <si>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</si>
  <si>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</si>
  <si>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</si>
  <si>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</si>
  <si>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</si>
  <si>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</si>
  <si>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</si>
  <si>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</si>
  <si>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</si>
  <si>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</si>
  <si>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</si>
  <si>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</si>
  <si>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</si>
  <si>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</si>
  <si>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</si>
  <si>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</si>
  <si>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</si>
  <si>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</si>
  <si>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</si>
  <si>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</si>
  <si>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</si>
  <si>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</si>
  <si>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</si>
  <si>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</si>
  <si>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</si>
  <si>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</si>
  <si>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</si>
  <si>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</si>
  <si>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</si>
  <si>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</si>
  <si>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</si>
  <si>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</si>
  <si>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</si>
  <si>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</si>
  <si>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</si>
  <si>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</si>
  <si>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</si>
  <si>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</si>
  <si>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</si>
  <si>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</si>
  <si>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</si>
  <si>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</si>
  <si>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</si>
  <si>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</si>
  <si>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</si>
  <si>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</si>
  <si>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</si>
  <si>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</si>
  <si>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</si>
  <si>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</si>
  <si>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</si>
  <si>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</si>
  <si>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</si>
  <si>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</si>
  <si>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</si>
  <si>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</si>
  <si>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</si>
  <si>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</si>
  <si>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</si>
  <si>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</si>
  <si>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</si>
  <si>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</si>
  <si>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</si>
  <si>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</si>
  <si>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</si>
  <si>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</si>
  <si>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</si>
  <si>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</si>
  <si>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</si>
  <si>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</si>
  <si>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</si>
  <si>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</si>
  <si>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</si>
  <si>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</si>
  <si>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</si>
  <si>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</si>
  <si>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</si>
  <si>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</si>
  <si>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</si>
  <si>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</si>
  <si>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</si>
  <si>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</si>
  <si>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</si>
  <si>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</si>
  <si>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</si>
  <si>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</si>
  <si>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</si>
  <si>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</si>
  <si>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</si>
  <si>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</si>
  <si>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</si>
  <si>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</si>
  <si>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</si>
  <si>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</si>
  <si>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</si>
  <si>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</si>
  <si>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</si>
  <si>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</si>
  <si>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</si>
  <si>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</si>
  <si>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</si>
  <si>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</si>
  <si>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</si>
  <si>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</si>
  <si>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</si>
  <si>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</si>
  <si>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</si>
  <si>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</si>
  <si>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</si>
  <si>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</si>
  <si>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</si>
  <si>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</si>
  <si>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</si>
  <si>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</si>
  <si>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</si>
  <si>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</si>
  <si>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</si>
  <si>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</si>
  <si>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</si>
  <si>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</si>
  <si>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</si>
  <si>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</si>
  <si>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</si>
  <si>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</si>
  <si>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</si>
  <si>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</si>
  <si>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</si>
  <si>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</si>
  <si>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</si>
  <si>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</si>
  <si>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</si>
  <si>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</si>
  <si>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</si>
  <si>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</si>
  <si>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</si>
  <si>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</si>
  <si>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</si>
  <si>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</si>
  <si>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</si>
  <si>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</si>
  <si>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</si>
  <si>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</si>
  <si>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</si>
  <si>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</si>
  <si>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</si>
  <si>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</si>
  <si>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</si>
  <si>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</si>
  <si>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</si>
  <si>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</si>
  <si>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</si>
  <si>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</si>
  <si>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</si>
  <si>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</si>
  <si>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</si>
  <si>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</si>
  <si>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</si>
  <si>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</si>
  <si>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</si>
  <si>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</si>
  <si>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</si>
  <si>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</si>
  <si>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</si>
  <si>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</si>
  <si>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</si>
  <si>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</si>
  <si>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</si>
  <si>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</si>
  <si>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</si>
  <si>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</si>
  <si>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</si>
  <si>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高知県いの町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</si>
  <si>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</si>
  <si>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</si>
  <si>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</si>
  <si>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</si>
  <si>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</si>
  <si>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</si>
  <si>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</si>
  <si>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</si>
  <si>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</si>
  <si>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</si>
  <si>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</si>
  <si>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</si>
  <si>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</si>
  <si>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</si>
  <si>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</si>
  <si>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</si>
  <si>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</si>
  <si>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</si>
  <si>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</si>
  <si>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</si>
  <si>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</si>
  <si>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</si>
  <si>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</si>
  <si>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</si>
  <si>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</si>
  <si>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</si>
  <si>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</si>
  <si>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</si>
  <si>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</si>
  <si>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</si>
  <si>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</si>
  <si>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</si>
  <si>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</si>
  <si>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</si>
  <si>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</si>
  <si>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</si>
  <si>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</si>
  <si>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</si>
  <si>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</si>
  <si>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</si>
  <si>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</si>
  <si>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</si>
  <si>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</si>
  <si>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</si>
  <si>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</si>
  <si>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</si>
  <si>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</si>
  <si>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</si>
  <si>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</si>
  <si>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</si>
  <si>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</si>
  <si>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</si>
  <si>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</si>
  <si>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</si>
  <si>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</si>
  <si>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</si>
  <si>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</si>
  <si>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</si>
  <si>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</si>
  <si>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</si>
  <si>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</si>
  <si>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</si>
  <si>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</si>
  <si>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</si>
  <si>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</si>
  <si>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</si>
  <si>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</si>
  <si>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</si>
  <si>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</si>
  <si>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</si>
  <si>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</si>
  <si>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</si>
  <si>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</si>
  <si>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</si>
  <si>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</si>
  <si>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</si>
  <si>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</si>
  <si>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</si>
  <si>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</si>
  <si>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</si>
  <si>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</si>
  <si>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</si>
  <si>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</si>
  <si>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</si>
  <si>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</si>
  <si>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</si>
  <si>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</si>
  <si>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</si>
  <si>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</si>
  <si>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</si>
  <si>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</si>
  <si>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</si>
  <si>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</si>
  <si>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</si>
  <si>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</si>
  <si>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</si>
  <si>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</si>
  <si>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</si>
  <si>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</si>
  <si>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</si>
  <si>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</si>
  <si>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</si>
  <si>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</si>
  <si>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</si>
  <si>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</si>
  <si>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</si>
  <si>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</si>
  <si>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</si>
  <si>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</si>
  <si>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</si>
  <si>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</si>
  <si>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</si>
  <si>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</si>
  <si>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</si>
  <si>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</si>
  <si>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</si>
  <si>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</si>
  <si>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</si>
  <si>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</si>
  <si>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</si>
  <si>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</si>
  <si>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</si>
  <si>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</si>
  <si>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</si>
  <si>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</si>
  <si>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</si>
  <si>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</si>
  <si>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</si>
  <si>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</si>
  <si>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</si>
  <si>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</si>
  <si>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</si>
  <si>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</si>
  <si>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</si>
  <si>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</si>
  <si>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</si>
  <si>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</si>
  <si>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</si>
  <si>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</si>
  <si>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</si>
  <si>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</si>
  <si>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</si>
  <si>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</si>
  <si>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</si>
  <si>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</si>
  <si>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</si>
  <si>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</si>
  <si>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</si>
  <si>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</si>
  <si>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高知県いの町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</si>
  <si>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</si>
  <si>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</si>
  <si>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</si>
  <si>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</si>
  <si>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</si>
  <si>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</si>
  <si>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</si>
  <si>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</si>
  <si>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</si>
  <si>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</si>
  <si>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</si>
  <si>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</si>
  <si>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</si>
  <si>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</si>
  <si>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</si>
  <si>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</si>
  <si>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</si>
  <si>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</si>
  <si>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</si>
  <si>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</si>
  <si>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水資源対策特別会計</t>
    <phoneticPr fontId="5"/>
  </si>
  <si>
    <t>墓地公園事業特別会計</t>
    <phoneticPr fontId="5"/>
  </si>
  <si>
    <t>天王地区汚水処理施設事業特別会計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</si>
  <si>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</si>
  <si>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</si>
  <si>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</si>
  <si>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</si>
  <si>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</si>
  <si>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</si>
  <si>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</si>
  <si>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</si>
  <si>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</si>
  <si>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</si>
  <si>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</si>
  <si>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</si>
  <si>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</si>
  <si>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</si>
  <si>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</si>
  <si>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</si>
  <si>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</si>
  <si>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特別養護老人ホーム特別会計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</si>
  <si>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</si>
  <si>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</si>
  <si>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</si>
  <si>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</si>
  <si>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</si>
  <si>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</si>
  <si>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</si>
  <si>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</si>
  <si>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</si>
  <si>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</si>
  <si>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</si>
  <si>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</si>
  <si>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</si>
  <si>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</si>
  <si>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</si>
  <si>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</si>
  <si>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</si>
  <si>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</si>
  <si>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</si>
  <si>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</si>
  <si>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</si>
  <si>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</si>
  <si>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</si>
  <si>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</si>
  <si>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</si>
  <si>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</si>
  <si>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</si>
  <si>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</si>
  <si>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</si>
  <si>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</si>
  <si>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</si>
  <si>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</si>
  <si>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</si>
  <si>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</si>
  <si>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</si>
  <si>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</si>
  <si>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</si>
  <si>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</si>
  <si>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</si>
  <si>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</si>
  <si>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</si>
  <si>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</si>
  <si>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</si>
  <si>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</si>
  <si>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</si>
  <si>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</si>
  <si>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</si>
  <si>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</si>
  <si>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</si>
  <si>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</si>
  <si>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</si>
  <si>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</si>
  <si>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</si>
  <si>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</si>
  <si>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</si>
  <si>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</si>
  <si>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</si>
  <si>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</si>
  <si>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</si>
  <si>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</si>
  <si>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</si>
  <si>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</si>
  <si>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</si>
  <si>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</si>
  <si>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</si>
  <si>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</si>
  <si>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</si>
  <si>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</si>
  <si>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</si>
  <si>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</si>
  <si>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</si>
  <si>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</si>
  <si>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</si>
  <si>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</si>
  <si>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</si>
  <si>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</si>
  <si>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</si>
  <si>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</si>
  <si>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</si>
  <si>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</si>
  <si>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</si>
  <si>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</si>
  <si>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</si>
  <si>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</si>
  <si>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</si>
  <si>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</si>
  <si>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</si>
  <si>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</si>
  <si>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</si>
  <si>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</si>
  <si>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</si>
  <si>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</si>
  <si>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</si>
  <si>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</si>
  <si>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</si>
  <si>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</si>
  <si>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</si>
  <si>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</si>
  <si>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</si>
  <si>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</si>
  <si>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</si>
  <si>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</si>
  <si>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</si>
  <si>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</si>
  <si>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</si>
  <si>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</si>
  <si>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</si>
  <si>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</si>
  <si>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</si>
  <si>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</si>
  <si>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</si>
  <si>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</si>
  <si>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</si>
  <si>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</si>
  <si>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</si>
  <si>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</si>
  <si>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</si>
  <si>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</si>
  <si>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</si>
  <si>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</si>
  <si>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</si>
  <si>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</si>
  <si>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</si>
  <si>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</si>
  <si>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</si>
  <si>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</si>
  <si>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</si>
  <si>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</si>
  <si>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</si>
  <si>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</si>
  <si>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</si>
  <si>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</si>
  <si>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</si>
  <si>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</si>
  <si>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</si>
  <si>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</si>
  <si>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</si>
  <si>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</si>
  <si>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</si>
  <si>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</si>
  <si>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</si>
  <si>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</si>
  <si>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</si>
  <si>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</si>
  <si>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0.11</t>
  </si>
  <si>
    <t>▲ 0.03</t>
  </si>
  <si>
    <t>病院事業会計</t>
  </si>
  <si>
    <t>水道事業会計</t>
  </si>
  <si>
    <t>一般会計</t>
  </si>
  <si>
    <t>介護保険特別会計</t>
  </si>
  <si>
    <t>国民健康保険特別会計（事業勘定）</t>
  </si>
  <si>
    <t>後期高齢者医療特別会計</t>
  </si>
  <si>
    <t>簡易水道事業特別会計</t>
  </si>
  <si>
    <t>天王地区汚水処理施設事業特別会計</t>
  </si>
  <si>
    <t>その他会計（赤字）</t>
  </si>
  <si>
    <t>その他会計（黒字）</t>
  </si>
  <si>
    <t>仁淀川下流衛生事務組合　一般会計</t>
    <rPh sb="0" eb="3">
      <t>ニヨドガワ</t>
    </rPh>
    <rPh sb="3" eb="5">
      <t>カリュウ</t>
    </rPh>
    <rPh sb="5" eb="7">
      <t>エイセイ</t>
    </rPh>
    <rPh sb="7" eb="9">
      <t>ジム</t>
    </rPh>
    <rPh sb="9" eb="11">
      <t>クミアイ</t>
    </rPh>
    <rPh sb="12" eb="14">
      <t>イッパン</t>
    </rPh>
    <rPh sb="14" eb="16">
      <t>カイケイ</t>
    </rPh>
    <phoneticPr fontId="2"/>
  </si>
  <si>
    <t>嶺北広域行政事務組合　一般会計</t>
    <rPh sb="0" eb="2">
      <t>レイホク</t>
    </rPh>
    <rPh sb="2" eb="4">
      <t>コウイキ</t>
    </rPh>
    <rPh sb="4" eb="6">
      <t>ギョウセイ</t>
    </rPh>
    <rPh sb="6" eb="8">
      <t>ジム</t>
    </rPh>
    <rPh sb="8" eb="10">
      <t>クミアイ</t>
    </rPh>
    <rPh sb="11" eb="13">
      <t>イッパン</t>
    </rPh>
    <rPh sb="13" eb="15">
      <t>カイケイ</t>
    </rPh>
    <phoneticPr fontId="2"/>
  </si>
  <si>
    <t>嶺北広域行政事務組合　特別養護老人ホーム特別会計</t>
    <rPh sb="0" eb="2">
      <t>レイホク</t>
    </rPh>
    <rPh sb="2" eb="4">
      <t>コウイキ</t>
    </rPh>
    <rPh sb="4" eb="6">
      <t>ギョウセイ</t>
    </rPh>
    <rPh sb="6" eb="8">
      <t>ジム</t>
    </rPh>
    <rPh sb="8" eb="10">
      <t>クミアイ</t>
    </rPh>
    <rPh sb="11" eb="13">
      <t>トクベツ</t>
    </rPh>
    <rPh sb="13" eb="15">
      <t>ヨウゴ</t>
    </rPh>
    <rPh sb="15" eb="17">
      <t>ロウジン</t>
    </rPh>
    <rPh sb="20" eb="22">
      <t>トクベツ</t>
    </rPh>
    <rPh sb="22" eb="24">
      <t>カイケイ</t>
    </rPh>
    <phoneticPr fontId="2"/>
  </si>
  <si>
    <t>高知中央西部焼却処理事務組合　一般会計　</t>
    <rPh sb="0" eb="2">
      <t>コウチ</t>
    </rPh>
    <rPh sb="2" eb="4">
      <t>チュウオウ</t>
    </rPh>
    <rPh sb="4" eb="6">
      <t>セイブ</t>
    </rPh>
    <rPh sb="6" eb="8">
      <t>ショウキャク</t>
    </rPh>
    <rPh sb="8" eb="10">
      <t>ショリ</t>
    </rPh>
    <rPh sb="10" eb="12">
      <t>ジム</t>
    </rPh>
    <rPh sb="12" eb="14">
      <t>クミアイ</t>
    </rPh>
    <rPh sb="15" eb="17">
      <t>イッパン</t>
    </rPh>
    <rPh sb="17" eb="19">
      <t>カイケイ</t>
    </rPh>
    <phoneticPr fontId="2"/>
  </si>
  <si>
    <t>仁淀消防組合　一般会計</t>
    <rPh sb="0" eb="2">
      <t>ニヨド</t>
    </rPh>
    <rPh sb="2" eb="4">
      <t>ショウボウ</t>
    </rPh>
    <rPh sb="4" eb="6">
      <t>クミアイ</t>
    </rPh>
    <rPh sb="7" eb="9">
      <t>イッパン</t>
    </rPh>
    <rPh sb="9" eb="11">
      <t>カイケイ</t>
    </rPh>
    <phoneticPr fontId="2"/>
  </si>
  <si>
    <t>こうち人づくり広域連合　一般会計</t>
    <rPh sb="3" eb="4">
      <t>ヒト</t>
    </rPh>
    <rPh sb="7" eb="9">
      <t>コウイキ</t>
    </rPh>
    <rPh sb="9" eb="11">
      <t>レンゴウ</t>
    </rPh>
    <rPh sb="12" eb="14">
      <t>イッパン</t>
    </rPh>
    <rPh sb="14" eb="16">
      <t>カイケイ</t>
    </rPh>
    <phoneticPr fontId="2"/>
  </si>
  <si>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2"/>
  </si>
  <si>
    <t>仁淀川市町村圏事務組合　仁淀川広域市町村圏事務組合会計</t>
    <rPh sb="0" eb="3">
      <t>ニヨドガワ</t>
    </rPh>
    <rPh sb="3" eb="6">
      <t>シチョウソン</t>
    </rPh>
    <rPh sb="6" eb="7">
      <t>ケン</t>
    </rPh>
    <rPh sb="7" eb="9">
      <t>ジム</t>
    </rPh>
    <rPh sb="9" eb="11">
      <t>クミアイ</t>
    </rPh>
    <rPh sb="12" eb="15">
      <t>ニヨドガワ</t>
    </rPh>
    <rPh sb="15" eb="17">
      <t>コウイキ</t>
    </rPh>
    <rPh sb="17" eb="20">
      <t>シチョウソン</t>
    </rPh>
    <rPh sb="20" eb="21">
      <t>ケン</t>
    </rPh>
    <rPh sb="21" eb="23">
      <t>ジム</t>
    </rPh>
    <rPh sb="23" eb="25">
      <t>クミアイ</t>
    </rPh>
    <rPh sb="25" eb="27">
      <t>カイケイ</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</si>
  <si>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</si>
  <si>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</si>
  <si>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</si>
  <si>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</si>
  <si>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</si>
  <si>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公益財団法人いの町農業公社</t>
    <rPh sb="0" eb="2">
      <t>コウエキ</t>
    </rPh>
    <rPh sb="2" eb="4">
      <t>ザイダン</t>
    </rPh>
    <rPh sb="4" eb="6">
      <t>ホウジン</t>
    </rPh>
    <rPh sb="8" eb="9">
      <t>チョウ</t>
    </rPh>
    <rPh sb="9" eb="11">
      <t>ノウギョウ</t>
    </rPh>
    <rPh sb="11" eb="13">
      <t>コウシャ</t>
    </rPh>
    <phoneticPr fontId="2"/>
  </si>
  <si>
    <t>有限会社むささびの里</t>
    <rPh sb="0" eb="4">
      <t>ユウゲンガイシャ</t>
    </rPh>
    <rPh sb="9" eb="10">
      <t>サト</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</si>
  <si>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</si>
  <si>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</si>
  <si>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</si>
  <si>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</si>
  <si>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</si>
  <si>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</si>
  <si>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</si>
  <si>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</si>
  <si>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</si>
  <si>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</si>
  <si>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地方債残高の減少、充当可能財源等の増加により将来負担比率は、マイナスとなり類似団体平均を下回っている。
　一方で、保有する公共施設の老朽化が進行しており、有形固定資産減価償却率は、類似団体内平均を上回っている。公共施設等総合管理計画、施設ごとの長寿命化計画等を基に適切な施設の維持管理に努める。</t>
    <phoneticPr fontId="5"/>
  </si>
  <si>
    <t>有形固定資産減価償却率</t>
    <phoneticPr fontId="5"/>
  </si>
  <si>
    <t>　地方債残高の減少、充当可能財源等の増加により将来負担比率はマイナス、実質公債費比率は減少傾向となっているが、依然として類似団体内平均を上回っている。今後、元利償還金は増加傾向にあるため新規債の発行抑制等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</si>
</sst>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75215</c:v>
                </c:pt>
                <c:pt idx="1">
                  <c:v>67642</c:v>
                </c:pt>
                <c:pt idx="2">
                  <c:v>182667</c:v>
                </c:pt>
                <c:pt idx="3">
                  <c:v>77031</c:v>
                </c:pt>
                <c:pt idx="4">
                  <c:v>80491</c:v>
                </c:pt>
              </c:numCache>
            </c:numRef>
          </c:val>
          <c:smooth val="0"/>
        </c:ser>
        <c:dLbls>
          <c:showLegendKey val="0"/>
          <c:showVal val="0"/>
          <c:showCatName val="0"/>
          <c:showSerName val="0"/>
          <c:showPercent val="0"/>
          <c:showBubbleSize val="0"/>
        </c:dLbls>
        <c:marker val="1"/>
        <c:smooth val="0"/>
        <c:axId val="39488512"/>
        <c:axId val="39498880"/>
      </c:lineChart>
      <c:catAx>
        <c:axId val="39488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98880"/>
        <c:crosses val="autoZero"/>
        <c:auto val="1"/>
        <c:lblAlgn val="ctr"/>
        <c:lblOffset val="100"/>
        <c:tickLblSkip val="1"/>
        <c:tickMarkSkip val="1"/>
        <c:noMultiLvlLbl val="0"/>
      </c:catAx>
      <c:valAx>
        <c:axId val="394988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8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c:v>
                </c:pt>
                <c:pt idx="1">
                  <c:v>3.57</c:v>
                </c:pt>
                <c:pt idx="2">
                  <c:v>3.62</c:v>
                </c:pt>
                <c:pt idx="3">
                  <c:v>3.52</c:v>
                </c:pt>
                <c:pt idx="4">
                  <c:v>3.69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7.99</c:v>
                </c:pt>
                <c:pt idx="1">
                  <c:v>9.75</c:v>
                </c:pt>
                <c:pt idx="2">
                  <c:v>11.8</c:v>
                </c:pt>
                <c:pt idx="3">
                  <c:v>18.09</c:v>
                </c:pt>
                <c:pt idx="4">
                  <c:v>23.02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497280"/>
        <c:axId val="11849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-0.11</c:v>
                </c:pt>
                <c:pt idx="1">
                  <c:v>0.15</c:v>
                </c:pt>
                <c:pt idx="2">
                  <c:v>-0.03</c:v>
                </c:pt>
                <c:pt idx="3">
                  <c:v>5.43</c:v>
                </c:pt>
                <c:pt idx="4">
                  <c:v>1.28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497280"/>
        <c:axId val="118499200"/>
      </c:lineChart>
      <c:catAx>
        <c:axId val="1184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99200"/>
        <c:crosses val="autoZero"/>
        <c:auto val="1"/>
        <c:lblAlgn val="ctr"/>
        <c:lblOffset val="100"/>
        <c:tickLblSkip val="1"/>
        <c:tickMarkSkip val="1"/>
        <c:noMultiLvlLbl val="0"/>
      </c:catAx>
      <c:valAx>
        <c:axId val="11849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9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天王地区汚水処理施設事業特別会計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0.06</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0.13</c:v>
                </c:pt>
                <c:pt idx="4">
                  <c:v>#N/A</c:v>
                </c:pt>
                <c:pt idx="5">
                  <c:v>0.49</c:v>
                </c:pt>
                <c:pt idx="6">
                  <c:v>#N/A</c:v>
                </c:pt>
                <c:pt idx="7">
                  <c:v>0.93</c:v>
                </c:pt>
                <c:pt idx="8">
                  <c:v>#N/A</c:v>
                </c:pt>
                <c:pt idx="9">
                  <c:v>0.69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3.33</c:v>
                </c:pt>
                <c:pt idx="2">
                  <c:v>#N/A</c:v>
                </c:pt>
                <c:pt idx="3">
                  <c:v>3.51</c:v>
                </c:pt>
                <c:pt idx="4">
                  <c:v>#N/A</c:v>
                </c:pt>
                <c:pt idx="5">
                  <c:v>3.58</c:v>
                </c:pt>
                <c:pt idx="6">
                  <c:v>#N/A</c:v>
                </c:pt>
                <c:pt idx="7">
                  <c:v>3.49</c:v>
                </c:pt>
                <c:pt idx="8">
                  <c:v>#N/A</c:v>
                </c:pt>
                <c:pt idx="9">
                  <c:v>3.66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6.32</c:v>
                </c:pt>
                <c:pt idx="2">
                  <c:v>#N/A</c:v>
                </c:pt>
                <c:pt idx="3">
                  <c:v>6.48</c:v>
                </c:pt>
                <c:pt idx="4">
                  <c:v>#N/A</c:v>
                </c:pt>
                <c:pt idx="5">
                  <c:v>5.32</c:v>
                </c:pt>
                <c:pt idx="6">
                  <c:v>#N/A</c:v>
                </c:pt>
                <c:pt idx="7">
                  <c:v>4.96</c:v>
                </c:pt>
                <c:pt idx="8">
                  <c:v>#N/A</c:v>
                </c:pt>
                <c:pt idx="9">
                  <c:v>5.24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11.08</c:v>
                </c:pt>
                <c:pt idx="2">
                  <c:v>#N/A</c:v>
                </c:pt>
                <c:pt idx="3">
                  <c:v>11.32</c:v>
                </c:pt>
                <c:pt idx="4">
                  <c:v>#N/A</c:v>
                </c:pt>
                <c:pt idx="5">
                  <c:v>10</c:v>
                </c:pt>
                <c:pt idx="6">
                  <c:v>#N/A</c:v>
                </c:pt>
                <c:pt idx="7">
                  <c:v>9.42</c:v>
                </c:pt>
                <c:pt idx="8">
                  <c:v>#N/A</c:v>
                </c:pt>
                <c:pt idx="9">
                  <c:v>9.4499999999999993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601600"/>
        <c:axId val="118603136"/>
      </c:barChart>
      <c:catAx>
        <c:axId val="1186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03136"/>
        <c:crosses val="autoZero"/>
        <c:auto val="1"/>
        <c:lblAlgn val="ctr"/>
        <c:lblOffset val="100"/>
        <c:tickLblSkip val="1"/>
        <c:tickMarkSkip val="1"/>
        <c:noMultiLvlLbl val="0"/>
      </c:catAx>
      <c:valAx>
        <c:axId val="11860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1476</c:v>
                </c:pt>
                <c:pt idx="5">
                  <c:v>1531</c:v>
                </c:pt>
                <c:pt idx="8">
                  <c:v>1621</c:v>
                </c:pt>
                <c:pt idx="11">
                  <c:v>1636</c:v>
                </c:pt>
                <c:pt idx="14">
                  <c:v>1641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59</c:v>
                </c:pt>
                <c:pt idx="6">
                  <c:v>42</c:v>
                </c:pt>
                <c:pt idx="9">
                  <c:v>7</c:v>
                </c:pt>
                <c:pt idx="12">
                  <c:v>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486</c:v>
                </c:pt>
                <c:pt idx="3">
                  <c:v>489</c:v>
                </c:pt>
                <c:pt idx="6">
                  <c:v>486</c:v>
                </c:pt>
                <c:pt idx="9">
                  <c:v>442</c:v>
                </c:pt>
                <c:pt idx="12">
                  <c:v>416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1821</c:v>
                </c:pt>
                <c:pt idx="3">
                  <c:v>1705</c:v>
                </c:pt>
                <c:pt idx="6">
                  <c:v>1687</c:v>
                </c:pt>
                <c:pt idx="9">
                  <c:v>1705</c:v>
                </c:pt>
                <c:pt idx="12">
                  <c:v>1798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07040"/>
        <c:axId val="11920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888</c:v>
                </c:pt>
                <c:pt idx="2">
                  <c:v>#N/A</c:v>
                </c:pt>
                <c:pt idx="3">
                  <c:v>#N/A</c:v>
                </c:pt>
                <c:pt idx="4">
                  <c:v>722</c:v>
                </c:pt>
                <c:pt idx="5">
                  <c:v>#N/A</c:v>
                </c:pt>
                <c:pt idx="6">
                  <c:v>#N/A</c:v>
                </c:pt>
                <c:pt idx="7">
                  <c:v>594</c:v>
                </c:pt>
                <c:pt idx="8">
                  <c:v>#N/A</c:v>
                </c:pt>
                <c:pt idx="9">
                  <c:v>#N/A</c:v>
                </c:pt>
                <c:pt idx="10">
                  <c:v>518</c:v>
                </c:pt>
                <c:pt idx="11">
                  <c:v>#N/A</c:v>
                </c:pt>
                <c:pt idx="12">
                  <c:v>#N/A</c:v>
                </c:pt>
                <c:pt idx="13">
                  <c:v>613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07040"/>
        <c:axId val="119208960"/>
      </c:lineChart>
      <c:catAx>
        <c:axId val="1192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08960"/>
        <c:crosses val="autoZero"/>
        <c:auto val="1"/>
        <c:lblAlgn val="ctr"/>
        <c:lblOffset val="100"/>
        <c:tickLblSkip val="1"/>
        <c:tickMarkSkip val="1"/>
        <c:noMultiLvlLbl val="0"/>
      </c:catAx>
      <c:valAx>
        <c:axId val="11920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0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14182</c:v>
                </c:pt>
                <c:pt idx="5">
                  <c:v>14051</c:v>
                </c:pt>
                <c:pt idx="8">
                  <c:v>14775</c:v>
                </c:pt>
                <c:pt idx="11">
                  <c:v>14459</c:v>
                </c:pt>
                <c:pt idx="14">
                  <c:v>14683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c:v>
                </c:pt>
                <c:pt idx="5">
                  <c:v>63</c:v>
                </c:pt>
                <c:pt idx="8">
                  <c:v>57</c:v>
                </c:pt>
                <c:pt idx="11">
                  <c:v>50</c:v>
                </c:pt>
                <c:pt idx="14">
                  <c:v>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8632</c:v>
                </c:pt>
                <c:pt idx="5">
                  <c:v>9450</c:v>
                </c:pt>
                <c:pt idx="8">
                  <c:v>8646</c:v>
                </c:pt>
                <c:pt idx="11">
                  <c:v>9691</c:v>
                </c:pt>
                <c:pt idx="14">
                  <c:v>9900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320</c:v>
                </c:pt>
                <c:pt idx="3">
                  <c:v>326</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1989</c:v>
                </c:pt>
                <c:pt idx="3">
                  <c:v>1589</c:v>
                </c:pt>
                <c:pt idx="6">
                  <c:v>1606</c:v>
                </c:pt>
                <c:pt idx="9">
                  <c:v>1462</c:v>
                </c:pt>
                <c:pt idx="12">
                  <c:v>1300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177</c:v>
                </c:pt>
                <c:pt idx="3">
                  <c:v>133</c:v>
                </c:pt>
                <c:pt idx="6">
                  <c:v>87</c:v>
                </c:pt>
                <c:pt idx="9">
                  <c:v>52</c:v>
                </c:pt>
                <c:pt idx="12">
                  <c:v>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5118</c:v>
                </c:pt>
                <c:pt idx="3">
                  <c:v>4828</c:v>
                </c:pt>
                <c:pt idx="6">
                  <c:v>4565</c:v>
                </c:pt>
                <c:pt idx="9">
                  <c:v>4346</c:v>
                </c:pt>
                <c:pt idx="12">
                  <c:v>4226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13088</c:v>
                </c:pt>
                <c:pt idx="3">
                  <c:v>12965</c:v>
                </c:pt>
                <c:pt idx="6">
                  <c:v>14202</c:v>
                </c:pt>
                <c:pt idx="9">
                  <c:v>13974</c:v>
                </c:pt>
                <c:pt idx="12">
                  <c:v>13691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333248"/>
        <c:axId val="11933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333248"/>
        <c:axId val="119335168"/>
      </c:lineChart>
      <c:catAx>
        <c:axId val="1193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35168"/>
        <c:crosses val="autoZero"/>
        <c:auto val="1"/>
        <c:lblAlgn val="ctr"/>
        <c:lblOffset val="100"/>
        <c:tickLblSkip val="1"/>
        <c:tickMarkSkip val="1"/>
        <c:noMultiLvlLbl val="0"/>
      </c:catAx>
      <c:valAx>
        <c:axId val="11933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403264"/>
        <c:axId val="119405184"/>
      </c:scatterChart>
      <c:valAx>
        <c:axId val="11940326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05184"/>
        <c:crosses val="autoZero"/>
        <c:crossBetween val="midCat"/>
      </c:valAx>
      <c:valAx>
        <c:axId val="119405184"/>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03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12.2</c:v>
                </c:pt>
                <c:pt idx="2">
                  <c:v>10.5</c:v>
                </c:pt>
                <c:pt idx="3">
                  <c:v>8.6999999999999993</c:v>
                </c:pt>
                <c:pt idx="4">
                  <c:v>8.4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472896"/>
        <c:axId val="119474816"/>
      </c:scatterChart>
      <c:valAx>
        <c:axId val="119472896"/>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74816"/>
        <c:crosses val="autoZero"/>
        <c:crossBetween val="midCat"/>
      </c:valAx>
      <c:valAx>
        <c:axId val="119474816"/>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72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採択の際に、必要性・緊急性のほか、補助率や交付税措置率の高い地方債を充当できる事業を優先させるなど、慎重に検討し取り組んでおり、算入公債費等は増加しているが、元利償還金は増加傾向にある。今後は、新規債の発行抑制等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一般会計等に係る地方債の現在高は、辺地対策事業債等の償還終了により減少となった。公営企業債等繰入見込額についても、病院事業や下水道事業の償還により減少傾向にある。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また、充当可能財源等は、充当可能基金、基準財政需要額算入見込額ともに増加している。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地方交付税の減少により、標準財政規模が減少したものの、分子の減少幅が大きいため、将来負担比率は、昨年度に引き続き減少した。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今後も引き続き、地方債発行の抑制や適正な職員管理を行いながら行財政の健全な運営に努める。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建築物やインフラ施設の長寿命化等の取組を進めているが、３町村が合併した本町は面積が広く、保有する公共施設も多いことから、有形固定資産減価償却率は、類似団体内平均、全国平均及び県平均を上回っている。</a:t>
          </a:r>
          <a:endParaRPr lang="ja-JP" altLang="ja-JP">
            <a:effectLst/>
          </a:endParaRPr>
        </a:p>
        <a:p>
          <a:r>
            <a:rPr kumimoji="1" lang="ja-JP" altLang="ja-JP" sz="1100">
              <a:solidFill>
                <a:schemeClr val="dk1"/>
              </a:solidFill>
              <a:effectLst/>
              <a:latin typeface="+mn-lt"/>
              <a:ea typeface="+mn-ea"/>
              <a:cs typeface="+mn-cs"/>
            </a:rPr>
            <a:t>　公共施設等総合管理計画、施設ごとの長寿命化計画等を基に適切な施設の維持管理に努める。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156936</xdr:rowOff>
    </xdr:from>
    <xdr:to>
      <xdr:col>3</xdr:col>
      <xdr:colOff>511175</xdr:colOff>
      <xdr:row>27</xdr:row>
      <xdr:rowOff>87086</xdr:rowOff>
    </xdr:to>
    <xdr:sp macro="" textlink="">
      <xdr:nvSpPr>
        <xdr:cNvPr id="85" name="円/楕円 84"/>
        <xdr:cNvSpPr/>
      </xdr:nvSpPr>
      <xdr:spPr>
        <a:xfrm>
          <a:off x="40005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103613</xdr:rowOff>
    </xdr:from>
    <xdr:ext cx="405111" cy="259045"/>
    <xdr:sp macro="" textlink="">
      <xdr:nvSpPr>
        <xdr:cNvPr id="87" name="n_1mainValue有形固定資産減価償却率"/>
        <xdr:cNvSpPr txBox="1"/>
      </xdr:nvSpPr>
      <xdr:spPr>
        <a:xfrm>
          <a:off x="3836043" y="51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135890</xdr:rowOff>
    </xdr:from>
    <xdr:to>
      <xdr:col>5</xdr:col>
      <xdr:colOff>409575</xdr:colOff>
      <xdr:row>37</xdr:row>
      <xdr:rowOff>66040</xdr:rowOff>
    </xdr:to>
    <xdr:sp macro="" textlink="">
      <xdr:nvSpPr>
        <xdr:cNvPr id="70" name="円/楕円 69"/>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82567</xdr:rowOff>
    </xdr:from>
    <xdr:ext cx="405111" cy="259045"/>
    <xdr:sp macro="" textlink="">
      <xdr:nvSpPr>
        <xdr:cNvPr id="72" name="n_1mainValue【道路】&#10;有形固定資産減価償却率"/>
        <xdr:cNvSpPr txBox="1"/>
      </xdr:nvSpPr>
      <xdr:spPr>
        <a:xfrm>
          <a:off x="3582043"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102352</xdr:rowOff>
    </xdr:from>
    <xdr:to>
      <xdr:col>15</xdr:col>
      <xdr:colOff>180340</xdr:colOff>
      <xdr:row>40</xdr:row>
      <xdr:rowOff>131796</xdr:rowOff>
    </xdr:to>
    <xdr:cxnSp macro="">
      <xdr:nvCxnSpPr>
        <xdr:cNvPr id="94" name="直線コネクタ 93"/>
        <xdr:cNvCxnSpPr/>
      </xdr:nvCxnSpPr>
      <xdr:spPr>
        <a:xfrm flipV="1">
          <a:off x="10476865" y="6274552"/>
          <a:ext cx="0" cy="715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135623</xdr:rowOff>
    </xdr:from>
    <xdr:ext cx="469744" cy="259045"/>
    <xdr:sp macro="" textlink="">
      <xdr:nvSpPr>
        <xdr:cNvPr id="95" name="【道路】&#10;一人当たり延長最小値テキスト"/>
        <xdr:cNvSpPr txBox="1"/>
      </xdr:nvSpPr>
      <xdr:spPr>
        <a:xfrm>
          <a:off x="10566400" y="699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131796</xdr:rowOff>
    </xdr:from>
    <xdr:to>
      <xdr:col>15</xdr:col>
      <xdr:colOff>269875</xdr:colOff>
      <xdr:row>40</xdr:row>
      <xdr:rowOff>131796</xdr:rowOff>
    </xdr:to>
    <xdr:cxnSp macro="">
      <xdr:nvCxnSpPr>
        <xdr:cNvPr id="96" name="直線コネクタ 95"/>
        <xdr:cNvCxnSpPr/>
      </xdr:nvCxnSpPr>
      <xdr:spPr>
        <a:xfrm>
          <a:off x="10388600" y="698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49029</xdr:rowOff>
    </xdr:from>
    <xdr:ext cx="534377" cy="259045"/>
    <xdr:sp macro="" textlink="">
      <xdr:nvSpPr>
        <xdr:cNvPr id="97" name="【道路】&#10;一人当たり延長最大値テキスト"/>
        <xdr:cNvSpPr txBox="1"/>
      </xdr:nvSpPr>
      <xdr:spPr>
        <a:xfrm>
          <a:off x="10566400" y="60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36</xdr:row>
      <xdr:rowOff>102352</xdr:rowOff>
    </xdr:from>
    <xdr:to>
      <xdr:col>15</xdr:col>
      <xdr:colOff>269875</xdr:colOff>
      <xdr:row>36</xdr:row>
      <xdr:rowOff>102352</xdr:rowOff>
    </xdr:to>
    <xdr:cxnSp macro="">
      <xdr:nvCxnSpPr>
        <xdr:cNvPr id="98" name="直線コネクタ 97"/>
        <xdr:cNvCxnSpPr/>
      </xdr:nvCxnSpPr>
      <xdr:spPr>
        <a:xfrm>
          <a:off x="10388600" y="627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12971</xdr:rowOff>
    </xdr:from>
    <xdr:ext cx="469744" cy="259045"/>
    <xdr:sp macro="" textlink="">
      <xdr:nvSpPr>
        <xdr:cNvPr id="99" name="【道路】&#10;一人当たり延長平均値テキスト"/>
        <xdr:cNvSpPr txBox="1"/>
      </xdr:nvSpPr>
      <xdr:spPr>
        <a:xfrm>
          <a:off x="10566400" y="6699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34544</xdr:rowOff>
    </xdr:from>
    <xdr:to>
      <xdr:col>15</xdr:col>
      <xdr:colOff>231775</xdr:colOff>
      <xdr:row>39</xdr:row>
      <xdr:rowOff>136144</xdr:rowOff>
    </xdr:to>
    <xdr:sp macro="" textlink="">
      <xdr:nvSpPr>
        <xdr:cNvPr id="100" name="フローチャート : 判断 99"/>
        <xdr:cNvSpPr/>
      </xdr:nvSpPr>
      <xdr:spPr>
        <a:xfrm>
          <a:off x="10426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162743</xdr:rowOff>
    </xdr:from>
    <xdr:to>
      <xdr:col>14</xdr:col>
      <xdr:colOff>79375</xdr:colOff>
      <xdr:row>39</xdr:row>
      <xdr:rowOff>92893</xdr:rowOff>
    </xdr:to>
    <xdr:sp macro="" textlink="">
      <xdr:nvSpPr>
        <xdr:cNvPr id="101" name="フローチャート : 判断 100"/>
        <xdr:cNvSpPr/>
      </xdr:nvSpPr>
      <xdr:spPr>
        <a:xfrm>
          <a:off x="9588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137551</xdr:rowOff>
    </xdr:from>
    <xdr:to>
      <xdr:col>14</xdr:col>
      <xdr:colOff>79375</xdr:colOff>
      <xdr:row>34</xdr:row>
      <xdr:rowOff>67701</xdr:rowOff>
    </xdr:to>
    <xdr:sp macro="" textlink="">
      <xdr:nvSpPr>
        <xdr:cNvPr id="107" name="円/楕円 106"/>
        <xdr:cNvSpPr/>
      </xdr:nvSpPr>
      <xdr:spPr>
        <a:xfrm>
          <a:off x="9588500" y="57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84020</xdr:rowOff>
    </xdr:from>
    <xdr:ext cx="469744" cy="259045"/>
    <xdr:sp macro="" textlink="">
      <xdr:nvSpPr>
        <xdr:cNvPr id="108" name="n_1aveValue【道路】&#10;一人当たり延長"/>
        <xdr:cNvSpPr txBox="1"/>
      </xdr:nvSpPr>
      <xdr:spPr>
        <a:xfrm>
          <a:off x="93917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84228</xdr:rowOff>
    </xdr:from>
    <xdr:ext cx="534377" cy="259045"/>
    <xdr:sp macro="" textlink="">
      <xdr:nvSpPr>
        <xdr:cNvPr id="109" name="n_1mainValue【道路】&#10;一人当たり延長"/>
        <xdr:cNvSpPr txBox="1"/>
      </xdr:nvSpPr>
      <xdr:spPr>
        <a:xfrm>
          <a:off x="9359410" y="55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2" name="直線コネクタ 131"/>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3"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4" name="直線コネクタ 133"/>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5"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6" name="直線コネクタ 135"/>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7"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8" name="フローチャート : 判断 137"/>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39" name="フローチャート : 判断 138"/>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143510</xdr:rowOff>
    </xdr:from>
    <xdr:to>
      <xdr:col>5</xdr:col>
      <xdr:colOff>409575</xdr:colOff>
      <xdr:row>56</xdr:row>
      <xdr:rowOff>73660</xdr:rowOff>
    </xdr:to>
    <xdr:sp macro="" textlink="">
      <xdr:nvSpPr>
        <xdr:cNvPr id="145" name="円/楕円 144"/>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90187</xdr:rowOff>
    </xdr:from>
    <xdr:ext cx="405111" cy="259045"/>
    <xdr:sp macro="" textlink="">
      <xdr:nvSpPr>
        <xdr:cNvPr id="147" name="n_1mainValue【橋りょう・トンネル】&#10;有形固定資産減価償却率"/>
        <xdr:cNvSpPr txBox="1"/>
      </xdr:nvSpPr>
      <xdr:spPr>
        <a:xfrm>
          <a:off x="3582043"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9" name="テキスト ボックス 16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157593</xdr:rowOff>
    </xdr:from>
    <xdr:to>
      <xdr:col>15</xdr:col>
      <xdr:colOff>180340</xdr:colOff>
      <xdr:row>64</xdr:row>
      <xdr:rowOff>95999</xdr:rowOff>
    </xdr:to>
    <xdr:cxnSp macro="">
      <xdr:nvCxnSpPr>
        <xdr:cNvPr id="173" name="直線コネクタ 172"/>
        <xdr:cNvCxnSpPr/>
      </xdr:nvCxnSpPr>
      <xdr:spPr>
        <a:xfrm flipV="1">
          <a:off x="10476865" y="9758793"/>
          <a:ext cx="0" cy="131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99826</xdr:rowOff>
    </xdr:from>
    <xdr:ext cx="534377" cy="259045"/>
    <xdr:sp macro="" textlink="">
      <xdr:nvSpPr>
        <xdr:cNvPr id="174" name="【橋りょう・トンネル】&#10;一人当たり有形固定資産（償却資産）額最小値テキスト"/>
        <xdr:cNvSpPr txBox="1"/>
      </xdr:nvSpPr>
      <xdr:spPr>
        <a:xfrm>
          <a:off x="10566400" y="110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95999</xdr:rowOff>
    </xdr:from>
    <xdr:to>
      <xdr:col>15</xdr:col>
      <xdr:colOff>269875</xdr:colOff>
      <xdr:row>64</xdr:row>
      <xdr:rowOff>95999</xdr:rowOff>
    </xdr:to>
    <xdr:cxnSp macro="">
      <xdr:nvCxnSpPr>
        <xdr:cNvPr id="175" name="直線コネクタ 174"/>
        <xdr:cNvCxnSpPr/>
      </xdr:nvCxnSpPr>
      <xdr:spPr>
        <a:xfrm>
          <a:off x="10388600" y="11068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104270</xdr:rowOff>
    </xdr:from>
    <xdr:ext cx="599010" cy="259045"/>
    <xdr:sp macro="" textlink="">
      <xdr:nvSpPr>
        <xdr:cNvPr id="176" name="【橋りょう・トンネル】&#10;一人当たり有形固定資産（償却資産）額最大値テキスト"/>
        <xdr:cNvSpPr txBox="1"/>
      </xdr:nvSpPr>
      <xdr:spPr>
        <a:xfrm>
          <a:off x="10566400" y="953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56</xdr:row>
      <xdr:rowOff>157593</xdr:rowOff>
    </xdr:from>
    <xdr:to>
      <xdr:col>15</xdr:col>
      <xdr:colOff>269875</xdr:colOff>
      <xdr:row>56</xdr:row>
      <xdr:rowOff>157593</xdr:rowOff>
    </xdr:to>
    <xdr:cxnSp macro="">
      <xdr:nvCxnSpPr>
        <xdr:cNvPr id="177" name="直線コネクタ 176"/>
        <xdr:cNvCxnSpPr/>
      </xdr:nvCxnSpPr>
      <xdr:spPr>
        <a:xfrm>
          <a:off x="10388600" y="975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116823</xdr:rowOff>
    </xdr:from>
    <xdr:ext cx="599010" cy="259045"/>
    <xdr:sp macro="" textlink="">
      <xdr:nvSpPr>
        <xdr:cNvPr id="178" name="【橋りょう・トンネル】&#10;一人当たり有形固定資産（償却資産）額平均値テキスト"/>
        <xdr:cNvSpPr txBox="1"/>
      </xdr:nvSpPr>
      <xdr:spPr>
        <a:xfrm>
          <a:off x="10566400" y="10575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138396</xdr:rowOff>
    </xdr:from>
    <xdr:to>
      <xdr:col>15</xdr:col>
      <xdr:colOff>231775</xdr:colOff>
      <xdr:row>62</xdr:row>
      <xdr:rowOff>68546</xdr:rowOff>
    </xdr:to>
    <xdr:sp macro="" textlink="">
      <xdr:nvSpPr>
        <xdr:cNvPr id="179" name="フローチャート : 判断 178"/>
        <xdr:cNvSpPr/>
      </xdr:nvSpPr>
      <xdr:spPr>
        <a:xfrm>
          <a:off x="10426700" y="105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115546</xdr:rowOff>
    </xdr:from>
    <xdr:to>
      <xdr:col>14</xdr:col>
      <xdr:colOff>79375</xdr:colOff>
      <xdr:row>62</xdr:row>
      <xdr:rowOff>45696</xdr:rowOff>
    </xdr:to>
    <xdr:sp macro="" textlink="">
      <xdr:nvSpPr>
        <xdr:cNvPr id="180" name="フローチャート : 判断 179"/>
        <xdr:cNvSpPr/>
      </xdr:nvSpPr>
      <xdr:spPr>
        <a:xfrm>
          <a:off x="9588500" y="105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117025</xdr:rowOff>
    </xdr:from>
    <xdr:to>
      <xdr:col>14</xdr:col>
      <xdr:colOff>79375</xdr:colOff>
      <xdr:row>56</xdr:row>
      <xdr:rowOff>47175</xdr:rowOff>
    </xdr:to>
    <xdr:sp macro="" textlink="">
      <xdr:nvSpPr>
        <xdr:cNvPr id="186" name="円/楕円 185"/>
        <xdr:cNvSpPr/>
      </xdr:nvSpPr>
      <xdr:spPr>
        <a:xfrm>
          <a:off x="9588500" y="95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36823</xdr:rowOff>
    </xdr:from>
    <xdr:ext cx="599010" cy="259045"/>
    <xdr:sp macro="" textlink="">
      <xdr:nvSpPr>
        <xdr:cNvPr id="187" name="n_1aveValue【橋りょう・トンネル】&#10;一人当たり有形固定資産（償却資産）額"/>
        <xdr:cNvSpPr txBox="1"/>
      </xdr:nvSpPr>
      <xdr:spPr>
        <a:xfrm>
          <a:off x="9327094" y="106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63702</xdr:rowOff>
    </xdr:from>
    <xdr:ext cx="599010" cy="259045"/>
    <xdr:sp macro="" textlink="">
      <xdr:nvSpPr>
        <xdr:cNvPr id="188" name="n_1mainValue【橋りょう・トンネル】&#10;一人当たり有形固定資産（償却資産）額"/>
        <xdr:cNvSpPr txBox="1"/>
      </xdr:nvSpPr>
      <xdr:spPr>
        <a:xfrm>
          <a:off x="9327094" y="932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1" name="直線コネクタ 210"/>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2"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3" name="直線コネクタ 212"/>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6"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7" name="フローチャート : 判断 216"/>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8" name="フローチャート : 判断 21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167894</xdr:rowOff>
    </xdr:from>
    <xdr:to>
      <xdr:col>5</xdr:col>
      <xdr:colOff>409575</xdr:colOff>
      <xdr:row>83</xdr:row>
      <xdr:rowOff>98044</xdr:rowOff>
    </xdr:to>
    <xdr:sp macro="" textlink="">
      <xdr:nvSpPr>
        <xdr:cNvPr id="224" name="円/楕円 223"/>
        <xdr:cNvSpPr/>
      </xdr:nvSpPr>
      <xdr:spPr>
        <a:xfrm>
          <a:off x="3746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5"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89171</xdr:rowOff>
    </xdr:from>
    <xdr:ext cx="405111" cy="259045"/>
    <xdr:sp macro="" textlink="">
      <xdr:nvSpPr>
        <xdr:cNvPr id="226" name="n_1mainValue【公営住宅】&#10;有形固定資産減価償却率"/>
        <xdr:cNvSpPr txBox="1"/>
      </xdr:nvSpPr>
      <xdr:spPr>
        <a:xfrm>
          <a:off x="3582043"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0" name="直線コネクタ 249"/>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1"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2" name="直線コネクタ 251"/>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3"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4" name="直線コネクタ 253"/>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5"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6" name="フローチャート : 判断 255"/>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7" name="フローチャート : 判断 256"/>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23876</xdr:rowOff>
    </xdr:from>
    <xdr:to>
      <xdr:col>14</xdr:col>
      <xdr:colOff>79375</xdr:colOff>
      <xdr:row>85</xdr:row>
      <xdr:rowOff>125476</xdr:rowOff>
    </xdr:to>
    <xdr:sp macro="" textlink="">
      <xdr:nvSpPr>
        <xdr:cNvPr id="263" name="円/楕円 262"/>
        <xdr:cNvSpPr/>
      </xdr:nvSpPr>
      <xdr:spPr>
        <a:xfrm>
          <a:off x="9588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4"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142003</xdr:rowOff>
    </xdr:from>
    <xdr:ext cx="469744" cy="259045"/>
    <xdr:sp macro="" textlink="">
      <xdr:nvSpPr>
        <xdr:cNvPr id="265" name="n_1mainValue【公営住宅】&#10;一人当たり面積"/>
        <xdr:cNvSpPr txBox="1"/>
      </xdr:nvSpPr>
      <xdr:spPr>
        <a:xfrm>
          <a:off x="93917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6" name="直線コネクタ 30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8" name="直線コネクタ 30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0" name="直線コネクタ 30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2" name="フローチャート : 判断 31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3" name="フローチャート : 判断 3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124460</xdr:rowOff>
    </xdr:from>
    <xdr:to>
      <xdr:col>22</xdr:col>
      <xdr:colOff>415925</xdr:colOff>
      <xdr:row>38</xdr:row>
      <xdr:rowOff>54610</xdr:rowOff>
    </xdr:to>
    <xdr:sp macro="" textlink="">
      <xdr:nvSpPr>
        <xdr:cNvPr id="319" name="円/楕円 318"/>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71137</xdr:rowOff>
    </xdr:from>
    <xdr:ext cx="405111" cy="259045"/>
    <xdr:sp macro="" textlink="">
      <xdr:nvSpPr>
        <xdr:cNvPr id="321" name="n_1mainValue【認定こども園・幼稚園・保育所】&#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5" name="直線コネクタ 34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7" name="直線コネクタ 34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9" name="直線コネクタ 34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1" name="フローチャート : 判断 35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2" name="フローチャート : 判断 35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38735</xdr:rowOff>
    </xdr:from>
    <xdr:to>
      <xdr:col>31</xdr:col>
      <xdr:colOff>85725</xdr:colOff>
      <xdr:row>39</xdr:row>
      <xdr:rowOff>140335</xdr:rowOff>
    </xdr:to>
    <xdr:sp macro="" textlink="">
      <xdr:nvSpPr>
        <xdr:cNvPr id="358" name="円/楕円 357"/>
        <xdr:cNvSpPr/>
      </xdr:nvSpPr>
      <xdr:spPr>
        <a:xfrm>
          <a:off x="2127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9"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156862</xdr:rowOff>
    </xdr:from>
    <xdr:ext cx="469744" cy="259045"/>
    <xdr:sp macro="" textlink="">
      <xdr:nvSpPr>
        <xdr:cNvPr id="360" name="n_1mainValue【認定こども園・幼稚園・保育所】&#10;一人当たり面積"/>
        <xdr:cNvSpPr txBox="1"/>
      </xdr:nvSpPr>
      <xdr:spPr>
        <a:xfrm>
          <a:off x="210757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5" name="直線コネクタ 38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7" name="直線コネクタ 38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9" name="直線コネクタ 38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1" name="フローチャート : 判断 39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2" name="フローチャート : 判断 39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74930</xdr:rowOff>
    </xdr:from>
    <xdr:to>
      <xdr:col>22</xdr:col>
      <xdr:colOff>415925</xdr:colOff>
      <xdr:row>58</xdr:row>
      <xdr:rowOff>5080</xdr:rowOff>
    </xdr:to>
    <xdr:sp macro="" textlink="">
      <xdr:nvSpPr>
        <xdr:cNvPr id="398" name="円/楕円 397"/>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9"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21607</xdr:rowOff>
    </xdr:from>
    <xdr:ext cx="405111" cy="259045"/>
    <xdr:sp macro="" textlink="">
      <xdr:nvSpPr>
        <xdr:cNvPr id="400" name="n_1mainValue【学校施設】&#10;有形固定資産減価償却率"/>
        <xdr:cNvSpPr txBox="1"/>
      </xdr:nvSpPr>
      <xdr:spPr>
        <a:xfrm>
          <a:off x="15266043"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12" name="直線コネクタ 41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13" name="テキスト ボックス 41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14" name="直線コネクタ 41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15" name="テキスト ボックス 41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16" name="直線コネクタ 41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17" name="テキスト ボックス 41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20" name="直線コネクタ 41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21" name="テキスト ボックス 42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22" name="直線コネクタ 42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23" name="テキスト ボックス 42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24" name="直線コネクタ 42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25" name="テキスト ボックス 42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116205</xdr:rowOff>
    </xdr:from>
    <xdr:to>
      <xdr:col>32</xdr:col>
      <xdr:colOff>186689</xdr:colOff>
      <xdr:row>64</xdr:row>
      <xdr:rowOff>47625</xdr:rowOff>
    </xdr:to>
    <xdr:cxnSp macro="">
      <xdr:nvCxnSpPr>
        <xdr:cNvPr id="429" name="直線コネクタ 428"/>
        <xdr:cNvCxnSpPr/>
      </xdr:nvCxnSpPr>
      <xdr:spPr>
        <a:xfrm flipV="1">
          <a:off x="22160864" y="10231755"/>
          <a:ext cx="0" cy="78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51452</xdr:rowOff>
    </xdr:from>
    <xdr:ext cx="469744" cy="259045"/>
    <xdr:sp macro="" textlink="">
      <xdr:nvSpPr>
        <xdr:cNvPr id="430" name="【学校施設】&#10;一人当たり面積最小値テキスト"/>
        <xdr:cNvSpPr txBox="1"/>
      </xdr:nvSpPr>
      <xdr:spPr>
        <a:xfrm>
          <a:off x="22250400" y="1102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47625</xdr:rowOff>
    </xdr:from>
    <xdr:to>
      <xdr:col>32</xdr:col>
      <xdr:colOff>276225</xdr:colOff>
      <xdr:row>64</xdr:row>
      <xdr:rowOff>47625</xdr:rowOff>
    </xdr:to>
    <xdr:cxnSp macro="">
      <xdr:nvCxnSpPr>
        <xdr:cNvPr id="431" name="直線コネクタ 430"/>
        <xdr:cNvCxnSpPr/>
      </xdr:nvCxnSpPr>
      <xdr:spPr>
        <a:xfrm>
          <a:off x="22072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62882</xdr:rowOff>
    </xdr:from>
    <xdr:ext cx="469744" cy="259045"/>
    <xdr:sp macro="" textlink="">
      <xdr:nvSpPr>
        <xdr:cNvPr id="432" name="【学校施設】&#10;一人当たり面積最大値テキスト"/>
        <xdr:cNvSpPr txBox="1"/>
      </xdr:nvSpPr>
      <xdr:spPr>
        <a:xfrm>
          <a:off x="22250400" y="100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59</xdr:row>
      <xdr:rowOff>116205</xdr:rowOff>
    </xdr:from>
    <xdr:to>
      <xdr:col>32</xdr:col>
      <xdr:colOff>276225</xdr:colOff>
      <xdr:row>59</xdr:row>
      <xdr:rowOff>116205</xdr:rowOff>
    </xdr:to>
    <xdr:cxnSp macro="">
      <xdr:nvCxnSpPr>
        <xdr:cNvPr id="433" name="直線コネクタ 432"/>
        <xdr:cNvCxnSpPr/>
      </xdr:nvCxnSpPr>
      <xdr:spPr>
        <a:xfrm>
          <a:off x="22072600" y="10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110507</xdr:rowOff>
    </xdr:from>
    <xdr:ext cx="469744" cy="259045"/>
    <xdr:sp macro="" textlink="">
      <xdr:nvSpPr>
        <xdr:cNvPr id="434" name="【学校施設】&#10;一人当たり面積平均値テキスト"/>
        <xdr:cNvSpPr txBox="1"/>
      </xdr:nvSpPr>
      <xdr:spPr>
        <a:xfrm>
          <a:off x="22250400" y="1056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132080</xdr:rowOff>
    </xdr:from>
    <xdr:to>
      <xdr:col>32</xdr:col>
      <xdr:colOff>238125</xdr:colOff>
      <xdr:row>62</xdr:row>
      <xdr:rowOff>62230</xdr:rowOff>
    </xdr:to>
    <xdr:sp macro="" textlink="">
      <xdr:nvSpPr>
        <xdr:cNvPr id="435" name="フローチャート : 判断 434"/>
        <xdr:cNvSpPr/>
      </xdr:nvSpPr>
      <xdr:spPr>
        <a:xfrm>
          <a:off x="22110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107315</xdr:rowOff>
    </xdr:from>
    <xdr:to>
      <xdr:col>31</xdr:col>
      <xdr:colOff>85725</xdr:colOff>
      <xdr:row>62</xdr:row>
      <xdr:rowOff>37465</xdr:rowOff>
    </xdr:to>
    <xdr:sp macro="" textlink="">
      <xdr:nvSpPr>
        <xdr:cNvPr id="436" name="フローチャート : 判断 435"/>
        <xdr:cNvSpPr/>
      </xdr:nvSpPr>
      <xdr:spPr>
        <a:xfrm>
          <a:off x="21272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147320</xdr:rowOff>
    </xdr:from>
    <xdr:to>
      <xdr:col>31</xdr:col>
      <xdr:colOff>85725</xdr:colOff>
      <xdr:row>56</xdr:row>
      <xdr:rowOff>77470</xdr:rowOff>
    </xdr:to>
    <xdr:sp macro="" textlink="">
      <xdr:nvSpPr>
        <xdr:cNvPr id="442" name="円/楕円 441"/>
        <xdr:cNvSpPr/>
      </xdr:nvSpPr>
      <xdr:spPr>
        <a:xfrm>
          <a:off x="21272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28592</xdr:rowOff>
    </xdr:from>
    <xdr:ext cx="469744" cy="259045"/>
    <xdr:sp macro="" textlink="">
      <xdr:nvSpPr>
        <xdr:cNvPr id="443" name="n_1aveValue【学校施設】&#10;一人当たり面積"/>
        <xdr:cNvSpPr txBox="1"/>
      </xdr:nvSpPr>
      <xdr:spPr>
        <a:xfrm>
          <a:off x="210757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93997</xdr:rowOff>
    </xdr:from>
    <xdr:ext cx="469744" cy="259045"/>
    <xdr:sp macro="" textlink="">
      <xdr:nvSpPr>
        <xdr:cNvPr id="444" name="n_1mainValue【学校施設】&#10;一人当たり面積"/>
        <xdr:cNvSpPr txBox="1"/>
      </xdr:nvSpPr>
      <xdr:spPr>
        <a:xfrm>
          <a:off x="21075727" y="935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70" name="直線コネクタ 469"/>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71"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72" name="直線コネクタ 471"/>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73"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4" name="直線コネクタ 47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5"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6" name="フローチャート : 判断 475"/>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7" name="フローチャート : 判断 476"/>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129358</xdr:rowOff>
    </xdr:from>
    <xdr:to>
      <xdr:col>22</xdr:col>
      <xdr:colOff>415925</xdr:colOff>
      <xdr:row>84</xdr:row>
      <xdr:rowOff>59508</xdr:rowOff>
    </xdr:to>
    <xdr:sp macro="" textlink="">
      <xdr:nvSpPr>
        <xdr:cNvPr id="483" name="円/楕円 482"/>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84"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50635</xdr:rowOff>
    </xdr:from>
    <xdr:ext cx="405111" cy="259045"/>
    <xdr:sp macro="" textlink="">
      <xdr:nvSpPr>
        <xdr:cNvPr id="485" name="n_1mainValue【児童館】&#10;有形固定資産減価償却率"/>
        <xdr:cNvSpPr txBox="1"/>
      </xdr:nvSpPr>
      <xdr:spPr>
        <a:xfrm>
          <a:off x="15266043"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9" name="直線コネクタ 508"/>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0"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1" name="直線コネクタ 51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12"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13" name="直線コネクタ 512"/>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4"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5" name="フローチャート : 判断 514"/>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6" name="フローチャート : 判断 515"/>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139700</xdr:rowOff>
    </xdr:from>
    <xdr:to>
      <xdr:col>31</xdr:col>
      <xdr:colOff>85725</xdr:colOff>
      <xdr:row>86</xdr:row>
      <xdr:rowOff>69850</xdr:rowOff>
    </xdr:to>
    <xdr:sp macro="" textlink="">
      <xdr:nvSpPr>
        <xdr:cNvPr id="522" name="円/楕円 521"/>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23"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60977</xdr:rowOff>
    </xdr:from>
    <xdr:ext cx="469744" cy="259045"/>
    <xdr:sp macro="" textlink="">
      <xdr:nvSpPr>
        <xdr:cNvPr id="524" name="n_1mainValue【児童館】&#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7" name="テキスト ボックス 53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7" name="テキスト ボックス 54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51" name="直線コネクタ 550"/>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52"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53" name="直線コネクタ 552"/>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54"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5" name="直線コネクタ 554"/>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6"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7" name="フローチャート : 判断 556"/>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8" name="フローチャート : 判断 557"/>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4173</xdr:rowOff>
    </xdr:from>
    <xdr:to>
      <xdr:col>22</xdr:col>
      <xdr:colOff>415925</xdr:colOff>
      <xdr:row>101</xdr:row>
      <xdr:rowOff>105773</xdr:rowOff>
    </xdr:to>
    <xdr:sp macro="" textlink="">
      <xdr:nvSpPr>
        <xdr:cNvPr id="564" name="円/楕円 563"/>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5"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122300</xdr:rowOff>
    </xdr:from>
    <xdr:ext cx="405111" cy="259045"/>
    <xdr:sp macro="" textlink="">
      <xdr:nvSpPr>
        <xdr:cNvPr id="566" name="n_1mainValue【公民館】&#10;有形固定資産減価償却率"/>
        <xdr:cNvSpPr txBox="1"/>
      </xdr:nvSpPr>
      <xdr:spPr>
        <a:xfrm>
          <a:off x="15266043"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90" name="直線コネクタ 589"/>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91"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92" name="直線コネクタ 591"/>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93"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4" name="直線コネクタ 593"/>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5"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6" name="フローチャート : 判断 595"/>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7" name="フローチャート : 判断 596"/>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71120</xdr:rowOff>
    </xdr:from>
    <xdr:to>
      <xdr:col>31</xdr:col>
      <xdr:colOff>85725</xdr:colOff>
      <xdr:row>104</xdr:row>
      <xdr:rowOff>1270</xdr:rowOff>
    </xdr:to>
    <xdr:sp macro="" textlink="">
      <xdr:nvSpPr>
        <xdr:cNvPr id="603" name="円/楕円 602"/>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604"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17797</xdr:rowOff>
    </xdr:from>
    <xdr:ext cx="469744" cy="259045"/>
    <xdr:sp macro="" textlink="">
      <xdr:nvSpPr>
        <xdr:cNvPr id="605" name="n_1mainValue【公民館】&#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３町村が合併した本町は面積が広く、保有する公共施設数も多いことから、住民一人当たりの面積等の値は、類似団体内では高い傾向にある。</a:t>
          </a:r>
          <a:endParaRPr lang="ja-JP" altLang="ja-JP" sz="1300">
            <a:effectLst/>
          </a:endParaRPr>
        </a:p>
        <a:p>
          <a:r>
            <a:rPr kumimoji="1" lang="ja-JP" altLang="ja-JP" sz="1300">
              <a:solidFill>
                <a:schemeClr val="dk1"/>
              </a:solidFill>
              <a:effectLst/>
              <a:latin typeface="+mn-lt"/>
              <a:ea typeface="+mn-ea"/>
              <a:cs typeface="+mn-cs"/>
            </a:rPr>
            <a:t>また、耐用年数の経過により有形固定資産減価償却率が類似団体平均を上回っている行政目的施設も見られる。公共施設等総合管理計画、施設ごとの長寿命化計画等を基に適切な施設の維持管理に努める。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69" name="円/楕円 68"/>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26687</xdr:rowOff>
    </xdr:from>
    <xdr:ext cx="405111" cy="259045"/>
    <xdr:sp macro="" textlink="">
      <xdr:nvSpPr>
        <xdr:cNvPr id="70" name="n_1mainValue【図書館】&#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31750</xdr:rowOff>
    </xdr:from>
    <xdr:to>
      <xdr:col>14</xdr:col>
      <xdr:colOff>79375</xdr:colOff>
      <xdr:row>39</xdr:row>
      <xdr:rowOff>133350</xdr:rowOff>
    </xdr:to>
    <xdr:sp macro="" textlink="">
      <xdr:nvSpPr>
        <xdr:cNvPr id="109" name="円/楕円 108"/>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149877</xdr:rowOff>
    </xdr:from>
    <xdr:ext cx="469744" cy="259045"/>
    <xdr:sp macro="" textlink="">
      <xdr:nvSpPr>
        <xdr:cNvPr id="110" name="n_1mainValue【図書館】&#10;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102870</xdr:rowOff>
    </xdr:from>
    <xdr:to>
      <xdr:col>6</xdr:col>
      <xdr:colOff>510540</xdr:colOff>
      <xdr:row>63</xdr:row>
      <xdr:rowOff>157734</xdr:rowOff>
    </xdr:to>
    <xdr:cxnSp macro="">
      <xdr:nvCxnSpPr>
        <xdr:cNvPr id="133" name="直線コネクタ 132"/>
        <xdr:cNvCxnSpPr/>
      </xdr:nvCxnSpPr>
      <xdr:spPr>
        <a:xfrm flipV="1">
          <a:off x="4634865" y="987552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161561</xdr:rowOff>
    </xdr:from>
    <xdr:ext cx="405111" cy="259045"/>
    <xdr:sp macro="" textlink="">
      <xdr:nvSpPr>
        <xdr:cNvPr id="134" name="【体育館・プール】&#10;有形固定資産減価償却率最小値テキスト"/>
        <xdr:cNvSpPr txBox="1"/>
      </xdr:nvSpPr>
      <xdr:spPr>
        <a:xfrm>
          <a:off x="47244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63</xdr:row>
      <xdr:rowOff>157734</xdr:rowOff>
    </xdr:from>
    <xdr:to>
      <xdr:col>6</xdr:col>
      <xdr:colOff>600075</xdr:colOff>
      <xdr:row>63</xdr:row>
      <xdr:rowOff>157734</xdr:rowOff>
    </xdr:to>
    <xdr:cxnSp macro="">
      <xdr:nvCxnSpPr>
        <xdr:cNvPr id="135" name="直線コネクタ 13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49547</xdr:rowOff>
    </xdr:from>
    <xdr:ext cx="405111" cy="259045"/>
    <xdr:sp macro="" textlink="">
      <xdr:nvSpPr>
        <xdr:cNvPr id="136" name="【体育館・プール】&#10;有形固定資産減価償却率最大値テキスト"/>
        <xdr:cNvSpPr txBox="1"/>
      </xdr:nvSpPr>
      <xdr:spPr>
        <a:xfrm>
          <a:off x="4724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57</xdr:row>
      <xdr:rowOff>102870</xdr:rowOff>
    </xdr:from>
    <xdr:to>
      <xdr:col>6</xdr:col>
      <xdr:colOff>600075</xdr:colOff>
      <xdr:row>57</xdr:row>
      <xdr:rowOff>102870</xdr:rowOff>
    </xdr:to>
    <xdr:cxnSp macro="">
      <xdr:nvCxnSpPr>
        <xdr:cNvPr id="137" name="直線コネクタ 136"/>
        <xdr:cNvCxnSpPr/>
      </xdr:nvCxnSpPr>
      <xdr:spPr>
        <a:xfrm>
          <a:off x="4546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8"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39" name="フローチャート : 判断 138"/>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52070</xdr:rowOff>
    </xdr:from>
    <xdr:to>
      <xdr:col>5</xdr:col>
      <xdr:colOff>409575</xdr:colOff>
      <xdr:row>61</xdr:row>
      <xdr:rowOff>153670</xdr:rowOff>
    </xdr:to>
    <xdr:sp macro="" textlink="">
      <xdr:nvSpPr>
        <xdr:cNvPr id="140" name="フローチャート : 判断 139"/>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144797</xdr:rowOff>
    </xdr:from>
    <xdr:ext cx="405111" cy="259045"/>
    <xdr:sp macro="" textlink="">
      <xdr:nvSpPr>
        <xdr:cNvPr id="141" name="n_1aveValue【体育館・プー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138938</xdr:rowOff>
    </xdr:from>
    <xdr:to>
      <xdr:col>5</xdr:col>
      <xdr:colOff>409575</xdr:colOff>
      <xdr:row>56</xdr:row>
      <xdr:rowOff>69088</xdr:rowOff>
    </xdr:to>
    <xdr:sp macro="" textlink="">
      <xdr:nvSpPr>
        <xdr:cNvPr id="147" name="円/楕円 146"/>
        <xdr:cNvSpPr/>
      </xdr:nvSpPr>
      <xdr:spPr>
        <a:xfrm>
          <a:off x="3746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85615</xdr:rowOff>
    </xdr:from>
    <xdr:ext cx="405111" cy="259045"/>
    <xdr:sp macro="" textlink="">
      <xdr:nvSpPr>
        <xdr:cNvPr id="148" name="n_1mainValue【体育館・プール】&#10;有形固定資産減価償却率"/>
        <xdr:cNvSpPr txBox="1"/>
      </xdr:nvSpPr>
      <xdr:spPr>
        <a:xfrm>
          <a:off x="3582043" y="93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2" name="直線コネクタ 171"/>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3"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4" name="直線コネクタ 173"/>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5"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6" name="直線コネクタ 175"/>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77"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78" name="フローチャート : 判断 177"/>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79" name="フローチャート : 判断 178"/>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0"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105410</xdr:rowOff>
    </xdr:from>
    <xdr:to>
      <xdr:col>14</xdr:col>
      <xdr:colOff>79375</xdr:colOff>
      <xdr:row>62</xdr:row>
      <xdr:rowOff>35560</xdr:rowOff>
    </xdr:to>
    <xdr:sp macro="" textlink="">
      <xdr:nvSpPr>
        <xdr:cNvPr id="186" name="円/楕円 185"/>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26687</xdr:rowOff>
    </xdr:from>
    <xdr:ext cx="469744" cy="259045"/>
    <xdr:sp macro="" textlink="">
      <xdr:nvSpPr>
        <xdr:cNvPr id="187"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0" name="直線コネクタ 209"/>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1"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2" name="直線コネクタ 211"/>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3"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4" name="直線コネクタ 213"/>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5"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16" name="フローチャート : 判断 215"/>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17" name="フローチャート : 判断 216"/>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18"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94742</xdr:rowOff>
    </xdr:from>
    <xdr:to>
      <xdr:col>5</xdr:col>
      <xdr:colOff>409575</xdr:colOff>
      <xdr:row>81</xdr:row>
      <xdr:rowOff>24892</xdr:rowOff>
    </xdr:to>
    <xdr:sp macro="" textlink="">
      <xdr:nvSpPr>
        <xdr:cNvPr id="224" name="円/楕円 223"/>
        <xdr:cNvSpPr/>
      </xdr:nvSpPr>
      <xdr:spPr>
        <a:xfrm>
          <a:off x="3746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41419</xdr:rowOff>
    </xdr:from>
    <xdr:ext cx="405111" cy="259045"/>
    <xdr:sp macro="" textlink="">
      <xdr:nvSpPr>
        <xdr:cNvPr id="225" name="n_1mainValue【福祉施設】&#10;有形固定資産減価償却率"/>
        <xdr:cNvSpPr txBox="1"/>
      </xdr:nvSpPr>
      <xdr:spPr>
        <a:xfrm>
          <a:off x="3582043"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6" name="直線コネクタ 23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7" name="テキスト ボックス 23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0" name="直線コネクタ 23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1" name="テキスト ボックス 24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5" name="直線コネクタ 244"/>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46"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47" name="直線コネクタ 24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48"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49" name="直線コネクタ 248"/>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0"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1" name="フローチャート : 判断 250"/>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2" name="フローチャート : 判断 251"/>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3"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90170</xdr:rowOff>
    </xdr:from>
    <xdr:to>
      <xdr:col>14</xdr:col>
      <xdr:colOff>79375</xdr:colOff>
      <xdr:row>82</xdr:row>
      <xdr:rowOff>20320</xdr:rowOff>
    </xdr:to>
    <xdr:sp macro="" textlink="">
      <xdr:nvSpPr>
        <xdr:cNvPr id="259" name="円/楕円 258"/>
        <xdr:cNvSpPr/>
      </xdr:nvSpPr>
      <xdr:spPr>
        <a:xfrm>
          <a:off x="958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36847</xdr:rowOff>
    </xdr:from>
    <xdr:ext cx="469744" cy="259045"/>
    <xdr:sp macro="" textlink="">
      <xdr:nvSpPr>
        <xdr:cNvPr id="260" name="n_1mainValue【福祉施設】&#10;一人当たり面積"/>
        <xdr:cNvSpPr txBox="1"/>
      </xdr:nvSpPr>
      <xdr:spPr>
        <a:xfrm>
          <a:off x="9391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7" name="テキスト ボックス 28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8" name="直線コネクタ 2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9" name="テキスト ボックス 28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0" name="直線コネクタ 2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1" name="テキスト ボックス 2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2" name="直線コネクタ 2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3" name="テキスト ボックス 2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4" name="直線コネクタ 2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5" name="テキスト ボックス 2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6" name="直線コネクタ 2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7" name="テキスト ボックス 2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8" name="直線コネクタ 2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9" name="テキスト ボックス 29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1" name="テキスト ボックス 30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3" name="直線コネクタ 302"/>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4"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5" name="直線コネクタ 304"/>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06"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07" name="直線コネクタ 306"/>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08"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09" name="フローチャート : 判断 30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0" name="フローチャート : 判断 30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11"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7439</xdr:rowOff>
    </xdr:from>
    <xdr:to>
      <xdr:col>22</xdr:col>
      <xdr:colOff>415925</xdr:colOff>
      <xdr:row>33</xdr:row>
      <xdr:rowOff>109039</xdr:rowOff>
    </xdr:to>
    <xdr:sp macro="" textlink="">
      <xdr:nvSpPr>
        <xdr:cNvPr id="317" name="円/楕円 316"/>
        <xdr:cNvSpPr/>
      </xdr:nvSpPr>
      <xdr:spPr>
        <a:xfrm>
          <a:off x="15430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125566</xdr:rowOff>
    </xdr:from>
    <xdr:ext cx="405111" cy="259045"/>
    <xdr:sp macro="" textlink="">
      <xdr:nvSpPr>
        <xdr:cNvPr id="318" name="n_1mainValue【一般廃棄物処理施設】&#10;有形固定資産減価償却率"/>
        <xdr:cNvSpPr txBox="1"/>
      </xdr:nvSpPr>
      <xdr:spPr>
        <a:xfrm>
          <a:off x="15266043"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0" name="テキスト ボックス 3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2" name="テキスト ボックス 3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4" name="テキスト ボックス 3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36" name="テキスト ボックス 3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38" name="テキスト ボックス 337"/>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0" name="テキスト ボックス 3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342" name="直線コネクタ 341"/>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343"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344" name="直線コネクタ 343"/>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345"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346" name="直線コネクタ 345"/>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347"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348" name="フローチャート : 判断 347"/>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349" name="フローチャート : 判断 348"/>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350"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119259</xdr:rowOff>
    </xdr:from>
    <xdr:to>
      <xdr:col>31</xdr:col>
      <xdr:colOff>85725</xdr:colOff>
      <xdr:row>42</xdr:row>
      <xdr:rowOff>49409</xdr:rowOff>
    </xdr:to>
    <xdr:sp macro="" textlink="">
      <xdr:nvSpPr>
        <xdr:cNvPr id="356" name="円/楕円 355"/>
        <xdr:cNvSpPr/>
      </xdr:nvSpPr>
      <xdr:spPr>
        <a:xfrm>
          <a:off x="21272500" y="71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40536</xdr:rowOff>
    </xdr:from>
    <xdr:ext cx="469744" cy="259045"/>
    <xdr:sp macro="" textlink="">
      <xdr:nvSpPr>
        <xdr:cNvPr id="357" name="n_1mainValue【一般廃棄物処理施設】&#10;一人当たり有形固定資産（償却資産）額"/>
        <xdr:cNvSpPr txBox="1"/>
      </xdr:nvSpPr>
      <xdr:spPr>
        <a:xfrm>
          <a:off x="21075727" y="724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8" name="テキスト ボックス 3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78" name="テキスト ボックス 37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2" name="直線コネクタ 381"/>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3"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4" name="直線コネクタ 383"/>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5"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6" name="直線コネクタ 385"/>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87"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88" name="フローチャート : 判断 387"/>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89" name="フローチャート : 判断 388"/>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0"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17780</xdr:rowOff>
    </xdr:from>
    <xdr:to>
      <xdr:col>22</xdr:col>
      <xdr:colOff>415925</xdr:colOff>
      <xdr:row>62</xdr:row>
      <xdr:rowOff>119380</xdr:rowOff>
    </xdr:to>
    <xdr:sp macro="" textlink="">
      <xdr:nvSpPr>
        <xdr:cNvPr id="396" name="円/楕円 395"/>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110507</xdr:rowOff>
    </xdr:from>
    <xdr:ext cx="405111" cy="259045"/>
    <xdr:sp macro="" textlink="">
      <xdr:nvSpPr>
        <xdr:cNvPr id="397" name="n_1mainValue【保健センター・保健所】&#10;有形固定資産減価償却率"/>
        <xdr:cNvSpPr txBox="1"/>
      </xdr:nvSpPr>
      <xdr:spPr>
        <a:xfrm>
          <a:off x="15266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148590</xdr:rowOff>
    </xdr:from>
    <xdr:to>
      <xdr:col>32</xdr:col>
      <xdr:colOff>186689</xdr:colOff>
      <xdr:row>64</xdr:row>
      <xdr:rowOff>7620</xdr:rowOff>
    </xdr:to>
    <xdr:cxnSp macro="">
      <xdr:nvCxnSpPr>
        <xdr:cNvPr id="421" name="直線コネクタ 420"/>
        <xdr:cNvCxnSpPr/>
      </xdr:nvCxnSpPr>
      <xdr:spPr>
        <a:xfrm flipV="1">
          <a:off x="22160864" y="10092690"/>
          <a:ext cx="0" cy="887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11447</xdr:rowOff>
    </xdr:from>
    <xdr:ext cx="469744" cy="259045"/>
    <xdr:sp macro="" textlink="">
      <xdr:nvSpPr>
        <xdr:cNvPr id="422" name="【保健センター・保健所】&#10;一人当たり面積最小値テキスト"/>
        <xdr:cNvSpPr txBox="1"/>
      </xdr:nvSpPr>
      <xdr:spPr>
        <a:xfrm>
          <a:off x="222504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64</xdr:row>
      <xdr:rowOff>7620</xdr:rowOff>
    </xdr:from>
    <xdr:to>
      <xdr:col>32</xdr:col>
      <xdr:colOff>276225</xdr:colOff>
      <xdr:row>64</xdr:row>
      <xdr:rowOff>7620</xdr:rowOff>
    </xdr:to>
    <xdr:cxnSp macro="">
      <xdr:nvCxnSpPr>
        <xdr:cNvPr id="423" name="直線コネクタ 422"/>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95267</xdr:rowOff>
    </xdr:from>
    <xdr:ext cx="469744" cy="259045"/>
    <xdr:sp macro="" textlink="">
      <xdr:nvSpPr>
        <xdr:cNvPr id="424" name="【保健センター・保健所】&#10;一人当たり面積最大値テキスト"/>
        <xdr:cNvSpPr txBox="1"/>
      </xdr:nvSpPr>
      <xdr:spPr>
        <a:xfrm>
          <a:off x="22250400"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58</xdr:row>
      <xdr:rowOff>148590</xdr:rowOff>
    </xdr:from>
    <xdr:to>
      <xdr:col>32</xdr:col>
      <xdr:colOff>276225</xdr:colOff>
      <xdr:row>58</xdr:row>
      <xdr:rowOff>148590</xdr:rowOff>
    </xdr:to>
    <xdr:cxnSp macro="">
      <xdr:nvCxnSpPr>
        <xdr:cNvPr id="425" name="直線コネクタ 424"/>
        <xdr:cNvCxnSpPr/>
      </xdr:nvCxnSpPr>
      <xdr:spPr>
        <a:xfrm>
          <a:off x="22072600" y="1009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102887</xdr:rowOff>
    </xdr:from>
    <xdr:ext cx="469744" cy="259045"/>
    <xdr:sp macro="" textlink="">
      <xdr:nvSpPr>
        <xdr:cNvPr id="426" name="【保健センター・保健所】&#10;一人当たり面積平均値テキスト"/>
        <xdr:cNvSpPr txBox="1"/>
      </xdr:nvSpPr>
      <xdr:spPr>
        <a:xfrm>
          <a:off x="22250400" y="1073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124460</xdr:rowOff>
    </xdr:from>
    <xdr:to>
      <xdr:col>32</xdr:col>
      <xdr:colOff>238125</xdr:colOff>
      <xdr:row>63</xdr:row>
      <xdr:rowOff>54610</xdr:rowOff>
    </xdr:to>
    <xdr:sp macro="" textlink="">
      <xdr:nvSpPr>
        <xdr:cNvPr id="427" name="フローチャート : 判断 426"/>
        <xdr:cNvSpPr/>
      </xdr:nvSpPr>
      <xdr:spPr>
        <a:xfrm>
          <a:off x="221107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93980</xdr:rowOff>
    </xdr:from>
    <xdr:to>
      <xdr:col>31</xdr:col>
      <xdr:colOff>85725</xdr:colOff>
      <xdr:row>63</xdr:row>
      <xdr:rowOff>24130</xdr:rowOff>
    </xdr:to>
    <xdr:sp macro="" textlink="">
      <xdr:nvSpPr>
        <xdr:cNvPr id="428" name="フローチャート : 判断 427"/>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15257</xdr:rowOff>
    </xdr:from>
    <xdr:ext cx="469744" cy="259045"/>
    <xdr:sp macro="" textlink="">
      <xdr:nvSpPr>
        <xdr:cNvPr id="429"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143510</xdr:rowOff>
    </xdr:from>
    <xdr:to>
      <xdr:col>31</xdr:col>
      <xdr:colOff>85725</xdr:colOff>
      <xdr:row>55</xdr:row>
      <xdr:rowOff>73660</xdr:rowOff>
    </xdr:to>
    <xdr:sp macro="" textlink="">
      <xdr:nvSpPr>
        <xdr:cNvPr id="435" name="円/楕円 434"/>
        <xdr:cNvSpPr/>
      </xdr:nvSpPr>
      <xdr:spPr>
        <a:xfrm>
          <a:off x="21272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90187</xdr:rowOff>
    </xdr:from>
    <xdr:ext cx="469744" cy="259045"/>
    <xdr:sp macro="" textlink="">
      <xdr:nvSpPr>
        <xdr:cNvPr id="436" name="n_1mainValue【保健センター・保健所】&#10;一人当たり面積"/>
        <xdr:cNvSpPr txBox="1"/>
      </xdr:nvSpPr>
      <xdr:spPr>
        <a:xfrm>
          <a:off x="21075727" y="917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2" name="直線コネクタ 461"/>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3"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4" name="直線コネクタ 463"/>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5"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6" name="直線コネクタ 465"/>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67"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68" name="フローチャート : 判断 467"/>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69" name="フローチャート : 判断 46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0"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162016</xdr:rowOff>
    </xdr:from>
    <xdr:to>
      <xdr:col>22</xdr:col>
      <xdr:colOff>415925</xdr:colOff>
      <xdr:row>81</xdr:row>
      <xdr:rowOff>92166</xdr:rowOff>
    </xdr:to>
    <xdr:sp macro="" textlink="">
      <xdr:nvSpPr>
        <xdr:cNvPr id="476" name="円/楕円 475"/>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108693</xdr:rowOff>
    </xdr:from>
    <xdr:ext cx="405111" cy="259045"/>
    <xdr:sp macro="" textlink="">
      <xdr:nvSpPr>
        <xdr:cNvPr id="477" name="n_1mainValue【消防施設】&#10;有形固定資産減価償却率"/>
        <xdr:cNvSpPr txBox="1"/>
      </xdr:nvSpPr>
      <xdr:spPr>
        <a:xfrm>
          <a:off x="15266043"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1" name="直線コネクタ 500"/>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2"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3" name="直線コネクタ 50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4"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5" name="直線コネクタ 50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6"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07" name="フローチャート : 判断 50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8" name="フローチャート : 判断 507"/>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09"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31750</xdr:rowOff>
    </xdr:from>
    <xdr:to>
      <xdr:col>31</xdr:col>
      <xdr:colOff>85725</xdr:colOff>
      <xdr:row>77</xdr:row>
      <xdr:rowOff>133350</xdr:rowOff>
    </xdr:to>
    <xdr:sp macro="" textlink="">
      <xdr:nvSpPr>
        <xdr:cNvPr id="515" name="円/楕円 514"/>
        <xdr:cNvSpPr/>
      </xdr:nvSpPr>
      <xdr:spPr>
        <a:xfrm>
          <a:off x="21272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149877</xdr:rowOff>
    </xdr:from>
    <xdr:ext cx="469744" cy="259045"/>
    <xdr:sp macro="" textlink="">
      <xdr:nvSpPr>
        <xdr:cNvPr id="516" name="n_1mainValue【消防施設】&#10;一人当たり面積"/>
        <xdr:cNvSpPr txBox="1"/>
      </xdr:nvSpPr>
      <xdr:spPr>
        <a:xfrm>
          <a:off x="21075727"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2" name="直線コネクタ 541"/>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3"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4" name="直線コネクタ 54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5"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6" name="直線コネクタ 545"/>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7"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8" name="フローチャート : 判断 547"/>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49" name="フローチャート : 判断 548"/>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550"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36830</xdr:rowOff>
    </xdr:from>
    <xdr:to>
      <xdr:col>22</xdr:col>
      <xdr:colOff>415925</xdr:colOff>
      <xdr:row>107</xdr:row>
      <xdr:rowOff>138430</xdr:rowOff>
    </xdr:to>
    <xdr:sp macro="" textlink="">
      <xdr:nvSpPr>
        <xdr:cNvPr id="556" name="円/楕円 555"/>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129557</xdr:rowOff>
    </xdr:from>
    <xdr:ext cx="405111" cy="259045"/>
    <xdr:sp macro="" textlink="">
      <xdr:nvSpPr>
        <xdr:cNvPr id="557" name="n_1mainValue【庁舎】&#10;有形固定資産減価償却率"/>
        <xdr:cNvSpPr txBox="1"/>
      </xdr:nvSpPr>
      <xdr:spPr>
        <a:xfrm>
          <a:off x="15266043"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68" name="直線コネクタ 5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9" name="テキスト ボックス 5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0" name="直線コネクタ 5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1" name="テキスト ボックス 5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2" name="直線コネクタ 5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3" name="テキスト ボックス 5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4" name="直線コネクタ 5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5" name="テキスト ボックス 5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6" name="直線コネクタ 5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7" name="テキスト ボックス 5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8" name="直線コネクタ 5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9" name="テキスト ボックス 5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12519</xdr:rowOff>
    </xdr:from>
    <xdr:to>
      <xdr:col>32</xdr:col>
      <xdr:colOff>186689</xdr:colOff>
      <xdr:row>107</xdr:row>
      <xdr:rowOff>139881</xdr:rowOff>
    </xdr:to>
    <xdr:cxnSp macro="">
      <xdr:nvCxnSpPr>
        <xdr:cNvPr id="583" name="直線コネクタ 582"/>
        <xdr:cNvCxnSpPr/>
      </xdr:nvCxnSpPr>
      <xdr:spPr>
        <a:xfrm flipV="1">
          <a:off x="22160864" y="17671869"/>
          <a:ext cx="0" cy="81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143708</xdr:rowOff>
    </xdr:from>
    <xdr:ext cx="469744" cy="259045"/>
    <xdr:sp macro="" textlink="">
      <xdr:nvSpPr>
        <xdr:cNvPr id="584" name="【庁舎】&#10;一人当たり面積最小値テキスト"/>
        <xdr:cNvSpPr txBox="1"/>
      </xdr:nvSpPr>
      <xdr:spPr>
        <a:xfrm>
          <a:off x="222504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107</xdr:row>
      <xdr:rowOff>139881</xdr:rowOff>
    </xdr:from>
    <xdr:to>
      <xdr:col>32</xdr:col>
      <xdr:colOff>276225</xdr:colOff>
      <xdr:row>107</xdr:row>
      <xdr:rowOff>139881</xdr:rowOff>
    </xdr:to>
    <xdr:cxnSp macro="">
      <xdr:nvCxnSpPr>
        <xdr:cNvPr id="585" name="直線コネクタ 58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130646</xdr:rowOff>
    </xdr:from>
    <xdr:ext cx="469744" cy="259045"/>
    <xdr:sp macro="" textlink="">
      <xdr:nvSpPr>
        <xdr:cNvPr id="586" name="【庁舎】&#10;一人当たり面積最大値テキスト"/>
        <xdr:cNvSpPr txBox="1"/>
      </xdr:nvSpPr>
      <xdr:spPr>
        <a:xfrm>
          <a:off x="22250400" y="174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103</xdr:row>
      <xdr:rowOff>12519</xdr:rowOff>
    </xdr:from>
    <xdr:to>
      <xdr:col>32</xdr:col>
      <xdr:colOff>276225</xdr:colOff>
      <xdr:row>103</xdr:row>
      <xdr:rowOff>12519</xdr:rowOff>
    </xdr:to>
    <xdr:cxnSp macro="">
      <xdr:nvCxnSpPr>
        <xdr:cNvPr id="587" name="直線コネクタ 586"/>
        <xdr:cNvCxnSpPr/>
      </xdr:nvCxnSpPr>
      <xdr:spPr>
        <a:xfrm>
          <a:off x="22072600" y="1767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44648</xdr:rowOff>
    </xdr:from>
    <xdr:ext cx="469744" cy="259045"/>
    <xdr:sp macro="" textlink="">
      <xdr:nvSpPr>
        <xdr:cNvPr id="588" name="【庁舎】&#10;一人当たり面積平均値テキスト"/>
        <xdr:cNvSpPr txBox="1"/>
      </xdr:nvSpPr>
      <xdr:spPr>
        <a:xfrm>
          <a:off x="22250400" y="18046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66221</xdr:rowOff>
    </xdr:from>
    <xdr:to>
      <xdr:col>32</xdr:col>
      <xdr:colOff>238125</xdr:colOff>
      <xdr:row>105</xdr:row>
      <xdr:rowOff>167821</xdr:rowOff>
    </xdr:to>
    <xdr:sp macro="" textlink="">
      <xdr:nvSpPr>
        <xdr:cNvPr id="589" name="フローチャート : 判断 588"/>
        <xdr:cNvSpPr/>
      </xdr:nvSpPr>
      <xdr:spPr>
        <a:xfrm>
          <a:off x="22110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27032</xdr:rowOff>
    </xdr:from>
    <xdr:to>
      <xdr:col>31</xdr:col>
      <xdr:colOff>85725</xdr:colOff>
      <xdr:row>105</xdr:row>
      <xdr:rowOff>128632</xdr:rowOff>
    </xdr:to>
    <xdr:sp macro="" textlink="">
      <xdr:nvSpPr>
        <xdr:cNvPr id="590" name="フローチャート : 判断 589"/>
        <xdr:cNvSpPr/>
      </xdr:nvSpPr>
      <xdr:spPr>
        <a:xfrm>
          <a:off x="2127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119759</xdr:rowOff>
    </xdr:from>
    <xdr:ext cx="469744" cy="259045"/>
    <xdr:sp macro="" textlink="">
      <xdr:nvSpPr>
        <xdr:cNvPr id="591" name="n_1aveValue【庁舎】&#10;一人当たり面積"/>
        <xdr:cNvSpPr txBox="1"/>
      </xdr:nvSpPr>
      <xdr:spPr>
        <a:xfrm>
          <a:off x="21075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13970</xdr:rowOff>
    </xdr:from>
    <xdr:to>
      <xdr:col>31</xdr:col>
      <xdr:colOff>85725</xdr:colOff>
      <xdr:row>99</xdr:row>
      <xdr:rowOff>115570</xdr:rowOff>
    </xdr:to>
    <xdr:sp macro="" textlink="">
      <xdr:nvSpPr>
        <xdr:cNvPr id="597" name="円/楕円 596"/>
        <xdr:cNvSpPr/>
      </xdr:nvSpPr>
      <xdr:spPr>
        <a:xfrm>
          <a:off x="21272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132097</xdr:rowOff>
    </xdr:from>
    <xdr:ext cx="469744" cy="259045"/>
    <xdr:sp macro="" textlink="">
      <xdr:nvSpPr>
        <xdr:cNvPr id="598" name="n_1mainValue【庁舎】&#10;一人当たり面積"/>
        <xdr:cNvSpPr txBox="1"/>
      </xdr:nvSpPr>
      <xdr:spPr>
        <a:xfrm>
          <a:off x="210757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３町村が合併した本町は面積が広く、保有する公共施設数も多いことから、住民一人当たりの面積等の値は、類似団体内では高い傾向にある。</a:t>
          </a:r>
          <a:endParaRPr lang="ja-JP" altLang="ja-JP" sz="1300">
            <a:effectLst/>
          </a:endParaRPr>
        </a:p>
        <a:p>
          <a:r>
            <a:rPr kumimoji="1" lang="ja-JP" altLang="ja-JP" sz="1300">
              <a:solidFill>
                <a:schemeClr val="dk1"/>
              </a:solidFill>
              <a:effectLst/>
              <a:latin typeface="+mn-lt"/>
              <a:ea typeface="+mn-ea"/>
              <a:cs typeface="+mn-cs"/>
            </a:rPr>
            <a:t>また、耐用年数の経過により有形固定資産減価償却率が類似団体平均を上回っている行政目的施設も見られる。公共施設等総合管理計画、施設ごとの長寿命化計画等を基に適切な施設の維持管理に努める。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人口減少や高齢化に加え、町内で中心となる産業がないこと等により、財政力指数は、県内平均を上回っているものの、類似団体比較では平均を大きく下回り、</a:t>
          </a:r>
          <a:r>
            <a:rPr kumimoji="1" lang="en-US" altLang="ja-JP" sz="1300">
              <a:latin typeface="ＭＳ Ｐゴシック"/>
            </a:rPr>
            <a:t>100</a:t>
          </a:r>
          <a:r>
            <a:rPr kumimoji="1" lang="ja-JP" altLang="en-US" sz="1300">
              <a:latin typeface="ＭＳ Ｐゴシック"/>
            </a:rPr>
            <a:t>団体中</a:t>
          </a:r>
          <a:r>
            <a:rPr kumimoji="1" lang="en-US" altLang="ja-JP" sz="1300">
              <a:latin typeface="ＭＳ Ｐゴシック"/>
            </a:rPr>
            <a:t>97</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これまで取り組んできた徴収努力を継続し、自主財源の確保に努める。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20461</xdr:rowOff>
    </xdr:to>
    <xdr:cxnSp macro="">
      <xdr:nvCxnSpPr>
        <xdr:cNvPr id="68" name="直線コネクタ 67"/>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7055</xdr:rowOff>
    </xdr:from>
    <xdr:to>
      <xdr:col>6</xdr:col>
      <xdr:colOff>0</xdr:colOff>
      <xdr:row>45</xdr:row>
      <xdr:rowOff>20461</xdr:rowOff>
    </xdr:to>
    <xdr:cxnSp macro="">
      <xdr:nvCxnSpPr>
        <xdr:cNvPr id="71" name="直線コネクタ 70"/>
        <xdr:cNvCxnSpPr/>
      </xdr:nvCxnSpPr>
      <xdr:spPr>
        <a:xfrm>
          <a:off x="3225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7055</xdr:rowOff>
    </xdr:to>
    <xdr:cxnSp macro="">
      <xdr:nvCxnSpPr>
        <xdr:cNvPr id="74" name="直線コネクタ 73"/>
        <xdr:cNvCxnSpPr/>
      </xdr:nvCxnSpPr>
      <xdr:spPr>
        <a:xfrm>
          <a:off x="2336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141111</xdr:rowOff>
    </xdr:from>
    <xdr:to>
      <xdr:col>6</xdr:col>
      <xdr:colOff>50800</xdr:colOff>
      <xdr:row>45</xdr:row>
      <xdr:rowOff>71261</xdr:rowOff>
    </xdr:to>
    <xdr:sp macro="" textlink="">
      <xdr:nvSpPr>
        <xdr:cNvPr id="89" name="円/楕円 88"/>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56038</xdr:rowOff>
    </xdr:from>
    <xdr:ext cx="736600" cy="259045"/>
    <xdr:sp macro="" textlink="">
      <xdr:nvSpPr>
        <xdr:cNvPr id="90" name="テキスト ボックス 89"/>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127705</xdr:rowOff>
    </xdr:from>
    <xdr:to>
      <xdr:col>4</xdr:col>
      <xdr:colOff>533400</xdr:colOff>
      <xdr:row>45</xdr:row>
      <xdr:rowOff>57855</xdr:rowOff>
    </xdr:to>
    <xdr:sp macro="" textlink="">
      <xdr:nvSpPr>
        <xdr:cNvPr id="91" name="円/楕円 90"/>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42632</xdr:rowOff>
    </xdr:from>
    <xdr:ext cx="762000" cy="259045"/>
    <xdr:sp macro="" textlink="">
      <xdr:nvSpPr>
        <xdr:cNvPr id="92" name="テキスト ボックス 91"/>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年度の経常収支比率は、公債費の増加に加え、普通交付税、地方消費税交付金及び臨時財政対策債の減少により、対前年度</a:t>
          </a:r>
          <a:r>
            <a:rPr kumimoji="1" lang="en-US" altLang="ja-JP" sz="1300">
              <a:latin typeface="ＭＳ Ｐゴシック"/>
            </a:rPr>
            <a:t>10.7</a:t>
          </a:r>
          <a:r>
            <a:rPr kumimoji="1" lang="ja-JP" altLang="en-US" sz="1300">
              <a:latin typeface="ＭＳ Ｐゴシック"/>
            </a:rPr>
            <a:t>ポイント増加し、類似団体平均を</a:t>
          </a:r>
          <a:r>
            <a:rPr kumimoji="1" lang="en-US" altLang="ja-JP" sz="1300">
              <a:latin typeface="ＭＳ Ｐゴシック"/>
            </a:rPr>
            <a:t>1.2</a:t>
          </a:r>
          <a:r>
            <a:rPr kumimoji="1" lang="ja-JP" altLang="en-US" sz="1300">
              <a:latin typeface="ＭＳ Ｐゴシック"/>
            </a:rPr>
            <a:t>ポイント上回る結果となった。</a:t>
          </a:r>
          <a:endParaRPr kumimoji="1" lang="en-US" altLang="ja-JP" sz="1300">
            <a:latin typeface="ＭＳ Ｐゴシック"/>
          </a:endParaRPr>
        </a:p>
        <a:p>
          <a:r>
            <a:rPr kumimoji="1" lang="ja-JP" altLang="en-US" sz="1300" baseline="0">
              <a:latin typeface="ＭＳ Ｐゴシック"/>
            </a:rPr>
            <a:t>　事務事業の優先を厳しく点検し、優先度の低いものについては計画的に廃止・縮小を進め、経常経費の削減に努める。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64</xdr:row>
      <xdr:rowOff>155194</xdr:rowOff>
    </xdr:to>
    <xdr:cxnSp macro="">
      <xdr:nvCxnSpPr>
        <xdr:cNvPr id="129" name="直線コネクタ 128"/>
        <xdr:cNvCxnSpPr/>
      </xdr:nvCxnSpPr>
      <xdr:spPr>
        <a:xfrm>
          <a:off x="4114800" y="10611612"/>
          <a:ext cx="8382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46736</xdr:rowOff>
    </xdr:to>
    <xdr:cxnSp macro="">
      <xdr:nvCxnSpPr>
        <xdr:cNvPr id="132" name="直線コネクタ 131"/>
        <xdr:cNvCxnSpPr/>
      </xdr:nvCxnSpPr>
      <xdr:spPr>
        <a:xfrm flipV="1">
          <a:off x="3225800" y="1061161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63</xdr:row>
      <xdr:rowOff>46736</xdr:rowOff>
    </xdr:to>
    <xdr:cxnSp macro="">
      <xdr:nvCxnSpPr>
        <xdr:cNvPr id="135" name="直線コネクタ 134"/>
        <xdr:cNvCxnSpPr/>
      </xdr:nvCxnSpPr>
      <xdr:spPr>
        <a:xfrm>
          <a:off x="2336800" y="1071295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63</xdr:row>
      <xdr:rowOff>22606</xdr:rowOff>
    </xdr:to>
    <xdr:cxnSp macro="">
      <xdr:nvCxnSpPr>
        <xdr:cNvPr id="138" name="直線コネクタ 137"/>
        <xdr:cNvCxnSpPr/>
      </xdr:nvCxnSpPr>
      <xdr:spPr>
        <a:xfrm flipV="1">
          <a:off x="1447800" y="107129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104394</xdr:rowOff>
    </xdr:from>
    <xdr:to>
      <xdr:col>7</xdr:col>
      <xdr:colOff>203200</xdr:colOff>
      <xdr:row>65</xdr:row>
      <xdr:rowOff>34544</xdr:rowOff>
    </xdr:to>
    <xdr:sp macro="" textlink="">
      <xdr:nvSpPr>
        <xdr:cNvPr id="148" name="円/楕円 147"/>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76471</xdr:rowOff>
    </xdr:from>
    <xdr:ext cx="762000" cy="259045"/>
    <xdr:sp macro="" textlink="">
      <xdr:nvSpPr>
        <xdr:cNvPr id="149" name="財政構造の弾力性該当値テキスト"/>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0" name="円/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2" name="円/楕円 151"/>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107713</xdr:rowOff>
    </xdr:from>
    <xdr:ext cx="762000" cy="259045"/>
    <xdr:sp macro="" textlink="">
      <xdr:nvSpPr>
        <xdr:cNvPr id="153" name="テキスト ボックス 152"/>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4" name="円/楕円 153"/>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5" name="テキスト ボックス 154"/>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6" name="円/楕円 155"/>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57" name="テキスト ボックス 15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[157,751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年度の人件費、物件費の歳出決算額は、それぞれ対前年度△</a:t>
          </a:r>
          <a:r>
            <a:rPr kumimoji="1" lang="en-US" altLang="ja-JP" sz="1300">
              <a:latin typeface="ＭＳ Ｐゴシック"/>
            </a:rPr>
            <a:t>0.6</a:t>
          </a:r>
          <a:r>
            <a:rPr kumimoji="1" lang="ja-JP" altLang="en-US" sz="1300">
              <a:latin typeface="ＭＳ Ｐゴシック"/>
            </a:rPr>
            <a:t>％、△</a:t>
          </a:r>
          <a:r>
            <a:rPr kumimoji="1" lang="en-US" altLang="ja-JP" sz="1300">
              <a:latin typeface="ＭＳ Ｐゴシック"/>
            </a:rPr>
            <a:t>1.8</a:t>
          </a:r>
          <a:r>
            <a:rPr kumimoji="1" lang="ja-JP" altLang="en-US" sz="1300">
              <a:latin typeface="ＭＳ Ｐゴシック"/>
            </a:rPr>
            <a:t>％となったものの、人口</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316</a:t>
          </a:r>
          <a:r>
            <a:rPr kumimoji="1" lang="ja-JP" altLang="en-US" sz="1300">
              <a:latin typeface="ＭＳ Ｐゴシック"/>
            </a:rPr>
            <a:t>円増加し、依然として県内平均及び類似団体平均を上回っている。本町は面積が広く、集落が点在しているため、他団体と比較し、行政コストがかかっていることが要因の一つと考えられる。</a:t>
          </a:r>
          <a:endParaRPr kumimoji="1" lang="en-US" altLang="ja-JP" sz="1300">
            <a:latin typeface="ＭＳ Ｐゴシック"/>
          </a:endParaRPr>
        </a:p>
        <a:p>
          <a:r>
            <a:rPr kumimoji="1" lang="ja-JP" altLang="en-US" sz="1300">
              <a:latin typeface="ＭＳ Ｐゴシック"/>
            </a:rPr>
            <a:t>　今後についても、消耗品費等の節減に努め、消費的経費の削減に努める。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99382</xdr:rowOff>
    </xdr:from>
    <xdr:to>
      <xdr:col>7</xdr:col>
      <xdr:colOff>152400</xdr:colOff>
      <xdr:row>82</xdr:row>
      <xdr:rowOff>100907</xdr:rowOff>
    </xdr:to>
    <xdr:cxnSp macro="">
      <xdr:nvCxnSpPr>
        <xdr:cNvPr id="190" name="直線コネクタ 189"/>
        <xdr:cNvCxnSpPr/>
      </xdr:nvCxnSpPr>
      <xdr:spPr>
        <a:xfrm>
          <a:off x="4114800" y="14158282"/>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45774</xdr:rowOff>
    </xdr:from>
    <xdr:to>
      <xdr:col>6</xdr:col>
      <xdr:colOff>0</xdr:colOff>
      <xdr:row>82</xdr:row>
      <xdr:rowOff>99382</xdr:rowOff>
    </xdr:to>
    <xdr:cxnSp macro="">
      <xdr:nvCxnSpPr>
        <xdr:cNvPr id="193" name="直線コネクタ 192"/>
        <xdr:cNvCxnSpPr/>
      </xdr:nvCxnSpPr>
      <xdr:spPr>
        <a:xfrm>
          <a:off x="3225800" y="14104674"/>
          <a:ext cx="8890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1964</xdr:rowOff>
    </xdr:from>
    <xdr:to>
      <xdr:col>4</xdr:col>
      <xdr:colOff>482600</xdr:colOff>
      <xdr:row>82</xdr:row>
      <xdr:rowOff>45774</xdr:rowOff>
    </xdr:to>
    <xdr:cxnSp macro="">
      <xdr:nvCxnSpPr>
        <xdr:cNvPr id="196" name="直線コネクタ 195"/>
        <xdr:cNvCxnSpPr/>
      </xdr:nvCxnSpPr>
      <xdr:spPr>
        <a:xfrm>
          <a:off x="2336800" y="14060864"/>
          <a:ext cx="8890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1964</xdr:rowOff>
    </xdr:from>
    <xdr:to>
      <xdr:col>3</xdr:col>
      <xdr:colOff>279400</xdr:colOff>
      <xdr:row>82</xdr:row>
      <xdr:rowOff>13044</xdr:rowOff>
    </xdr:to>
    <xdr:cxnSp macro="">
      <xdr:nvCxnSpPr>
        <xdr:cNvPr id="199" name="直線コネクタ 198"/>
        <xdr:cNvCxnSpPr/>
      </xdr:nvCxnSpPr>
      <xdr:spPr>
        <a:xfrm flipV="1">
          <a:off x="1447800" y="14060864"/>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50107</xdr:rowOff>
    </xdr:from>
    <xdr:to>
      <xdr:col>7</xdr:col>
      <xdr:colOff>203200</xdr:colOff>
      <xdr:row>82</xdr:row>
      <xdr:rowOff>151707</xdr:rowOff>
    </xdr:to>
    <xdr:sp macro="" textlink="">
      <xdr:nvSpPr>
        <xdr:cNvPr id="209" name="円/楕円 208"/>
        <xdr:cNvSpPr/>
      </xdr:nvSpPr>
      <xdr:spPr>
        <a:xfrm>
          <a:off x="4902200" y="141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22184</xdr:rowOff>
    </xdr:from>
    <xdr:ext cx="762000" cy="259045"/>
    <xdr:sp macro="" textlink="">
      <xdr:nvSpPr>
        <xdr:cNvPr id="210" name="人件費・物件費等の状況該当値テキスト"/>
        <xdr:cNvSpPr txBox="1"/>
      </xdr:nvSpPr>
      <xdr:spPr>
        <a:xfrm>
          <a:off x="5041900" y="1408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157,751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48582</xdr:rowOff>
    </xdr:from>
    <xdr:to>
      <xdr:col>6</xdr:col>
      <xdr:colOff>50800</xdr:colOff>
      <xdr:row>82</xdr:row>
      <xdr:rowOff>150182</xdr:rowOff>
    </xdr:to>
    <xdr:sp macro="" textlink="">
      <xdr:nvSpPr>
        <xdr:cNvPr id="211" name="円/楕円 210"/>
        <xdr:cNvSpPr/>
      </xdr:nvSpPr>
      <xdr:spPr>
        <a:xfrm>
          <a:off x="4064000" y="141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134959</xdr:rowOff>
    </xdr:from>
    <xdr:ext cx="736600" cy="259045"/>
    <xdr:sp macro="" textlink="">
      <xdr:nvSpPr>
        <xdr:cNvPr id="212" name="テキスト ボックス 211"/>
        <xdr:cNvSpPr txBox="1"/>
      </xdr:nvSpPr>
      <xdr:spPr>
        <a:xfrm>
          <a:off x="3733800" y="1419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166424</xdr:rowOff>
    </xdr:from>
    <xdr:to>
      <xdr:col>4</xdr:col>
      <xdr:colOff>533400</xdr:colOff>
      <xdr:row>82</xdr:row>
      <xdr:rowOff>96574</xdr:rowOff>
    </xdr:to>
    <xdr:sp macro="" textlink="">
      <xdr:nvSpPr>
        <xdr:cNvPr id="213" name="円/楕円 212"/>
        <xdr:cNvSpPr/>
      </xdr:nvSpPr>
      <xdr:spPr>
        <a:xfrm>
          <a:off x="3175000" y="140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81351</xdr:rowOff>
    </xdr:from>
    <xdr:ext cx="762000" cy="259045"/>
    <xdr:sp macro="" textlink="">
      <xdr:nvSpPr>
        <xdr:cNvPr id="214" name="テキスト ボックス 213"/>
        <xdr:cNvSpPr txBox="1"/>
      </xdr:nvSpPr>
      <xdr:spPr>
        <a:xfrm>
          <a:off x="2844800" y="1414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122614</xdr:rowOff>
    </xdr:from>
    <xdr:to>
      <xdr:col>3</xdr:col>
      <xdr:colOff>330200</xdr:colOff>
      <xdr:row>82</xdr:row>
      <xdr:rowOff>52764</xdr:rowOff>
    </xdr:to>
    <xdr:sp macro="" textlink="">
      <xdr:nvSpPr>
        <xdr:cNvPr id="215" name="円/楕円 214"/>
        <xdr:cNvSpPr/>
      </xdr:nvSpPr>
      <xdr:spPr>
        <a:xfrm>
          <a:off x="2286000" y="140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37541</xdr:rowOff>
    </xdr:from>
    <xdr:ext cx="762000" cy="259045"/>
    <xdr:sp macro="" textlink="">
      <xdr:nvSpPr>
        <xdr:cNvPr id="216" name="テキスト ボックス 215"/>
        <xdr:cNvSpPr txBox="1"/>
      </xdr:nvSpPr>
      <xdr:spPr>
        <a:xfrm>
          <a:off x="1955800" y="1409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133694</xdr:rowOff>
    </xdr:from>
    <xdr:to>
      <xdr:col>2</xdr:col>
      <xdr:colOff>127000</xdr:colOff>
      <xdr:row>82</xdr:row>
      <xdr:rowOff>63844</xdr:rowOff>
    </xdr:to>
    <xdr:sp macro="" textlink="">
      <xdr:nvSpPr>
        <xdr:cNvPr id="217" name="円/楕円 216"/>
        <xdr:cNvSpPr/>
      </xdr:nvSpPr>
      <xdr:spPr>
        <a:xfrm>
          <a:off x="1397000" y="140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48621</xdr:rowOff>
    </xdr:from>
    <xdr:ext cx="762000" cy="259045"/>
    <xdr:sp macro="" textlink="">
      <xdr:nvSpPr>
        <xdr:cNvPr id="218" name="テキスト ボックス 217"/>
        <xdr:cNvSpPr txBox="1"/>
      </xdr:nvSpPr>
      <xdr:spPr>
        <a:xfrm>
          <a:off x="1066800" y="1410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年度のラスパイレス指数は、職員の経験年齢層変動等により減少し、類似団体平均も下回った。今後においても、各種手当の総点検、給与制度の総合的見直しを行うなど、給与の適正化に努める。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100693</xdr:rowOff>
    </xdr:to>
    <xdr:cxnSp macro="">
      <xdr:nvCxnSpPr>
        <xdr:cNvPr id="254" name="直線コネクタ 253"/>
        <xdr:cNvCxnSpPr/>
      </xdr:nvCxnSpPr>
      <xdr:spPr>
        <a:xfrm flipV="1">
          <a:off x="16179800" y="1454754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100693</xdr:rowOff>
    </xdr:to>
    <xdr:cxnSp macro="">
      <xdr:nvCxnSpPr>
        <xdr:cNvPr id="257" name="直線コネクタ 256"/>
        <xdr:cNvCxnSpPr/>
      </xdr:nvCxnSpPr>
      <xdr:spPr>
        <a:xfrm>
          <a:off x="15290800" y="14524566"/>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122766</xdr:rowOff>
    </xdr:to>
    <xdr:cxnSp macro="">
      <xdr:nvCxnSpPr>
        <xdr:cNvPr id="260" name="直線コネクタ 259"/>
        <xdr:cNvCxnSpPr/>
      </xdr:nvCxnSpPr>
      <xdr:spPr>
        <a:xfrm>
          <a:off x="14401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89</xdr:row>
      <xdr:rowOff>69850</xdr:rowOff>
    </xdr:to>
    <xdr:cxnSp macro="">
      <xdr:nvCxnSpPr>
        <xdr:cNvPr id="263" name="直線コネクタ 262"/>
        <xdr:cNvCxnSpPr/>
      </xdr:nvCxnSpPr>
      <xdr:spPr>
        <a:xfrm flipV="1">
          <a:off x="13512800" y="1452456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3" name="円/楕円 272"/>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111475</xdr:rowOff>
    </xdr:from>
    <xdr:ext cx="762000" cy="259045"/>
    <xdr:sp macro="" textlink="">
      <xdr:nvSpPr>
        <xdr:cNvPr id="274"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75" name="円/楕円 274"/>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76" name="テキスト ボックス 275"/>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7" name="円/楕円 276"/>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78" name="テキスト ボックス 277"/>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2" name="テキスト ボックス 281"/>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施設等の指定管理者導入やごみ収集などのアウトソーシングを行い、定員管理に努めているが、合併後の面積が</a:t>
          </a:r>
          <a:r>
            <a:rPr kumimoji="1" lang="en-US" altLang="ja-JP" sz="1300">
              <a:latin typeface="ＭＳ Ｐゴシック"/>
            </a:rPr>
            <a:t>470.97</a:t>
          </a:r>
          <a:r>
            <a:rPr kumimoji="1" lang="ja-JP" altLang="en-US" sz="1300">
              <a:latin typeface="ＭＳ Ｐゴシック"/>
            </a:rPr>
            <a:t>ｋ㎡と広大であるため、総合支所方式をとっていることや保育所等を多く配置する必要性等から類似団体平均を上回っている。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82459</xdr:rowOff>
    </xdr:from>
    <xdr:to>
      <xdr:col>24</xdr:col>
      <xdr:colOff>558800</xdr:colOff>
      <xdr:row>65</xdr:row>
      <xdr:rowOff>10976</xdr:rowOff>
    </xdr:to>
    <xdr:cxnSp macro="">
      <xdr:nvCxnSpPr>
        <xdr:cNvPr id="319" name="直線コネクタ 318"/>
        <xdr:cNvCxnSpPr/>
      </xdr:nvCxnSpPr>
      <xdr:spPr>
        <a:xfrm>
          <a:off x="16179800" y="11055259"/>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13516</xdr:rowOff>
    </xdr:from>
    <xdr:to>
      <xdr:col>23</xdr:col>
      <xdr:colOff>406400</xdr:colOff>
      <xdr:row>64</xdr:row>
      <xdr:rowOff>82459</xdr:rowOff>
    </xdr:to>
    <xdr:cxnSp macro="">
      <xdr:nvCxnSpPr>
        <xdr:cNvPr id="322" name="直線コネクタ 321"/>
        <xdr:cNvCxnSpPr/>
      </xdr:nvCxnSpPr>
      <xdr:spPr>
        <a:xfrm>
          <a:off x="15290800" y="1098631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141877</xdr:rowOff>
    </xdr:from>
    <xdr:to>
      <xdr:col>22</xdr:col>
      <xdr:colOff>203200</xdr:colOff>
      <xdr:row>64</xdr:row>
      <xdr:rowOff>13516</xdr:rowOff>
    </xdr:to>
    <xdr:cxnSp macro="">
      <xdr:nvCxnSpPr>
        <xdr:cNvPr id="325" name="直線コネクタ 324"/>
        <xdr:cNvCxnSpPr/>
      </xdr:nvCxnSpPr>
      <xdr:spPr>
        <a:xfrm>
          <a:off x="14401800" y="1094322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110853</xdr:rowOff>
    </xdr:from>
    <xdr:to>
      <xdr:col>21</xdr:col>
      <xdr:colOff>0</xdr:colOff>
      <xdr:row>63</xdr:row>
      <xdr:rowOff>141877</xdr:rowOff>
    </xdr:to>
    <xdr:cxnSp macro="">
      <xdr:nvCxnSpPr>
        <xdr:cNvPr id="328" name="直線コネクタ 327"/>
        <xdr:cNvCxnSpPr/>
      </xdr:nvCxnSpPr>
      <xdr:spPr>
        <a:xfrm>
          <a:off x="13512800" y="109122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131626</xdr:rowOff>
    </xdr:from>
    <xdr:to>
      <xdr:col>24</xdr:col>
      <xdr:colOff>609600</xdr:colOff>
      <xdr:row>65</xdr:row>
      <xdr:rowOff>61776</xdr:rowOff>
    </xdr:to>
    <xdr:sp macro="" textlink="">
      <xdr:nvSpPr>
        <xdr:cNvPr id="338" name="円/楕円 337"/>
        <xdr:cNvSpPr/>
      </xdr:nvSpPr>
      <xdr:spPr>
        <a:xfrm>
          <a:off x="16967200" y="11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103703</xdr:rowOff>
    </xdr:from>
    <xdr:ext cx="762000" cy="259045"/>
    <xdr:sp macro="" textlink="">
      <xdr:nvSpPr>
        <xdr:cNvPr id="339" name="定員管理の状況該当値テキスト"/>
        <xdr:cNvSpPr txBox="1"/>
      </xdr:nvSpPr>
      <xdr:spPr>
        <a:xfrm>
          <a:off x="17106900" y="1107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31659</xdr:rowOff>
    </xdr:from>
    <xdr:to>
      <xdr:col>23</xdr:col>
      <xdr:colOff>457200</xdr:colOff>
      <xdr:row>64</xdr:row>
      <xdr:rowOff>133259</xdr:rowOff>
    </xdr:to>
    <xdr:sp macro="" textlink="">
      <xdr:nvSpPr>
        <xdr:cNvPr id="340" name="円/楕円 339"/>
        <xdr:cNvSpPr/>
      </xdr:nvSpPr>
      <xdr:spPr>
        <a:xfrm>
          <a:off x="16129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118036</xdr:rowOff>
    </xdr:from>
    <xdr:ext cx="736600" cy="259045"/>
    <xdr:sp macro="" textlink="">
      <xdr:nvSpPr>
        <xdr:cNvPr id="341" name="テキスト ボックス 340"/>
        <xdr:cNvSpPr txBox="1"/>
      </xdr:nvSpPr>
      <xdr:spPr>
        <a:xfrm>
          <a:off x="15798800" y="1109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134166</xdr:rowOff>
    </xdr:from>
    <xdr:to>
      <xdr:col>22</xdr:col>
      <xdr:colOff>254000</xdr:colOff>
      <xdr:row>64</xdr:row>
      <xdr:rowOff>64316</xdr:rowOff>
    </xdr:to>
    <xdr:sp macro="" textlink="">
      <xdr:nvSpPr>
        <xdr:cNvPr id="342" name="円/楕円 341"/>
        <xdr:cNvSpPr/>
      </xdr:nvSpPr>
      <xdr:spPr>
        <a:xfrm>
          <a:off x="15240000" y="10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49093</xdr:rowOff>
    </xdr:from>
    <xdr:ext cx="762000" cy="259045"/>
    <xdr:sp macro="" textlink="">
      <xdr:nvSpPr>
        <xdr:cNvPr id="343" name="テキスト ボックス 342"/>
        <xdr:cNvSpPr txBox="1"/>
      </xdr:nvSpPr>
      <xdr:spPr>
        <a:xfrm>
          <a:off x="14909800" y="110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91077</xdr:rowOff>
    </xdr:from>
    <xdr:to>
      <xdr:col>21</xdr:col>
      <xdr:colOff>50800</xdr:colOff>
      <xdr:row>64</xdr:row>
      <xdr:rowOff>21227</xdr:rowOff>
    </xdr:to>
    <xdr:sp macro="" textlink="">
      <xdr:nvSpPr>
        <xdr:cNvPr id="344" name="円/楕円 343"/>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6004</xdr:rowOff>
    </xdr:from>
    <xdr:ext cx="762000" cy="259045"/>
    <xdr:sp macro="" textlink="">
      <xdr:nvSpPr>
        <xdr:cNvPr id="345" name="テキスト ボックス 344"/>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46" name="円/楕円 345"/>
        <xdr:cNvSpPr/>
      </xdr:nvSpPr>
      <xdr:spPr>
        <a:xfrm>
          <a:off x="13462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47" name="テキスト ボックス 346"/>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年度の実質公債費比率は、依然として</a:t>
          </a:r>
          <a:r>
            <a:rPr kumimoji="1" lang="ja-JP" altLang="ja-JP" sz="1300">
              <a:solidFill>
                <a:schemeClr val="dk1"/>
              </a:solidFill>
              <a:effectLst/>
              <a:latin typeface="+mn-lt"/>
              <a:ea typeface="+mn-ea"/>
              <a:cs typeface="+mn-cs"/>
            </a:rPr>
            <a:t>類似団体平均を上回っている状況であ</a:t>
          </a:r>
          <a:r>
            <a:rPr kumimoji="1" lang="ja-JP" altLang="en-US" sz="1300">
              <a:solidFill>
                <a:schemeClr val="dk1"/>
              </a:solidFill>
              <a:effectLst/>
              <a:latin typeface="+mn-lt"/>
              <a:ea typeface="+mn-ea"/>
              <a:cs typeface="+mn-cs"/>
            </a:rPr>
            <a:t>る。また、</a:t>
          </a:r>
          <a:r>
            <a:rPr kumimoji="1" lang="en-US" altLang="ja-JP" sz="1300">
              <a:latin typeface="ＭＳ Ｐゴシック"/>
            </a:rPr>
            <a:t>3</a:t>
          </a:r>
          <a:r>
            <a:rPr kumimoji="1" lang="ja-JP" altLang="en-US" sz="1300">
              <a:latin typeface="ＭＳ Ｐゴシック"/>
            </a:rPr>
            <a:t>年平均では減少しているものの、単年度数値では</a:t>
          </a:r>
          <a:r>
            <a:rPr kumimoji="1" lang="en-US" altLang="ja-JP" sz="1300">
              <a:latin typeface="ＭＳ Ｐゴシック"/>
            </a:rPr>
            <a:t>2.2</a:t>
          </a:r>
          <a:r>
            <a:rPr kumimoji="1" lang="ja-JP" altLang="en-US" sz="1300">
              <a:latin typeface="ＭＳ Ｐゴシック"/>
            </a:rPr>
            <a:t>ポイント増加し、標準財政規模の減少なども予想されることから、今後の実質公債費比率は、上昇することが考えられる。</a:t>
          </a:r>
          <a:endParaRPr kumimoji="1" lang="en-US" altLang="ja-JP" sz="1300">
            <a:latin typeface="ＭＳ Ｐゴシック"/>
          </a:endParaRPr>
        </a:p>
        <a:p>
          <a:r>
            <a:rPr kumimoji="1" lang="ja-JP" altLang="en-US" sz="1300">
              <a:latin typeface="ＭＳ Ｐゴシック"/>
            </a:rPr>
            <a:t>　交付税措置のない新規債の発行抑制に努める。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71374</xdr:rowOff>
    </xdr:to>
    <xdr:cxnSp macro="">
      <xdr:nvCxnSpPr>
        <xdr:cNvPr id="379" name="直線コネクタ 378"/>
        <xdr:cNvCxnSpPr/>
      </xdr:nvCxnSpPr>
      <xdr:spPr>
        <a:xfrm flipV="1">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42</xdr:row>
      <xdr:rowOff>73660</xdr:rowOff>
    </xdr:to>
    <xdr:cxnSp macro="">
      <xdr:nvCxnSpPr>
        <xdr:cNvPr id="382" name="直線コネクタ 381"/>
        <xdr:cNvCxnSpPr/>
      </xdr:nvCxnSpPr>
      <xdr:spPr>
        <a:xfrm flipV="1">
          <a:off x="15290800" y="71008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66294</xdr:rowOff>
    </xdr:to>
    <xdr:cxnSp macro="">
      <xdr:nvCxnSpPr>
        <xdr:cNvPr id="385" name="直線コネクタ 384"/>
        <xdr:cNvCxnSpPr/>
      </xdr:nvCxnSpPr>
      <xdr:spPr>
        <a:xfrm flipV="1">
          <a:off x="14401800" y="727456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44</xdr:row>
      <xdr:rowOff>29972</xdr:rowOff>
    </xdr:to>
    <xdr:cxnSp macro="">
      <xdr:nvCxnSpPr>
        <xdr:cNvPr id="388" name="直線コネクタ 387"/>
        <xdr:cNvCxnSpPr/>
      </xdr:nvCxnSpPr>
      <xdr:spPr>
        <a:xfrm flipV="1">
          <a:off x="13512800" y="74386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399"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0" name="円/楕円 399"/>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106951</xdr:rowOff>
    </xdr:from>
    <xdr:ext cx="736600" cy="259045"/>
    <xdr:sp macro="" textlink="">
      <xdr:nvSpPr>
        <xdr:cNvPr id="401" name="テキスト ボックス 400"/>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2" name="円/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4" name="円/楕円 403"/>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5" name="テキスト ボックス 404"/>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6" name="円/楕円 405"/>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7" name="テキスト ボックス 406"/>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地方債現在高が減少したこと、公営企業債、組合への負担見込額が減少したことにより、将来負担比率はマイナスとなっている。</a:t>
          </a:r>
          <a:endParaRPr kumimoji="1" lang="en-US" altLang="ja-JP" sz="1300">
            <a:latin typeface="ＭＳ Ｐゴシック"/>
          </a:endParaRPr>
        </a:p>
        <a:p>
          <a:r>
            <a:rPr kumimoji="1" lang="ja-JP" altLang="en-US" sz="1300">
              <a:latin typeface="ＭＳ Ｐゴシック"/>
            </a:rPr>
            <a:t>　今後、地方債残高は増加傾向に、充当可能基金残高は減少傾向が予想されるため、これからも事業実施の適正化を図り、財政の健全化に努める。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年度の人件費に係る経常収支比率は、</a:t>
          </a:r>
          <a:r>
            <a:rPr kumimoji="1" lang="en-US" altLang="ja-JP" sz="1300">
              <a:latin typeface="ＭＳ Ｐゴシック"/>
            </a:rPr>
            <a:t>1.8</a:t>
          </a:r>
          <a:r>
            <a:rPr kumimoji="1" lang="ja-JP" altLang="en-US" sz="1300">
              <a:latin typeface="ＭＳ Ｐゴシック"/>
            </a:rPr>
            <a:t>ポイント増加したが、類似団体平均は下回ることができた。経常経費充当一般財源額は減少しているものの、経常収支比率が増加したのは、計算の分母となる歳入経常一般財源と臨時財政対策債が減少したことが大きな要因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58420</xdr:rowOff>
    </xdr:to>
    <xdr:cxnSp macro="">
      <xdr:nvCxnSpPr>
        <xdr:cNvPr id="64" name="直線コネクタ 63"/>
        <xdr:cNvCxnSpPr/>
      </xdr:nvCxnSpPr>
      <xdr:spPr>
        <a:xfrm>
          <a:off x="3987800" y="61483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26416</xdr:rowOff>
    </xdr:to>
    <xdr:cxnSp macro="">
      <xdr:nvCxnSpPr>
        <xdr:cNvPr id="67" name="直線コネクタ 66"/>
        <xdr:cNvCxnSpPr/>
      </xdr:nvCxnSpPr>
      <xdr:spPr>
        <a:xfrm flipV="1">
          <a:off x="3098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26416</xdr:rowOff>
    </xdr:to>
    <xdr:cxnSp macro="">
      <xdr:nvCxnSpPr>
        <xdr:cNvPr id="70" name="直線コネクタ 69"/>
        <xdr:cNvCxnSpPr/>
      </xdr:nvCxnSpPr>
      <xdr:spPr>
        <a:xfrm>
          <a:off x="2209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170434</xdr:rowOff>
    </xdr:from>
    <xdr:to>
      <xdr:col>3</xdr:col>
      <xdr:colOff>142875</xdr:colOff>
      <xdr:row>36</xdr:row>
      <xdr:rowOff>58420</xdr:rowOff>
    </xdr:to>
    <xdr:cxnSp macro="">
      <xdr:nvCxnSpPr>
        <xdr:cNvPr id="73" name="直線コネクタ 72"/>
        <xdr:cNvCxnSpPr/>
      </xdr:nvCxnSpPr>
      <xdr:spPr>
        <a:xfrm flipV="1">
          <a:off x="1320800" y="6171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年度の物件費に係る経常収支比率は、基幹業務システムサービス料などの電算費の増加などにより、</a:t>
          </a:r>
          <a:r>
            <a:rPr kumimoji="1" lang="en-US" altLang="ja-JP" sz="1300">
              <a:latin typeface="ＭＳ Ｐゴシック"/>
            </a:rPr>
            <a:t>2.8</a:t>
          </a:r>
          <a:r>
            <a:rPr kumimoji="1" lang="ja-JP" altLang="en-US" sz="1300">
              <a:latin typeface="ＭＳ Ｐゴシック"/>
            </a:rPr>
            <a:t>ポイント増加した。ふるさと納税寄付金の</a:t>
          </a:r>
          <a:r>
            <a:rPr kumimoji="1" lang="ja-JP" altLang="en-US" sz="1300">
              <a:solidFill>
                <a:sysClr val="windowText" lastClr="000000"/>
              </a:solidFill>
              <a:latin typeface="ＭＳ Ｐゴシック"/>
            </a:rPr>
            <a:t>減少により</a:t>
          </a:r>
          <a:r>
            <a:rPr kumimoji="1" lang="ja-JP" altLang="en-US" sz="1300">
              <a:latin typeface="ＭＳ Ｐゴシック"/>
            </a:rPr>
            <a:t>経常経費充当一般財源額が増加したことも要因の一つと考えられる。今後についても事務事業の見直し等、物件費の削減に努める。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20</xdr:row>
      <xdr:rowOff>46990</xdr:rowOff>
    </xdr:to>
    <xdr:cxnSp macro="">
      <xdr:nvCxnSpPr>
        <xdr:cNvPr id="116" name="直線コネクタ 115"/>
        <xdr:cNvCxnSpPr/>
      </xdr:nvCxnSpPr>
      <xdr:spPr>
        <a:xfrm flipV="1">
          <a:off x="16510000" y="238442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19067</xdr:rowOff>
    </xdr:from>
    <xdr:ext cx="762000" cy="259045"/>
    <xdr:sp macro="" textlink="">
      <xdr:nvSpPr>
        <xdr:cNvPr id="117" name="物件費最小値テキスト"/>
        <xdr:cNvSpPr txBox="1"/>
      </xdr:nvSpPr>
      <xdr:spPr>
        <a:xfrm>
          <a:off x="16598900" y="34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20</xdr:row>
      <xdr:rowOff>46990</xdr:rowOff>
    </xdr:from>
    <xdr:to>
      <xdr:col>24</xdr:col>
      <xdr:colOff>120650</xdr:colOff>
      <xdr:row>20</xdr:row>
      <xdr:rowOff>46990</xdr:rowOff>
    </xdr:to>
    <xdr:cxnSp macro="">
      <xdr:nvCxnSpPr>
        <xdr:cNvPr id="118" name="直線コネクタ 117"/>
        <xdr:cNvCxnSpPr/>
      </xdr:nvCxnSpPr>
      <xdr:spPr>
        <a:xfrm>
          <a:off x="16421100" y="34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9"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0" name="直線コネクタ 119"/>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64135</xdr:rowOff>
    </xdr:from>
    <xdr:to>
      <xdr:col>24</xdr:col>
      <xdr:colOff>31750</xdr:colOff>
      <xdr:row>14</xdr:row>
      <xdr:rowOff>52705</xdr:rowOff>
    </xdr:to>
    <xdr:cxnSp macro="">
      <xdr:nvCxnSpPr>
        <xdr:cNvPr id="121" name="直線コネクタ 120"/>
        <xdr:cNvCxnSpPr/>
      </xdr:nvCxnSpPr>
      <xdr:spPr>
        <a:xfrm>
          <a:off x="15671800" y="229298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64135</xdr:rowOff>
    </xdr:from>
    <xdr:to>
      <xdr:col>22</xdr:col>
      <xdr:colOff>565150</xdr:colOff>
      <xdr:row>13</xdr:row>
      <xdr:rowOff>121285</xdr:rowOff>
    </xdr:to>
    <xdr:cxnSp macro="">
      <xdr:nvCxnSpPr>
        <xdr:cNvPr id="124" name="直線コネクタ 123"/>
        <xdr:cNvCxnSpPr/>
      </xdr:nvCxnSpPr>
      <xdr:spPr>
        <a:xfrm flipV="1">
          <a:off x="14782800" y="22929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5" name="フローチャート : 判断 124"/>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6" name="テキスト ボックス 125"/>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121285</xdr:rowOff>
    </xdr:from>
    <xdr:to>
      <xdr:col>21</xdr:col>
      <xdr:colOff>361950</xdr:colOff>
      <xdr:row>13</xdr:row>
      <xdr:rowOff>132715</xdr:rowOff>
    </xdr:to>
    <xdr:cxnSp macro="">
      <xdr:nvCxnSpPr>
        <xdr:cNvPr id="127" name="直線コネクタ 126"/>
        <xdr:cNvCxnSpPr/>
      </xdr:nvCxnSpPr>
      <xdr:spPr>
        <a:xfrm flipV="1">
          <a:off x="13893800" y="23501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127635</xdr:rowOff>
    </xdr:from>
    <xdr:to>
      <xdr:col>21</xdr:col>
      <xdr:colOff>412750</xdr:colOff>
      <xdr:row>16</xdr:row>
      <xdr:rowOff>57785</xdr:rowOff>
    </xdr:to>
    <xdr:sp macro="" textlink="">
      <xdr:nvSpPr>
        <xdr:cNvPr id="128" name="フローチャート : 判断 127"/>
        <xdr:cNvSpPr/>
      </xdr:nvSpPr>
      <xdr:spPr>
        <a:xfrm>
          <a:off x="14732000" y="26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42562</xdr:rowOff>
    </xdr:from>
    <xdr:ext cx="762000" cy="259045"/>
    <xdr:sp macro="" textlink="">
      <xdr:nvSpPr>
        <xdr:cNvPr id="129" name="テキスト ボックス 128"/>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132715</xdr:rowOff>
    </xdr:from>
    <xdr:to>
      <xdr:col>20</xdr:col>
      <xdr:colOff>158750</xdr:colOff>
      <xdr:row>13</xdr:row>
      <xdr:rowOff>138430</xdr:rowOff>
    </xdr:to>
    <xdr:cxnSp macro="">
      <xdr:nvCxnSpPr>
        <xdr:cNvPr id="130" name="直線コネクタ 129"/>
        <xdr:cNvCxnSpPr/>
      </xdr:nvCxnSpPr>
      <xdr:spPr>
        <a:xfrm flipV="1">
          <a:off x="13004800" y="2361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1" name="フローチャート : 判断 130"/>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2" name="テキスト ボックス 131"/>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3" name="フローチャート : 判断 132"/>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4" name="テキスト ボックス 133"/>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1905</xdr:rowOff>
    </xdr:from>
    <xdr:to>
      <xdr:col>24</xdr:col>
      <xdr:colOff>82550</xdr:colOff>
      <xdr:row>14</xdr:row>
      <xdr:rowOff>103505</xdr:rowOff>
    </xdr:to>
    <xdr:sp macro="" textlink="">
      <xdr:nvSpPr>
        <xdr:cNvPr id="140" name="円/楕円 139"/>
        <xdr:cNvSpPr/>
      </xdr:nvSpPr>
      <xdr:spPr>
        <a:xfrm>
          <a:off x="164592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81932</xdr:rowOff>
    </xdr:from>
    <xdr:ext cx="762000" cy="259045"/>
    <xdr:sp macro="" textlink="">
      <xdr:nvSpPr>
        <xdr:cNvPr id="141" name="物件費該当値テキスト"/>
        <xdr:cNvSpPr txBox="1"/>
      </xdr:nvSpPr>
      <xdr:spPr>
        <a:xfrm>
          <a:off x="16598900" y="23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xdr:rowOff>
    </xdr:from>
    <xdr:to>
      <xdr:col>22</xdr:col>
      <xdr:colOff>615950</xdr:colOff>
      <xdr:row>13</xdr:row>
      <xdr:rowOff>114935</xdr:rowOff>
    </xdr:to>
    <xdr:sp macro="" textlink="">
      <xdr:nvSpPr>
        <xdr:cNvPr id="142" name="円/楕円 141"/>
        <xdr:cNvSpPr/>
      </xdr:nvSpPr>
      <xdr:spPr>
        <a:xfrm>
          <a:off x="15621000" y="22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125112</xdr:rowOff>
    </xdr:from>
    <xdr:ext cx="736600" cy="259045"/>
    <xdr:sp macro="" textlink="">
      <xdr:nvSpPr>
        <xdr:cNvPr id="143" name="テキスト ボックス 142"/>
        <xdr:cNvSpPr txBox="1"/>
      </xdr:nvSpPr>
      <xdr:spPr>
        <a:xfrm>
          <a:off x="15290800" y="201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70485</xdr:rowOff>
    </xdr:from>
    <xdr:to>
      <xdr:col>21</xdr:col>
      <xdr:colOff>412750</xdr:colOff>
      <xdr:row>14</xdr:row>
      <xdr:rowOff>635</xdr:rowOff>
    </xdr:to>
    <xdr:sp macro="" textlink="">
      <xdr:nvSpPr>
        <xdr:cNvPr id="144" name="円/楕円 143"/>
        <xdr:cNvSpPr/>
      </xdr:nvSpPr>
      <xdr:spPr>
        <a:xfrm>
          <a:off x="14732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10812</xdr:rowOff>
    </xdr:from>
    <xdr:ext cx="762000" cy="259045"/>
    <xdr:sp macro="" textlink="">
      <xdr:nvSpPr>
        <xdr:cNvPr id="145" name="テキスト ボックス 144"/>
        <xdr:cNvSpPr txBox="1"/>
      </xdr:nvSpPr>
      <xdr:spPr>
        <a:xfrm>
          <a:off x="14401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81915</xdr:rowOff>
    </xdr:from>
    <xdr:to>
      <xdr:col>20</xdr:col>
      <xdr:colOff>209550</xdr:colOff>
      <xdr:row>14</xdr:row>
      <xdr:rowOff>12065</xdr:rowOff>
    </xdr:to>
    <xdr:sp macro="" textlink="">
      <xdr:nvSpPr>
        <xdr:cNvPr id="146" name="円/楕円 145"/>
        <xdr:cNvSpPr/>
      </xdr:nvSpPr>
      <xdr:spPr>
        <a:xfrm>
          <a:off x="138430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22242</xdr:rowOff>
    </xdr:from>
    <xdr:ext cx="762000" cy="259045"/>
    <xdr:sp macro="" textlink="">
      <xdr:nvSpPr>
        <xdr:cNvPr id="147" name="テキスト ボックス 146"/>
        <xdr:cNvSpPr txBox="1"/>
      </xdr:nvSpPr>
      <xdr:spPr>
        <a:xfrm>
          <a:off x="13512800" y="20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48" name="円/楕円 147"/>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49" name="テキスト ボックス 148"/>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年度の扶助費に係る経常収支比率は、訓練等給付費の増加等が要因となり、</a:t>
          </a:r>
          <a:r>
            <a:rPr kumimoji="1" lang="en-US" altLang="ja-JP" sz="1300">
              <a:latin typeface="ＭＳ Ｐゴシック"/>
            </a:rPr>
            <a:t>0.7</a:t>
          </a:r>
          <a:r>
            <a:rPr kumimoji="1" lang="ja-JP" altLang="en-US" sz="1300">
              <a:latin typeface="ＭＳ Ｐゴシック"/>
            </a:rPr>
            <a:t>ポイント増加したが、類似団体平均は下回っている。今後においても、健康診査受診率の向上等健康管理の推進等により、医療費・扶助費の抑制に努める。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77" name="直線コネクタ 176"/>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0"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1" name="直線コネクタ 180"/>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56</xdr:row>
      <xdr:rowOff>0</xdr:rowOff>
    </xdr:to>
    <xdr:cxnSp macro="">
      <xdr:nvCxnSpPr>
        <xdr:cNvPr id="182" name="直線コネクタ 181"/>
        <xdr:cNvCxnSpPr/>
      </xdr:nvCxnSpPr>
      <xdr:spPr>
        <a:xfrm>
          <a:off x="3987800" y="9512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4" name="フローチャート : 判断 183"/>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55</xdr:row>
      <xdr:rowOff>107950</xdr:rowOff>
    </xdr:to>
    <xdr:cxnSp macro="">
      <xdr:nvCxnSpPr>
        <xdr:cNvPr id="185" name="直線コネクタ 184"/>
        <xdr:cNvCxnSpPr/>
      </xdr:nvCxnSpPr>
      <xdr:spPr>
        <a:xfrm flipV="1">
          <a:off x="3098800" y="951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86" name="フローチャート : 判断 185"/>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87" name="テキスト ボックス 186"/>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107950</xdr:rowOff>
    </xdr:to>
    <xdr:cxnSp macro="">
      <xdr:nvCxnSpPr>
        <xdr:cNvPr id="188" name="直線コネクタ 187"/>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89" name="フローチャート : 判断 188"/>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0" name="テキスト ボックス 189"/>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57150</xdr:rowOff>
    </xdr:to>
    <xdr:cxnSp macro="">
      <xdr:nvCxnSpPr>
        <xdr:cNvPr id="191" name="直線コネクタ 190"/>
        <xdr:cNvCxnSpPr/>
      </xdr:nvCxnSpPr>
      <xdr:spPr>
        <a:xfrm flipV="1">
          <a:off x="1320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2" name="フローチャート : 判断 191"/>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3" name="テキスト ボックス 192"/>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4" name="フローチャート : 判断 193"/>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5" name="テキスト ボックス 19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1" name="円/楕円 200"/>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2"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3" name="円/楕円 202"/>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04" name="テキスト ボックス 203"/>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5" name="円/楕円 20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6" name="テキスト ボックス 20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7" name="円/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8" name="テキスト ボックス 20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09" name="円/楕円 208"/>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118127</xdr:rowOff>
    </xdr:from>
    <xdr:ext cx="762000" cy="259045"/>
    <xdr:sp macro="" textlink="">
      <xdr:nvSpPr>
        <xdr:cNvPr id="210" name="テキスト ボックス 209"/>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年度の経常収支比率は、後期高齢者医療特別会計へ繰出金の増加等により、</a:t>
          </a:r>
          <a:r>
            <a:rPr kumimoji="1" lang="en-US" altLang="ja-JP" sz="1300">
              <a:latin typeface="ＭＳ Ｐゴシック"/>
            </a:rPr>
            <a:t>1.6</a:t>
          </a:r>
          <a:r>
            <a:rPr kumimoji="1" lang="ja-JP" altLang="en-US" sz="1300">
              <a:latin typeface="ＭＳ Ｐゴシック"/>
            </a:rPr>
            <a:t>ポイント増加し、類似団体平均を上回っている。中山間地域における水道施設やへき地診療所への負担、高齢化に伴う、国保・後期高齢者医療・介護保険等における医療費負担など、いずれも住民の生命や健康を支えるものであり、削減は困難ではあるが、健診受診率の向上等により、医療費等の抑制に努め、繰出金の圧縮を図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38" name="直線コネクタ 237"/>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3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0" name="直線コネクタ 23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1"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2" name="直線コネクタ 241"/>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153670</xdr:rowOff>
    </xdr:to>
    <xdr:cxnSp macro="">
      <xdr:nvCxnSpPr>
        <xdr:cNvPr id="243" name="直線コネクタ 242"/>
        <xdr:cNvCxnSpPr/>
      </xdr:nvCxnSpPr>
      <xdr:spPr>
        <a:xfrm>
          <a:off x="15671800" y="9804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5" name="フローチャート : 判断 24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123190</xdr:rowOff>
    </xdr:to>
    <xdr:cxnSp macro="">
      <xdr:nvCxnSpPr>
        <xdr:cNvPr id="246" name="直線コネクタ 245"/>
        <xdr:cNvCxnSpPr/>
      </xdr:nvCxnSpPr>
      <xdr:spPr>
        <a:xfrm flipV="1">
          <a:off x="14782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47" name="フローチャート : 判断 24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48" name="テキスト ボックス 247"/>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123190</xdr:rowOff>
    </xdr:to>
    <xdr:cxnSp macro="">
      <xdr:nvCxnSpPr>
        <xdr:cNvPr id="249" name="直線コネクタ 248"/>
        <xdr:cNvCxnSpPr/>
      </xdr:nvCxnSpPr>
      <xdr:spPr>
        <a:xfrm>
          <a:off x="13893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1" name="テキスト ボックス 25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92710</xdr:rowOff>
    </xdr:to>
    <xdr:cxnSp macro="">
      <xdr:nvCxnSpPr>
        <xdr:cNvPr id="252" name="直線コネクタ 251"/>
        <xdr:cNvCxnSpPr/>
      </xdr:nvCxnSpPr>
      <xdr:spPr>
        <a:xfrm flipV="1">
          <a:off x="13004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3" name="フローチャート : 判断 25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4" name="テキスト ボックス 25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5" name="フローチャート : 判断 25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6" name="テキスト ボックス 25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2" name="円/楕円 26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3"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4" name="円/楕円 26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5" name="テキスト ボックス 26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6" name="円/楕円 265"/>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67" name="テキスト ボックス 266"/>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8" name="円/楕円 26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9" name="テキスト ボックス 26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0" name="円/楕円 26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1" name="テキスト ボックス 270"/>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年度の補助費等に係る経常収支比率は、</a:t>
          </a:r>
          <a:r>
            <a:rPr kumimoji="1" lang="en-US" altLang="ja-JP" sz="1300">
              <a:latin typeface="ＭＳ Ｐゴシック"/>
            </a:rPr>
            <a:t>0.7</a:t>
          </a:r>
          <a:r>
            <a:rPr kumimoji="1" lang="ja-JP" altLang="en-US" sz="1300">
              <a:latin typeface="ＭＳ Ｐゴシック"/>
            </a:rPr>
            <a:t>ポイント増加し、類似団体平均を上回っている。経常経費充当一般財源額は減少しているものの、経常収支比率が増加したのは、計算の分母となる歳入経常一般財源と臨時財政対策債が減少したことが大きな要因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296" name="直線コネクタ 295"/>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29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298" name="直線コネクタ 29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29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0" name="直線コネクタ 29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74422</xdr:rowOff>
    </xdr:to>
    <xdr:cxnSp macro="">
      <xdr:nvCxnSpPr>
        <xdr:cNvPr id="301" name="直線コネクタ 300"/>
        <xdr:cNvCxnSpPr/>
      </xdr:nvCxnSpPr>
      <xdr:spPr>
        <a:xfrm>
          <a:off x="15671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2"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3" name="フローチャート : 判断 302"/>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56134</xdr:rowOff>
    </xdr:to>
    <xdr:cxnSp macro="">
      <xdr:nvCxnSpPr>
        <xdr:cNvPr id="304" name="直線コネクタ 303"/>
        <xdr:cNvCxnSpPr/>
      </xdr:nvCxnSpPr>
      <xdr:spPr>
        <a:xfrm flipV="1">
          <a:off x="14782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5" name="フローチャート : 判断 30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06" name="テキスト ボックス 30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56134</xdr:rowOff>
    </xdr:to>
    <xdr:cxnSp macro="">
      <xdr:nvCxnSpPr>
        <xdr:cNvPr id="307" name="直線コネクタ 306"/>
        <xdr:cNvCxnSpPr/>
      </xdr:nvCxnSpPr>
      <xdr:spPr>
        <a:xfrm>
          <a:off x="13893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14986</xdr:rowOff>
    </xdr:to>
    <xdr:cxnSp macro="">
      <xdr:nvCxnSpPr>
        <xdr:cNvPr id="310" name="直線コネクタ 309"/>
        <xdr:cNvCxnSpPr/>
      </xdr:nvCxnSpPr>
      <xdr:spPr>
        <a:xfrm>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1" name="フローチャート : 判断 31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2" name="テキスト ボックス 31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3" name="フローチャート : 判断 31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4" name="テキスト ボックス 31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0" name="円/楕円 31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2" name="円/楕円 321"/>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3" name="テキスト ボックス 322"/>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4" name="円/楕円 323"/>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5" name="テキスト ボックス 324"/>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6" name="円/楕円 325"/>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7" name="テキスト ボックス 326"/>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8" name="円/楕円 32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29" name="テキスト ボックス 328"/>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年度の公債費に係る経常収支比率は、合併特例債及び緊急防災・減災事業債の元金償還の増加が要因となり、</a:t>
          </a:r>
          <a:r>
            <a:rPr kumimoji="1" lang="en-US" altLang="ja-JP" sz="1300">
              <a:latin typeface="ＭＳ Ｐゴシック"/>
            </a:rPr>
            <a:t>3.1</a:t>
          </a:r>
          <a:r>
            <a:rPr kumimoji="1" lang="ja-JP" altLang="en-US" sz="1300">
              <a:latin typeface="ＭＳ Ｐゴシック"/>
            </a:rPr>
            <a:t>ポイント増加し、依然として類似団体平均を上回っている。今後、公債費は増加傾向にあることから、新規債の発行抑制等に努める必要がある。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5" name="テキスト ボックス 35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57" name="直線コネクタ 356"/>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58"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59" name="直線コネクタ 358"/>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0"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1" name="直線コネクタ 360"/>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80</xdr:row>
      <xdr:rowOff>81280</xdr:rowOff>
    </xdr:to>
    <xdr:cxnSp macro="">
      <xdr:nvCxnSpPr>
        <xdr:cNvPr id="362" name="直線コネクタ 361"/>
        <xdr:cNvCxnSpPr/>
      </xdr:nvCxnSpPr>
      <xdr:spPr>
        <a:xfrm>
          <a:off x="3987800" y="13561061"/>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3"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4" name="フローチャート : 判断 363"/>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79</xdr:row>
      <xdr:rowOff>100330</xdr:rowOff>
    </xdr:to>
    <xdr:cxnSp macro="">
      <xdr:nvCxnSpPr>
        <xdr:cNvPr id="365" name="直線コネクタ 364"/>
        <xdr:cNvCxnSpPr/>
      </xdr:nvCxnSpPr>
      <xdr:spPr>
        <a:xfrm flipV="1">
          <a:off x="3098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66" name="フローチャート : 判断 36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67" name="テキスト ボックス 366"/>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79</xdr:row>
      <xdr:rowOff>100330</xdr:rowOff>
    </xdr:to>
    <xdr:cxnSp macro="">
      <xdr:nvCxnSpPr>
        <xdr:cNvPr id="368" name="直線コネクタ 367"/>
        <xdr:cNvCxnSpPr/>
      </xdr:nvCxnSpPr>
      <xdr:spPr>
        <a:xfrm>
          <a:off x="2209800" y="13629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0" name="テキスト ボックス 36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20320</xdr:rowOff>
    </xdr:to>
    <xdr:cxnSp macro="">
      <xdr:nvCxnSpPr>
        <xdr:cNvPr id="371" name="直線コネクタ 370"/>
        <xdr:cNvCxnSpPr/>
      </xdr:nvCxnSpPr>
      <xdr:spPr>
        <a:xfrm flipV="1">
          <a:off x="1320800" y="13629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2" name="フローチャート : 判断 37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3" name="テキスト ボックス 37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4" name="フローチャート : 判断 37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5" name="テキスト ボックス 37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30480</xdr:rowOff>
    </xdr:from>
    <xdr:to>
      <xdr:col>7</xdr:col>
      <xdr:colOff>66675</xdr:colOff>
      <xdr:row>80</xdr:row>
      <xdr:rowOff>132080</xdr:rowOff>
    </xdr:to>
    <xdr:sp macro="" textlink="">
      <xdr:nvSpPr>
        <xdr:cNvPr id="381" name="円/楕円 380"/>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2557</xdr:rowOff>
    </xdr:from>
    <xdr:ext cx="762000" cy="259045"/>
    <xdr:sp macro="" textlink="">
      <xdr:nvSpPr>
        <xdr:cNvPr id="382" name="公債費該当値テキスト"/>
        <xdr:cNvSpPr txBox="1"/>
      </xdr:nvSpPr>
      <xdr:spPr>
        <a:xfrm>
          <a:off x="4914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83" name="円/楕円 382"/>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84" name="テキスト ボックス 383"/>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85" name="円/楕円 384"/>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86" name="テキスト ボックス 385"/>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34289</xdr:rowOff>
    </xdr:from>
    <xdr:to>
      <xdr:col>3</xdr:col>
      <xdr:colOff>193675</xdr:colOff>
      <xdr:row>79</xdr:row>
      <xdr:rowOff>135889</xdr:rowOff>
    </xdr:to>
    <xdr:sp macro="" textlink="">
      <xdr:nvSpPr>
        <xdr:cNvPr id="387" name="円/楕円 386"/>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120666</xdr:rowOff>
    </xdr:from>
    <xdr:ext cx="762000" cy="259045"/>
    <xdr:sp macro="" textlink="">
      <xdr:nvSpPr>
        <xdr:cNvPr id="388" name="テキスト ボックス 387"/>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140970</xdr:rowOff>
    </xdr:from>
    <xdr:to>
      <xdr:col>1</xdr:col>
      <xdr:colOff>676275</xdr:colOff>
      <xdr:row>80</xdr:row>
      <xdr:rowOff>71120</xdr:rowOff>
    </xdr:to>
    <xdr:sp macro="" textlink="">
      <xdr:nvSpPr>
        <xdr:cNvPr id="389" name="円/楕円 388"/>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55897</xdr:rowOff>
    </xdr:from>
    <xdr:ext cx="762000" cy="259045"/>
    <xdr:sp macro="" textlink="">
      <xdr:nvSpPr>
        <xdr:cNvPr id="390" name="テキスト ボックス 389"/>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年度の公債費以外の経常収支比率は、対前年度、人件費</a:t>
          </a:r>
          <a:r>
            <a:rPr kumimoji="1" lang="en-US" altLang="ja-JP" sz="1200">
              <a:latin typeface="ＭＳ Ｐゴシック"/>
            </a:rPr>
            <a:t>1.8</a:t>
          </a:r>
          <a:r>
            <a:rPr kumimoji="1" lang="ja-JP" altLang="en-US" sz="1200">
              <a:latin typeface="ＭＳ Ｐゴシック"/>
            </a:rPr>
            <a:t>ポイント、扶助費</a:t>
          </a:r>
          <a:r>
            <a:rPr kumimoji="1" lang="en-US" altLang="ja-JP" sz="1200">
              <a:latin typeface="ＭＳ Ｐゴシック"/>
            </a:rPr>
            <a:t>0.7</a:t>
          </a:r>
          <a:r>
            <a:rPr kumimoji="1" lang="ja-JP" altLang="en-US" sz="1200">
              <a:latin typeface="ＭＳ Ｐゴシック"/>
            </a:rPr>
            <a:t>ポイント、物件費</a:t>
          </a:r>
          <a:r>
            <a:rPr kumimoji="1" lang="en-US" altLang="ja-JP" sz="1200">
              <a:latin typeface="ＭＳ Ｐゴシック"/>
            </a:rPr>
            <a:t>2.8</a:t>
          </a:r>
          <a:r>
            <a:rPr kumimoji="1" lang="ja-JP" altLang="en-US" sz="1200">
              <a:latin typeface="ＭＳ Ｐゴシック"/>
            </a:rPr>
            <a:t>ポイント、維持補修費</a:t>
          </a:r>
          <a:r>
            <a:rPr kumimoji="1" lang="en-US" altLang="ja-JP" sz="1200">
              <a:latin typeface="ＭＳ Ｐゴシック"/>
            </a:rPr>
            <a:t>0.1</a:t>
          </a:r>
          <a:r>
            <a:rPr kumimoji="1" lang="ja-JP" altLang="en-US" sz="1200">
              <a:latin typeface="ＭＳ Ｐゴシック"/>
            </a:rPr>
            <a:t>ポイント、補助費</a:t>
          </a:r>
          <a:r>
            <a:rPr kumimoji="1" lang="en-US" altLang="ja-JP" sz="1200">
              <a:latin typeface="ＭＳ Ｐゴシック"/>
            </a:rPr>
            <a:t>0.7</a:t>
          </a:r>
          <a:r>
            <a:rPr kumimoji="1" lang="ja-JP" altLang="en-US" sz="1200">
              <a:latin typeface="ＭＳ Ｐゴシック"/>
            </a:rPr>
            <a:t>ポイント、繰出金</a:t>
          </a:r>
          <a:r>
            <a:rPr kumimoji="1" lang="en-US" altLang="ja-JP" sz="1200">
              <a:latin typeface="ＭＳ Ｐゴシック"/>
            </a:rPr>
            <a:t>1.4</a:t>
          </a:r>
          <a:r>
            <a:rPr kumimoji="1" lang="ja-JP" altLang="en-US" sz="1200">
              <a:latin typeface="ＭＳ Ｐゴシック"/>
            </a:rPr>
            <a:t>ポイントの増となった。</a:t>
          </a:r>
          <a:endParaRPr kumimoji="1" lang="en-US" altLang="ja-JP" sz="1200">
            <a:latin typeface="ＭＳ Ｐゴシック"/>
          </a:endParaRPr>
        </a:p>
        <a:p>
          <a:r>
            <a:rPr kumimoji="1" lang="ja-JP" altLang="en-US" sz="1200">
              <a:latin typeface="ＭＳ Ｐゴシック"/>
            </a:rPr>
            <a:t>　全体では類似団体平均を上回っているものの、公債費の占める割合が高いことから、公債費以外の経常収支比率は、類似団体平均を下回る結果となった。事務事業の優先を厳しく点検し、優先度の低いものについては計画的に廃止・縮小を進めるとともに、新規債の発行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16" name="直線コネクタ 415"/>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8" name="直線コネクタ 41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19"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0" name="直線コネクタ 419"/>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76</xdr:row>
      <xdr:rowOff>12700</xdr:rowOff>
    </xdr:to>
    <xdr:cxnSp macro="">
      <xdr:nvCxnSpPr>
        <xdr:cNvPr id="421" name="直線コネクタ 420"/>
        <xdr:cNvCxnSpPr/>
      </xdr:nvCxnSpPr>
      <xdr:spPr>
        <a:xfrm>
          <a:off x="15671800" y="1269542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2"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3" name="フローチャート : 判断 422"/>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75</xdr:row>
      <xdr:rowOff>10414</xdr:rowOff>
    </xdr:to>
    <xdr:cxnSp macro="">
      <xdr:nvCxnSpPr>
        <xdr:cNvPr id="424" name="直線コネクタ 423"/>
        <xdr:cNvCxnSpPr/>
      </xdr:nvCxnSpPr>
      <xdr:spPr>
        <a:xfrm flipV="1">
          <a:off x="14782800" y="126954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5" name="フローチャート : 判断 42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26" name="テキスト ボックス 425"/>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75</xdr:row>
      <xdr:rowOff>10414</xdr:rowOff>
    </xdr:to>
    <xdr:cxnSp macro="">
      <xdr:nvCxnSpPr>
        <xdr:cNvPr id="427" name="直線コネクタ 426"/>
        <xdr:cNvCxnSpPr/>
      </xdr:nvCxnSpPr>
      <xdr:spPr>
        <a:xfrm>
          <a:off x="13893800" y="12750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8" name="フローチャート : 判断 42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29" name="テキスト ボックス 42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62992</xdr:rowOff>
    </xdr:from>
    <xdr:to>
      <xdr:col>20</xdr:col>
      <xdr:colOff>158750</xdr:colOff>
      <xdr:row>74</xdr:row>
      <xdr:rowOff>104140</xdr:rowOff>
    </xdr:to>
    <xdr:cxnSp macro="">
      <xdr:nvCxnSpPr>
        <xdr:cNvPr id="430" name="直線コネクタ 429"/>
        <xdr:cNvCxnSpPr/>
      </xdr:nvCxnSpPr>
      <xdr:spPr>
        <a:xfrm flipV="1">
          <a:off x="13004800" y="127502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1" name="フローチャート : 判断 43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2" name="テキスト ボックス 43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3" name="フローチャート : 判断 43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4" name="テキスト ボックス 43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0" name="円/楕円 439"/>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1"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2" name="円/楕円 441"/>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43" name="テキスト ボックス 442"/>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44" name="円/楕円 443"/>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45" name="テキスト ボックス 444"/>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46" name="円/楕円 445"/>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123969</xdr:rowOff>
    </xdr:from>
    <xdr:ext cx="762000" cy="259045"/>
    <xdr:sp macro="" textlink="">
      <xdr:nvSpPr>
        <xdr:cNvPr id="447" name="テキスト ボックス 446"/>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48" name="円/楕円 447"/>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49" name="テキスト ボックス 448"/>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高知県いの町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30999</xdr:rowOff>
    </xdr:from>
    <xdr:to>
      <xdr:col>4</xdr:col>
      <xdr:colOff>1117600</xdr:colOff>
      <xdr:row>14</xdr:row>
      <xdr:rowOff>36992</xdr:rowOff>
    </xdr:to>
    <xdr:cxnSp macro="">
      <xdr:nvCxnSpPr>
        <xdr:cNvPr id="52" name="直線コネクタ 51"/>
        <xdr:cNvCxnSpPr/>
      </xdr:nvCxnSpPr>
      <xdr:spPr bwMode="auto">
        <a:xfrm>
          <a:off x="5003800" y="2478924"/>
          <a:ext cx="647700" cy="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30999</xdr:rowOff>
    </xdr:from>
    <xdr:to>
      <xdr:col>4</xdr:col>
      <xdr:colOff>469900</xdr:colOff>
      <xdr:row>14</xdr:row>
      <xdr:rowOff>64832</xdr:rowOff>
    </xdr:to>
    <xdr:cxnSp macro="">
      <xdr:nvCxnSpPr>
        <xdr:cNvPr id="55" name="直線コネクタ 54"/>
        <xdr:cNvCxnSpPr/>
      </xdr:nvCxnSpPr>
      <xdr:spPr bwMode="auto">
        <a:xfrm flipV="1">
          <a:off x="4305300" y="2478924"/>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64832</xdr:rowOff>
    </xdr:from>
    <xdr:to>
      <xdr:col>3</xdr:col>
      <xdr:colOff>904875</xdr:colOff>
      <xdr:row>15</xdr:row>
      <xdr:rowOff>5869</xdr:rowOff>
    </xdr:to>
    <xdr:cxnSp macro="">
      <xdr:nvCxnSpPr>
        <xdr:cNvPr id="58" name="直線コネクタ 57"/>
        <xdr:cNvCxnSpPr/>
      </xdr:nvCxnSpPr>
      <xdr:spPr bwMode="auto">
        <a:xfrm flipV="1">
          <a:off x="3606800" y="2512757"/>
          <a:ext cx="698500" cy="11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115728</xdr:rowOff>
    </xdr:from>
    <xdr:to>
      <xdr:col>3</xdr:col>
      <xdr:colOff>206375</xdr:colOff>
      <xdr:row>15</xdr:row>
      <xdr:rowOff>5869</xdr:rowOff>
    </xdr:to>
    <xdr:cxnSp macro="">
      <xdr:nvCxnSpPr>
        <xdr:cNvPr id="61" name="直線コネクタ 60"/>
        <xdr:cNvCxnSpPr/>
      </xdr:nvCxnSpPr>
      <xdr:spPr bwMode="auto">
        <a:xfrm>
          <a:off x="2908300" y="2563653"/>
          <a:ext cx="698500" cy="6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157642</xdr:rowOff>
    </xdr:from>
    <xdr:to>
      <xdr:col>5</xdr:col>
      <xdr:colOff>34925</xdr:colOff>
      <xdr:row>14</xdr:row>
      <xdr:rowOff>87792</xdr:rowOff>
    </xdr:to>
    <xdr:sp macro="" textlink="">
      <xdr:nvSpPr>
        <xdr:cNvPr id="71" name="円/楕円 70"/>
        <xdr:cNvSpPr/>
      </xdr:nvSpPr>
      <xdr:spPr bwMode="auto">
        <a:xfrm>
          <a:off x="5600700" y="243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2719</xdr:rowOff>
    </xdr:from>
    <xdr:ext cx="762000" cy="259045"/>
    <xdr:sp macro="" textlink="">
      <xdr:nvSpPr>
        <xdr:cNvPr id="72" name="人口1人当たり決算額の推移該当値テキスト130"/>
        <xdr:cNvSpPr txBox="1"/>
      </xdr:nvSpPr>
      <xdr:spPr>
        <a:xfrm>
          <a:off x="5740400" y="227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108,929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151649</xdr:rowOff>
    </xdr:from>
    <xdr:to>
      <xdr:col>4</xdr:col>
      <xdr:colOff>520700</xdr:colOff>
      <xdr:row>14</xdr:row>
      <xdr:rowOff>81799</xdr:rowOff>
    </xdr:to>
    <xdr:sp macro="" textlink="">
      <xdr:nvSpPr>
        <xdr:cNvPr id="73" name="円/楕円 72"/>
        <xdr:cNvSpPr/>
      </xdr:nvSpPr>
      <xdr:spPr bwMode="auto">
        <a:xfrm>
          <a:off x="4953000" y="24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91976</xdr:rowOff>
    </xdr:from>
    <xdr:ext cx="736600" cy="259045"/>
    <xdr:sp macro="" textlink="">
      <xdr:nvSpPr>
        <xdr:cNvPr id="74" name="テキスト ボックス 73"/>
        <xdr:cNvSpPr txBox="1"/>
      </xdr:nvSpPr>
      <xdr:spPr>
        <a:xfrm>
          <a:off x="4622800" y="21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14032</xdr:rowOff>
    </xdr:from>
    <xdr:to>
      <xdr:col>3</xdr:col>
      <xdr:colOff>955675</xdr:colOff>
      <xdr:row>14</xdr:row>
      <xdr:rowOff>115632</xdr:rowOff>
    </xdr:to>
    <xdr:sp macro="" textlink="">
      <xdr:nvSpPr>
        <xdr:cNvPr id="75" name="円/楕円 74"/>
        <xdr:cNvSpPr/>
      </xdr:nvSpPr>
      <xdr:spPr bwMode="auto">
        <a:xfrm>
          <a:off x="4254500" y="246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125809</xdr:rowOff>
    </xdr:from>
    <xdr:ext cx="762000" cy="259045"/>
    <xdr:sp macro="" textlink="">
      <xdr:nvSpPr>
        <xdr:cNvPr id="76" name="テキスト ボックス 75"/>
        <xdr:cNvSpPr txBox="1"/>
      </xdr:nvSpPr>
      <xdr:spPr>
        <a:xfrm>
          <a:off x="3924300" y="22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126519</xdr:rowOff>
    </xdr:from>
    <xdr:to>
      <xdr:col>3</xdr:col>
      <xdr:colOff>257175</xdr:colOff>
      <xdr:row>15</xdr:row>
      <xdr:rowOff>56669</xdr:rowOff>
    </xdr:to>
    <xdr:sp macro="" textlink="">
      <xdr:nvSpPr>
        <xdr:cNvPr id="77" name="円/楕円 76"/>
        <xdr:cNvSpPr/>
      </xdr:nvSpPr>
      <xdr:spPr bwMode="auto">
        <a:xfrm>
          <a:off x="3556000" y="257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66846</xdr:rowOff>
    </xdr:from>
    <xdr:ext cx="762000" cy="259045"/>
    <xdr:sp macro="" textlink="">
      <xdr:nvSpPr>
        <xdr:cNvPr id="78" name="テキスト ボックス 77"/>
        <xdr:cNvSpPr txBox="1"/>
      </xdr:nvSpPr>
      <xdr:spPr>
        <a:xfrm>
          <a:off x="3225800" y="234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100,335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64928</xdr:rowOff>
    </xdr:from>
    <xdr:to>
      <xdr:col>2</xdr:col>
      <xdr:colOff>692150</xdr:colOff>
      <xdr:row>14</xdr:row>
      <xdr:rowOff>166528</xdr:rowOff>
    </xdr:to>
    <xdr:sp macro="" textlink="">
      <xdr:nvSpPr>
        <xdr:cNvPr id="79" name="円/楕円 78"/>
        <xdr:cNvSpPr/>
      </xdr:nvSpPr>
      <xdr:spPr bwMode="auto">
        <a:xfrm>
          <a:off x="2857500" y="251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5255</xdr:rowOff>
    </xdr:from>
    <xdr:ext cx="762000" cy="259045"/>
    <xdr:sp macro="" textlink="">
      <xdr:nvSpPr>
        <xdr:cNvPr id="80" name="テキスト ボックス 79"/>
        <xdr:cNvSpPr txBox="1"/>
      </xdr:nvSpPr>
      <xdr:spPr>
        <a:xfrm>
          <a:off x="2527300" y="22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302222</xdr:rowOff>
    </xdr:from>
    <xdr:to>
      <xdr:col>4</xdr:col>
      <xdr:colOff>1117600</xdr:colOff>
      <xdr:row>35</xdr:row>
      <xdr:rowOff>125514</xdr:rowOff>
    </xdr:to>
    <xdr:cxnSp macro="">
      <xdr:nvCxnSpPr>
        <xdr:cNvPr id="114" name="直線コネクタ 113"/>
        <xdr:cNvCxnSpPr/>
      </xdr:nvCxnSpPr>
      <xdr:spPr bwMode="auto">
        <a:xfrm flipV="1">
          <a:off x="5003800" y="6569672"/>
          <a:ext cx="647700" cy="16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26568</xdr:rowOff>
    </xdr:from>
    <xdr:to>
      <xdr:col>4</xdr:col>
      <xdr:colOff>469900</xdr:colOff>
      <xdr:row>35</xdr:row>
      <xdr:rowOff>125514</xdr:rowOff>
    </xdr:to>
    <xdr:cxnSp macro="">
      <xdr:nvCxnSpPr>
        <xdr:cNvPr id="117" name="直線コネクタ 116"/>
        <xdr:cNvCxnSpPr/>
      </xdr:nvCxnSpPr>
      <xdr:spPr bwMode="auto">
        <a:xfrm>
          <a:off x="4305300" y="6636918"/>
          <a:ext cx="698500" cy="9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196304</xdr:rowOff>
    </xdr:from>
    <xdr:to>
      <xdr:col>3</xdr:col>
      <xdr:colOff>904875</xdr:colOff>
      <xdr:row>35</xdr:row>
      <xdr:rowOff>26568</xdr:rowOff>
    </xdr:to>
    <xdr:cxnSp macro="">
      <xdr:nvCxnSpPr>
        <xdr:cNvPr id="120" name="直線コネクタ 119"/>
        <xdr:cNvCxnSpPr/>
      </xdr:nvCxnSpPr>
      <xdr:spPr bwMode="auto">
        <a:xfrm>
          <a:off x="3606800" y="6463754"/>
          <a:ext cx="698500" cy="17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301841</xdr:rowOff>
    </xdr:from>
    <xdr:to>
      <xdr:col>3</xdr:col>
      <xdr:colOff>206375</xdr:colOff>
      <xdr:row>34</xdr:row>
      <xdr:rowOff>196304</xdr:rowOff>
    </xdr:to>
    <xdr:cxnSp macro="">
      <xdr:nvCxnSpPr>
        <xdr:cNvPr id="123" name="直線コネクタ 122"/>
        <xdr:cNvCxnSpPr/>
      </xdr:nvCxnSpPr>
      <xdr:spPr bwMode="auto">
        <a:xfrm>
          <a:off x="2908300" y="6226391"/>
          <a:ext cx="698500" cy="23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251422</xdr:rowOff>
    </xdr:from>
    <xdr:to>
      <xdr:col>5</xdr:col>
      <xdr:colOff>34925</xdr:colOff>
      <xdr:row>35</xdr:row>
      <xdr:rowOff>10122</xdr:rowOff>
    </xdr:to>
    <xdr:sp macro="" textlink="">
      <xdr:nvSpPr>
        <xdr:cNvPr id="133" name="円/楕円 132"/>
        <xdr:cNvSpPr/>
      </xdr:nvSpPr>
      <xdr:spPr bwMode="auto">
        <a:xfrm>
          <a:off x="5600700" y="651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96499</xdr:rowOff>
    </xdr:from>
    <xdr:ext cx="762000" cy="259045"/>
    <xdr:sp macro="" textlink="">
      <xdr:nvSpPr>
        <xdr:cNvPr id="134" name="人口1人当たり決算額の推移該当値テキスト445"/>
        <xdr:cNvSpPr txBox="1"/>
      </xdr:nvSpPr>
      <xdr:spPr>
        <a:xfrm>
          <a:off x="5740400" y="636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74714</xdr:rowOff>
    </xdr:from>
    <xdr:to>
      <xdr:col>4</xdr:col>
      <xdr:colOff>520700</xdr:colOff>
      <xdr:row>35</xdr:row>
      <xdr:rowOff>176314</xdr:rowOff>
    </xdr:to>
    <xdr:sp macro="" textlink="">
      <xdr:nvSpPr>
        <xdr:cNvPr id="135" name="円/楕円 134"/>
        <xdr:cNvSpPr/>
      </xdr:nvSpPr>
      <xdr:spPr bwMode="auto">
        <a:xfrm>
          <a:off x="4953000" y="66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186491</xdr:rowOff>
    </xdr:from>
    <xdr:ext cx="736600" cy="259045"/>
    <xdr:sp macro="" textlink="">
      <xdr:nvSpPr>
        <xdr:cNvPr id="136" name="テキスト ボックス 135"/>
        <xdr:cNvSpPr txBox="1"/>
      </xdr:nvSpPr>
      <xdr:spPr>
        <a:xfrm>
          <a:off x="4622800" y="645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318668</xdr:rowOff>
    </xdr:from>
    <xdr:to>
      <xdr:col>3</xdr:col>
      <xdr:colOff>955675</xdr:colOff>
      <xdr:row>35</xdr:row>
      <xdr:rowOff>77368</xdr:rowOff>
    </xdr:to>
    <xdr:sp macro="" textlink="">
      <xdr:nvSpPr>
        <xdr:cNvPr id="137" name="円/楕円 136"/>
        <xdr:cNvSpPr/>
      </xdr:nvSpPr>
      <xdr:spPr bwMode="auto">
        <a:xfrm>
          <a:off x="4254500" y="658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87546</xdr:rowOff>
    </xdr:from>
    <xdr:ext cx="762000" cy="259045"/>
    <xdr:sp macro="" textlink="">
      <xdr:nvSpPr>
        <xdr:cNvPr id="138" name="テキスト ボックス 137"/>
        <xdr:cNvSpPr txBox="1"/>
      </xdr:nvSpPr>
      <xdr:spPr>
        <a:xfrm>
          <a:off x="3924300" y="63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145504</xdr:rowOff>
    </xdr:from>
    <xdr:to>
      <xdr:col>3</xdr:col>
      <xdr:colOff>257175</xdr:colOff>
      <xdr:row>34</xdr:row>
      <xdr:rowOff>247104</xdr:rowOff>
    </xdr:to>
    <xdr:sp macro="" textlink="">
      <xdr:nvSpPr>
        <xdr:cNvPr id="139" name="円/楕円 138"/>
        <xdr:cNvSpPr/>
      </xdr:nvSpPr>
      <xdr:spPr bwMode="auto">
        <a:xfrm>
          <a:off x="3556000" y="641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257281</xdr:rowOff>
    </xdr:from>
    <xdr:ext cx="762000" cy="259045"/>
    <xdr:sp macro="" textlink="">
      <xdr:nvSpPr>
        <xdr:cNvPr id="140" name="テキスト ボックス 139"/>
        <xdr:cNvSpPr txBox="1"/>
      </xdr:nvSpPr>
      <xdr:spPr>
        <a:xfrm>
          <a:off x="3225800" y="61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251041</xdr:rowOff>
    </xdr:from>
    <xdr:to>
      <xdr:col>2</xdr:col>
      <xdr:colOff>692150</xdr:colOff>
      <xdr:row>34</xdr:row>
      <xdr:rowOff>9741</xdr:rowOff>
    </xdr:to>
    <xdr:sp macro="" textlink="">
      <xdr:nvSpPr>
        <xdr:cNvPr id="141" name="円/楕円 140"/>
        <xdr:cNvSpPr/>
      </xdr:nvSpPr>
      <xdr:spPr bwMode="auto">
        <a:xfrm>
          <a:off x="2857500" y="617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19918</xdr:rowOff>
    </xdr:from>
    <xdr:ext cx="762000" cy="259045"/>
    <xdr:sp macro="" textlink="">
      <xdr:nvSpPr>
        <xdr:cNvPr id="142" name="テキスト ボックス 141"/>
        <xdr:cNvSpPr txBox="1"/>
      </xdr:nvSpPr>
      <xdr:spPr>
        <a:xfrm>
          <a:off x="2527300" y="59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154483</xdr:rowOff>
    </xdr:from>
    <xdr:to>
      <xdr:col>6</xdr:col>
      <xdr:colOff>511175</xdr:colOff>
      <xdr:row>34</xdr:row>
      <xdr:rowOff>168161</xdr:rowOff>
    </xdr:to>
    <xdr:cxnSp macro="">
      <xdr:nvCxnSpPr>
        <xdr:cNvPr id="61" name="直線コネクタ 60"/>
        <xdr:cNvCxnSpPr/>
      </xdr:nvCxnSpPr>
      <xdr:spPr>
        <a:xfrm flipV="1">
          <a:off x="3797300" y="5983783"/>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168161</xdr:rowOff>
    </xdr:from>
    <xdr:to>
      <xdr:col>5</xdr:col>
      <xdr:colOff>358775</xdr:colOff>
      <xdr:row>35</xdr:row>
      <xdr:rowOff>24486</xdr:rowOff>
    </xdr:to>
    <xdr:cxnSp macro="">
      <xdr:nvCxnSpPr>
        <xdr:cNvPr id="64" name="直線コネクタ 63"/>
        <xdr:cNvCxnSpPr/>
      </xdr:nvCxnSpPr>
      <xdr:spPr>
        <a:xfrm flipV="1">
          <a:off x="2908300" y="5997461"/>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24486</xdr:rowOff>
    </xdr:from>
    <xdr:to>
      <xdr:col>4</xdr:col>
      <xdr:colOff>155575</xdr:colOff>
      <xdr:row>35</xdr:row>
      <xdr:rowOff>80493</xdr:rowOff>
    </xdr:to>
    <xdr:cxnSp macro="">
      <xdr:nvCxnSpPr>
        <xdr:cNvPr id="67" name="直線コネクタ 66"/>
        <xdr:cNvCxnSpPr/>
      </xdr:nvCxnSpPr>
      <xdr:spPr>
        <a:xfrm flipV="1">
          <a:off x="2019300" y="6025236"/>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131909</xdr:rowOff>
    </xdr:from>
    <xdr:to>
      <xdr:col>2</xdr:col>
      <xdr:colOff>638175</xdr:colOff>
      <xdr:row>35</xdr:row>
      <xdr:rowOff>80493</xdr:rowOff>
    </xdr:to>
    <xdr:cxnSp macro="">
      <xdr:nvCxnSpPr>
        <xdr:cNvPr id="70" name="直線コネクタ 69"/>
        <xdr:cNvCxnSpPr/>
      </xdr:nvCxnSpPr>
      <xdr:spPr>
        <a:xfrm>
          <a:off x="1130300" y="5961209"/>
          <a:ext cx="889000" cy="1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103683</xdr:rowOff>
    </xdr:from>
    <xdr:to>
      <xdr:col>6</xdr:col>
      <xdr:colOff>561975</xdr:colOff>
      <xdr:row>35</xdr:row>
      <xdr:rowOff>33833</xdr:rowOff>
    </xdr:to>
    <xdr:sp macro="" textlink="">
      <xdr:nvSpPr>
        <xdr:cNvPr id="80" name="円/楕円 79"/>
        <xdr:cNvSpPr/>
      </xdr:nvSpPr>
      <xdr:spPr>
        <a:xfrm>
          <a:off x="4584700" y="59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126560</xdr:rowOff>
    </xdr:from>
    <xdr:ext cx="534377" cy="259045"/>
    <xdr:sp macro="" textlink="">
      <xdr:nvSpPr>
        <xdr:cNvPr id="81" name="人件費該当値テキスト"/>
        <xdr:cNvSpPr txBox="1"/>
      </xdr:nvSpPr>
      <xdr:spPr>
        <a:xfrm>
          <a:off x="4686300" y="578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117361</xdr:rowOff>
    </xdr:from>
    <xdr:to>
      <xdr:col>5</xdr:col>
      <xdr:colOff>409575</xdr:colOff>
      <xdr:row>35</xdr:row>
      <xdr:rowOff>47511</xdr:rowOff>
    </xdr:to>
    <xdr:sp macro="" textlink="">
      <xdr:nvSpPr>
        <xdr:cNvPr id="82" name="円/楕円 81"/>
        <xdr:cNvSpPr/>
      </xdr:nvSpPr>
      <xdr:spPr>
        <a:xfrm>
          <a:off x="3746500" y="59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64038</xdr:rowOff>
    </xdr:from>
    <xdr:ext cx="534377" cy="259045"/>
    <xdr:sp macro="" textlink="">
      <xdr:nvSpPr>
        <xdr:cNvPr id="83" name="テキスト ボックス 82"/>
        <xdr:cNvSpPr txBox="1"/>
      </xdr:nvSpPr>
      <xdr:spPr>
        <a:xfrm>
          <a:off x="3530111" y="57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145136</xdr:rowOff>
    </xdr:from>
    <xdr:to>
      <xdr:col>4</xdr:col>
      <xdr:colOff>206375</xdr:colOff>
      <xdr:row>35</xdr:row>
      <xdr:rowOff>75286</xdr:rowOff>
    </xdr:to>
    <xdr:sp macro="" textlink="">
      <xdr:nvSpPr>
        <xdr:cNvPr id="84" name="円/楕円 83"/>
        <xdr:cNvSpPr/>
      </xdr:nvSpPr>
      <xdr:spPr>
        <a:xfrm>
          <a:off x="2857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91813</xdr:rowOff>
    </xdr:from>
    <xdr:ext cx="534377" cy="259045"/>
    <xdr:sp macro="" textlink="">
      <xdr:nvSpPr>
        <xdr:cNvPr id="85" name="テキスト ボックス 84"/>
        <xdr:cNvSpPr txBox="1"/>
      </xdr:nvSpPr>
      <xdr:spPr>
        <a:xfrm>
          <a:off x="2641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29693</xdr:rowOff>
    </xdr:from>
    <xdr:to>
      <xdr:col>3</xdr:col>
      <xdr:colOff>3175</xdr:colOff>
      <xdr:row>35</xdr:row>
      <xdr:rowOff>131293</xdr:rowOff>
    </xdr:to>
    <xdr:sp macro="" textlink="">
      <xdr:nvSpPr>
        <xdr:cNvPr id="86" name="円/楕円 85"/>
        <xdr:cNvSpPr/>
      </xdr:nvSpPr>
      <xdr:spPr>
        <a:xfrm>
          <a:off x="19685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147820</xdr:rowOff>
    </xdr:from>
    <xdr:ext cx="534377" cy="259045"/>
    <xdr:sp macro="" textlink="">
      <xdr:nvSpPr>
        <xdr:cNvPr id="87" name="テキスト ボックス 86"/>
        <xdr:cNvSpPr txBox="1"/>
      </xdr:nvSpPr>
      <xdr:spPr>
        <a:xfrm>
          <a:off x="1752111" y="58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81109</xdr:rowOff>
    </xdr:from>
    <xdr:to>
      <xdr:col>1</xdr:col>
      <xdr:colOff>485775</xdr:colOff>
      <xdr:row>35</xdr:row>
      <xdr:rowOff>11259</xdr:rowOff>
    </xdr:to>
    <xdr:sp macro="" textlink="">
      <xdr:nvSpPr>
        <xdr:cNvPr id="88" name="円/楕円 87"/>
        <xdr:cNvSpPr/>
      </xdr:nvSpPr>
      <xdr:spPr>
        <a:xfrm>
          <a:off x="1079500" y="59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27786</xdr:rowOff>
    </xdr:from>
    <xdr:ext cx="534377" cy="259045"/>
    <xdr:sp macro="" textlink="">
      <xdr:nvSpPr>
        <xdr:cNvPr id="89" name="テキスト ボックス 88"/>
        <xdr:cNvSpPr txBox="1"/>
      </xdr:nvSpPr>
      <xdr:spPr>
        <a:xfrm>
          <a:off x="863111" y="56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127209</xdr:rowOff>
    </xdr:from>
    <xdr:to>
      <xdr:col>6</xdr:col>
      <xdr:colOff>511175</xdr:colOff>
      <xdr:row>56</xdr:row>
      <xdr:rowOff>128197</xdr:rowOff>
    </xdr:to>
    <xdr:cxnSp macro="">
      <xdr:nvCxnSpPr>
        <xdr:cNvPr id="116" name="直線コネクタ 115"/>
        <xdr:cNvCxnSpPr/>
      </xdr:nvCxnSpPr>
      <xdr:spPr>
        <a:xfrm>
          <a:off x="3797300" y="9728409"/>
          <a:ext cx="8382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127209</xdr:rowOff>
    </xdr:from>
    <xdr:to>
      <xdr:col>5</xdr:col>
      <xdr:colOff>358775</xdr:colOff>
      <xdr:row>57</xdr:row>
      <xdr:rowOff>8868</xdr:rowOff>
    </xdr:to>
    <xdr:cxnSp macro="">
      <xdr:nvCxnSpPr>
        <xdr:cNvPr id="119" name="直線コネクタ 118"/>
        <xdr:cNvCxnSpPr/>
      </xdr:nvCxnSpPr>
      <xdr:spPr>
        <a:xfrm flipV="1">
          <a:off x="2908300" y="9728409"/>
          <a:ext cx="889000" cy="5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8868</xdr:rowOff>
    </xdr:from>
    <xdr:to>
      <xdr:col>4</xdr:col>
      <xdr:colOff>155575</xdr:colOff>
      <xdr:row>57</xdr:row>
      <xdr:rowOff>24531</xdr:rowOff>
    </xdr:to>
    <xdr:cxnSp macro="">
      <xdr:nvCxnSpPr>
        <xdr:cNvPr id="122" name="直線コネクタ 121"/>
        <xdr:cNvCxnSpPr/>
      </xdr:nvCxnSpPr>
      <xdr:spPr>
        <a:xfrm flipV="1">
          <a:off x="2019300" y="9781518"/>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24531</xdr:rowOff>
    </xdr:from>
    <xdr:to>
      <xdr:col>2</xdr:col>
      <xdr:colOff>638175</xdr:colOff>
      <xdr:row>57</xdr:row>
      <xdr:rowOff>33406</xdr:rowOff>
    </xdr:to>
    <xdr:cxnSp macro="">
      <xdr:nvCxnSpPr>
        <xdr:cNvPr id="125" name="直線コネクタ 124"/>
        <xdr:cNvCxnSpPr/>
      </xdr:nvCxnSpPr>
      <xdr:spPr>
        <a:xfrm flipV="1">
          <a:off x="1130300" y="9797181"/>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77397</xdr:rowOff>
    </xdr:from>
    <xdr:to>
      <xdr:col>6</xdr:col>
      <xdr:colOff>561975</xdr:colOff>
      <xdr:row>57</xdr:row>
      <xdr:rowOff>7547</xdr:rowOff>
    </xdr:to>
    <xdr:sp macro="" textlink="">
      <xdr:nvSpPr>
        <xdr:cNvPr id="135" name="円/楕円 134"/>
        <xdr:cNvSpPr/>
      </xdr:nvSpPr>
      <xdr:spPr>
        <a:xfrm>
          <a:off x="4584700" y="96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100274</xdr:rowOff>
    </xdr:from>
    <xdr:ext cx="534377" cy="259045"/>
    <xdr:sp macro="" textlink="">
      <xdr:nvSpPr>
        <xdr:cNvPr id="136" name="物件費該当値テキスト"/>
        <xdr:cNvSpPr txBox="1"/>
      </xdr:nvSpPr>
      <xdr:spPr>
        <a:xfrm>
          <a:off x="4686300" y="95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76409</xdr:rowOff>
    </xdr:from>
    <xdr:to>
      <xdr:col>5</xdr:col>
      <xdr:colOff>409575</xdr:colOff>
      <xdr:row>57</xdr:row>
      <xdr:rowOff>6559</xdr:rowOff>
    </xdr:to>
    <xdr:sp macro="" textlink="">
      <xdr:nvSpPr>
        <xdr:cNvPr id="137" name="円/楕円 136"/>
        <xdr:cNvSpPr/>
      </xdr:nvSpPr>
      <xdr:spPr>
        <a:xfrm>
          <a:off x="3746500" y="9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23086</xdr:rowOff>
    </xdr:from>
    <xdr:ext cx="534377" cy="259045"/>
    <xdr:sp macro="" textlink="">
      <xdr:nvSpPr>
        <xdr:cNvPr id="138" name="テキスト ボックス 137"/>
        <xdr:cNvSpPr txBox="1"/>
      </xdr:nvSpPr>
      <xdr:spPr>
        <a:xfrm>
          <a:off x="3530111" y="94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129518</xdr:rowOff>
    </xdr:from>
    <xdr:to>
      <xdr:col>4</xdr:col>
      <xdr:colOff>206375</xdr:colOff>
      <xdr:row>57</xdr:row>
      <xdr:rowOff>59668</xdr:rowOff>
    </xdr:to>
    <xdr:sp macro="" textlink="">
      <xdr:nvSpPr>
        <xdr:cNvPr id="139" name="円/楕円 138"/>
        <xdr:cNvSpPr/>
      </xdr:nvSpPr>
      <xdr:spPr>
        <a:xfrm>
          <a:off x="2857500" y="9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76195</xdr:rowOff>
    </xdr:from>
    <xdr:ext cx="534377" cy="259045"/>
    <xdr:sp macro="" textlink="">
      <xdr:nvSpPr>
        <xdr:cNvPr id="140" name="テキスト ボックス 139"/>
        <xdr:cNvSpPr txBox="1"/>
      </xdr:nvSpPr>
      <xdr:spPr>
        <a:xfrm>
          <a:off x="2641111" y="95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145181</xdr:rowOff>
    </xdr:from>
    <xdr:to>
      <xdr:col>3</xdr:col>
      <xdr:colOff>3175</xdr:colOff>
      <xdr:row>57</xdr:row>
      <xdr:rowOff>75331</xdr:rowOff>
    </xdr:to>
    <xdr:sp macro="" textlink="">
      <xdr:nvSpPr>
        <xdr:cNvPr id="141" name="円/楕円 140"/>
        <xdr:cNvSpPr/>
      </xdr:nvSpPr>
      <xdr:spPr>
        <a:xfrm>
          <a:off x="1968500" y="97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91858</xdr:rowOff>
    </xdr:from>
    <xdr:ext cx="534377" cy="259045"/>
    <xdr:sp macro="" textlink="">
      <xdr:nvSpPr>
        <xdr:cNvPr id="142" name="テキスト ボックス 141"/>
        <xdr:cNvSpPr txBox="1"/>
      </xdr:nvSpPr>
      <xdr:spPr>
        <a:xfrm>
          <a:off x="1752111" y="95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154056</xdr:rowOff>
    </xdr:from>
    <xdr:to>
      <xdr:col>1</xdr:col>
      <xdr:colOff>485775</xdr:colOff>
      <xdr:row>57</xdr:row>
      <xdr:rowOff>84206</xdr:rowOff>
    </xdr:to>
    <xdr:sp macro="" textlink="">
      <xdr:nvSpPr>
        <xdr:cNvPr id="143" name="円/楕円 142"/>
        <xdr:cNvSpPr/>
      </xdr:nvSpPr>
      <xdr:spPr>
        <a:xfrm>
          <a:off x="1079500" y="97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100733</xdr:rowOff>
    </xdr:from>
    <xdr:ext cx="534377" cy="259045"/>
    <xdr:sp macro="" textlink="">
      <xdr:nvSpPr>
        <xdr:cNvPr id="144" name="テキスト ボックス 143"/>
        <xdr:cNvSpPr txBox="1"/>
      </xdr:nvSpPr>
      <xdr:spPr>
        <a:xfrm>
          <a:off x="863111" y="95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170790</xdr:rowOff>
    </xdr:from>
    <xdr:to>
      <xdr:col>6</xdr:col>
      <xdr:colOff>511175</xdr:colOff>
      <xdr:row>76</xdr:row>
      <xdr:rowOff>26315</xdr:rowOff>
    </xdr:to>
    <xdr:cxnSp macro="">
      <xdr:nvCxnSpPr>
        <xdr:cNvPr id="173" name="直線コネクタ 172"/>
        <xdr:cNvCxnSpPr/>
      </xdr:nvCxnSpPr>
      <xdr:spPr>
        <a:xfrm flipV="1">
          <a:off x="3797300" y="1302954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26315</xdr:rowOff>
    </xdr:from>
    <xdr:to>
      <xdr:col>5</xdr:col>
      <xdr:colOff>358775</xdr:colOff>
      <xdr:row>76</xdr:row>
      <xdr:rowOff>55804</xdr:rowOff>
    </xdr:to>
    <xdr:cxnSp macro="">
      <xdr:nvCxnSpPr>
        <xdr:cNvPr id="176" name="直線コネクタ 175"/>
        <xdr:cNvCxnSpPr/>
      </xdr:nvCxnSpPr>
      <xdr:spPr>
        <a:xfrm flipV="1">
          <a:off x="2908300" y="1305651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55804</xdr:rowOff>
    </xdr:from>
    <xdr:to>
      <xdr:col>4</xdr:col>
      <xdr:colOff>155575</xdr:colOff>
      <xdr:row>76</xdr:row>
      <xdr:rowOff>113182</xdr:rowOff>
    </xdr:to>
    <xdr:cxnSp macro="">
      <xdr:nvCxnSpPr>
        <xdr:cNvPr id="179" name="直線コネクタ 178"/>
        <xdr:cNvCxnSpPr/>
      </xdr:nvCxnSpPr>
      <xdr:spPr>
        <a:xfrm flipV="1">
          <a:off x="2019300" y="1308600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53290</xdr:rowOff>
    </xdr:from>
    <xdr:to>
      <xdr:col>2</xdr:col>
      <xdr:colOff>638175</xdr:colOff>
      <xdr:row>76</xdr:row>
      <xdr:rowOff>113182</xdr:rowOff>
    </xdr:to>
    <xdr:cxnSp macro="">
      <xdr:nvCxnSpPr>
        <xdr:cNvPr id="182" name="直線コネクタ 181"/>
        <xdr:cNvCxnSpPr/>
      </xdr:nvCxnSpPr>
      <xdr:spPr>
        <a:xfrm>
          <a:off x="1130300" y="13083490"/>
          <a:ext cx="8890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119990</xdr:rowOff>
    </xdr:from>
    <xdr:to>
      <xdr:col>6</xdr:col>
      <xdr:colOff>561975</xdr:colOff>
      <xdr:row>76</xdr:row>
      <xdr:rowOff>50140</xdr:rowOff>
    </xdr:to>
    <xdr:sp macro="" textlink="">
      <xdr:nvSpPr>
        <xdr:cNvPr id="192" name="円/楕円 191"/>
        <xdr:cNvSpPr/>
      </xdr:nvSpPr>
      <xdr:spPr>
        <a:xfrm>
          <a:off x="45847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142867</xdr:rowOff>
    </xdr:from>
    <xdr:ext cx="469744" cy="259045"/>
    <xdr:sp macro="" textlink="">
      <xdr:nvSpPr>
        <xdr:cNvPr id="193" name="維持補修費該当値テキスト"/>
        <xdr:cNvSpPr txBox="1"/>
      </xdr:nvSpPr>
      <xdr:spPr>
        <a:xfrm>
          <a:off x="4686300" y="1283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146965</xdr:rowOff>
    </xdr:from>
    <xdr:to>
      <xdr:col>5</xdr:col>
      <xdr:colOff>409575</xdr:colOff>
      <xdr:row>76</xdr:row>
      <xdr:rowOff>77115</xdr:rowOff>
    </xdr:to>
    <xdr:sp macro="" textlink="">
      <xdr:nvSpPr>
        <xdr:cNvPr id="194" name="円/楕円 193"/>
        <xdr:cNvSpPr/>
      </xdr:nvSpPr>
      <xdr:spPr>
        <a:xfrm>
          <a:off x="37465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93642</xdr:rowOff>
    </xdr:from>
    <xdr:ext cx="469744" cy="259045"/>
    <xdr:sp macro="" textlink="">
      <xdr:nvSpPr>
        <xdr:cNvPr id="195" name="テキスト ボックス 194"/>
        <xdr:cNvSpPr txBox="1"/>
      </xdr:nvSpPr>
      <xdr:spPr>
        <a:xfrm>
          <a:off x="3562427" y="127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5004</xdr:rowOff>
    </xdr:from>
    <xdr:to>
      <xdr:col>4</xdr:col>
      <xdr:colOff>206375</xdr:colOff>
      <xdr:row>76</xdr:row>
      <xdr:rowOff>106604</xdr:rowOff>
    </xdr:to>
    <xdr:sp macro="" textlink="">
      <xdr:nvSpPr>
        <xdr:cNvPr id="196" name="円/楕円 195"/>
        <xdr:cNvSpPr/>
      </xdr:nvSpPr>
      <xdr:spPr>
        <a:xfrm>
          <a:off x="2857500" y="130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123131</xdr:rowOff>
    </xdr:from>
    <xdr:ext cx="469744" cy="259045"/>
    <xdr:sp macro="" textlink="">
      <xdr:nvSpPr>
        <xdr:cNvPr id="197" name="テキスト ボックス 196"/>
        <xdr:cNvSpPr txBox="1"/>
      </xdr:nvSpPr>
      <xdr:spPr>
        <a:xfrm>
          <a:off x="2673427" y="128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62382</xdr:rowOff>
    </xdr:from>
    <xdr:to>
      <xdr:col>3</xdr:col>
      <xdr:colOff>3175</xdr:colOff>
      <xdr:row>76</xdr:row>
      <xdr:rowOff>163982</xdr:rowOff>
    </xdr:to>
    <xdr:sp macro="" textlink="">
      <xdr:nvSpPr>
        <xdr:cNvPr id="198" name="円/楕円 197"/>
        <xdr:cNvSpPr/>
      </xdr:nvSpPr>
      <xdr:spPr>
        <a:xfrm>
          <a:off x="1968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9059</xdr:rowOff>
    </xdr:from>
    <xdr:ext cx="469744" cy="259045"/>
    <xdr:sp macro="" textlink="">
      <xdr:nvSpPr>
        <xdr:cNvPr id="199" name="テキスト ボックス 198"/>
        <xdr:cNvSpPr txBox="1"/>
      </xdr:nvSpPr>
      <xdr:spPr>
        <a:xfrm>
          <a:off x="1784427" y="128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2490</xdr:rowOff>
    </xdr:from>
    <xdr:to>
      <xdr:col>1</xdr:col>
      <xdr:colOff>485775</xdr:colOff>
      <xdr:row>76</xdr:row>
      <xdr:rowOff>104090</xdr:rowOff>
    </xdr:to>
    <xdr:sp macro="" textlink="">
      <xdr:nvSpPr>
        <xdr:cNvPr id="200" name="円/楕円 199"/>
        <xdr:cNvSpPr/>
      </xdr:nvSpPr>
      <xdr:spPr>
        <a:xfrm>
          <a:off x="1079500" y="13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120616</xdr:rowOff>
    </xdr:from>
    <xdr:ext cx="469744" cy="259045"/>
    <xdr:sp macro="" textlink="">
      <xdr:nvSpPr>
        <xdr:cNvPr id="201" name="テキスト ボックス 200"/>
        <xdr:cNvSpPr txBox="1"/>
      </xdr:nvSpPr>
      <xdr:spPr>
        <a:xfrm>
          <a:off x="895427" y="128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77463</xdr:rowOff>
    </xdr:from>
    <xdr:to>
      <xdr:col>6</xdr:col>
      <xdr:colOff>511175</xdr:colOff>
      <xdr:row>97</xdr:row>
      <xdr:rowOff>7817</xdr:rowOff>
    </xdr:to>
    <xdr:cxnSp macro="">
      <xdr:nvCxnSpPr>
        <xdr:cNvPr id="231" name="直線コネクタ 230"/>
        <xdr:cNvCxnSpPr/>
      </xdr:nvCxnSpPr>
      <xdr:spPr>
        <a:xfrm flipV="1">
          <a:off x="3797300" y="16536663"/>
          <a:ext cx="838200" cy="10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5721</xdr:rowOff>
    </xdr:from>
    <xdr:to>
      <xdr:col>5</xdr:col>
      <xdr:colOff>358775</xdr:colOff>
      <xdr:row>97</xdr:row>
      <xdr:rowOff>7817</xdr:rowOff>
    </xdr:to>
    <xdr:cxnSp macro="">
      <xdr:nvCxnSpPr>
        <xdr:cNvPr id="234" name="直線コネクタ 233"/>
        <xdr:cNvCxnSpPr/>
      </xdr:nvCxnSpPr>
      <xdr:spPr>
        <a:xfrm>
          <a:off x="2908300" y="1663637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5721</xdr:rowOff>
    </xdr:from>
    <xdr:to>
      <xdr:col>4</xdr:col>
      <xdr:colOff>155575</xdr:colOff>
      <xdr:row>97</xdr:row>
      <xdr:rowOff>106229</xdr:rowOff>
    </xdr:to>
    <xdr:cxnSp macro="">
      <xdr:nvCxnSpPr>
        <xdr:cNvPr id="237" name="直線コネクタ 236"/>
        <xdr:cNvCxnSpPr/>
      </xdr:nvCxnSpPr>
      <xdr:spPr>
        <a:xfrm flipV="1">
          <a:off x="2019300" y="16636371"/>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106229</xdr:rowOff>
    </xdr:from>
    <xdr:to>
      <xdr:col>2</xdr:col>
      <xdr:colOff>638175</xdr:colOff>
      <xdr:row>97</xdr:row>
      <xdr:rowOff>115354</xdr:rowOff>
    </xdr:to>
    <xdr:cxnSp macro="">
      <xdr:nvCxnSpPr>
        <xdr:cNvPr id="240" name="直線コネクタ 239"/>
        <xdr:cNvCxnSpPr/>
      </xdr:nvCxnSpPr>
      <xdr:spPr>
        <a:xfrm flipV="1">
          <a:off x="1130300" y="1673687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26663</xdr:rowOff>
    </xdr:from>
    <xdr:to>
      <xdr:col>6</xdr:col>
      <xdr:colOff>561975</xdr:colOff>
      <xdr:row>96</xdr:row>
      <xdr:rowOff>128263</xdr:rowOff>
    </xdr:to>
    <xdr:sp macro="" textlink="">
      <xdr:nvSpPr>
        <xdr:cNvPr id="250" name="円/楕円 249"/>
        <xdr:cNvSpPr/>
      </xdr:nvSpPr>
      <xdr:spPr>
        <a:xfrm>
          <a:off x="4584700" y="164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5090</xdr:rowOff>
    </xdr:from>
    <xdr:ext cx="534377" cy="259045"/>
    <xdr:sp macro="" textlink="">
      <xdr:nvSpPr>
        <xdr:cNvPr id="251" name="扶助費該当値テキスト"/>
        <xdr:cNvSpPr txBox="1"/>
      </xdr:nvSpPr>
      <xdr:spPr>
        <a:xfrm>
          <a:off x="4686300" y="164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128467</xdr:rowOff>
    </xdr:from>
    <xdr:to>
      <xdr:col>5</xdr:col>
      <xdr:colOff>409575</xdr:colOff>
      <xdr:row>97</xdr:row>
      <xdr:rowOff>58617</xdr:rowOff>
    </xdr:to>
    <xdr:sp macro="" textlink="">
      <xdr:nvSpPr>
        <xdr:cNvPr id="252" name="円/楕円 251"/>
        <xdr:cNvSpPr/>
      </xdr:nvSpPr>
      <xdr:spPr>
        <a:xfrm>
          <a:off x="3746500" y="165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75144</xdr:rowOff>
    </xdr:from>
    <xdr:ext cx="534377" cy="259045"/>
    <xdr:sp macro="" textlink="">
      <xdr:nvSpPr>
        <xdr:cNvPr id="253" name="テキスト ボックス 252"/>
        <xdr:cNvSpPr txBox="1"/>
      </xdr:nvSpPr>
      <xdr:spPr>
        <a:xfrm>
          <a:off x="3530111" y="163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126371</xdr:rowOff>
    </xdr:from>
    <xdr:to>
      <xdr:col>4</xdr:col>
      <xdr:colOff>206375</xdr:colOff>
      <xdr:row>97</xdr:row>
      <xdr:rowOff>56521</xdr:rowOff>
    </xdr:to>
    <xdr:sp macro="" textlink="">
      <xdr:nvSpPr>
        <xdr:cNvPr id="254" name="円/楕円 253"/>
        <xdr:cNvSpPr/>
      </xdr:nvSpPr>
      <xdr:spPr>
        <a:xfrm>
          <a:off x="2857500" y="165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73048</xdr:rowOff>
    </xdr:from>
    <xdr:ext cx="534377" cy="259045"/>
    <xdr:sp macro="" textlink="">
      <xdr:nvSpPr>
        <xdr:cNvPr id="255" name="テキスト ボックス 254"/>
        <xdr:cNvSpPr txBox="1"/>
      </xdr:nvSpPr>
      <xdr:spPr>
        <a:xfrm>
          <a:off x="2641111" y="163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55429</xdr:rowOff>
    </xdr:from>
    <xdr:to>
      <xdr:col>3</xdr:col>
      <xdr:colOff>3175</xdr:colOff>
      <xdr:row>97</xdr:row>
      <xdr:rowOff>157029</xdr:rowOff>
    </xdr:to>
    <xdr:sp macro="" textlink="">
      <xdr:nvSpPr>
        <xdr:cNvPr id="256" name="円/楕円 255"/>
        <xdr:cNvSpPr/>
      </xdr:nvSpPr>
      <xdr:spPr>
        <a:xfrm>
          <a:off x="1968500" y="166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2106</xdr:rowOff>
    </xdr:from>
    <xdr:ext cx="534377" cy="259045"/>
    <xdr:sp macro="" textlink="">
      <xdr:nvSpPr>
        <xdr:cNvPr id="257" name="テキスト ボックス 256"/>
        <xdr:cNvSpPr txBox="1"/>
      </xdr:nvSpPr>
      <xdr:spPr>
        <a:xfrm>
          <a:off x="1752111" y="164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64554</xdr:rowOff>
    </xdr:from>
    <xdr:to>
      <xdr:col>1</xdr:col>
      <xdr:colOff>485775</xdr:colOff>
      <xdr:row>97</xdr:row>
      <xdr:rowOff>166154</xdr:rowOff>
    </xdr:to>
    <xdr:sp macro="" textlink="">
      <xdr:nvSpPr>
        <xdr:cNvPr id="258" name="円/楕円 257"/>
        <xdr:cNvSpPr/>
      </xdr:nvSpPr>
      <xdr:spPr>
        <a:xfrm>
          <a:off x="10795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11231</xdr:rowOff>
    </xdr:from>
    <xdr:ext cx="534377" cy="259045"/>
    <xdr:sp macro="" textlink="">
      <xdr:nvSpPr>
        <xdr:cNvPr id="259" name="テキスト ボックス 258"/>
        <xdr:cNvSpPr txBox="1"/>
      </xdr:nvSpPr>
      <xdr:spPr>
        <a:xfrm>
          <a:off x="863111" y="164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156740</xdr:rowOff>
    </xdr:from>
    <xdr:to>
      <xdr:col>15</xdr:col>
      <xdr:colOff>180975</xdr:colOff>
      <xdr:row>36</xdr:row>
      <xdr:rowOff>156827</xdr:rowOff>
    </xdr:to>
    <xdr:cxnSp macro="">
      <xdr:nvCxnSpPr>
        <xdr:cNvPr id="286" name="直線コネクタ 285"/>
        <xdr:cNvCxnSpPr/>
      </xdr:nvCxnSpPr>
      <xdr:spPr>
        <a:xfrm flipV="1">
          <a:off x="9639300" y="6328940"/>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118390</xdr:rowOff>
    </xdr:from>
    <xdr:to>
      <xdr:col>14</xdr:col>
      <xdr:colOff>28575</xdr:colOff>
      <xdr:row>36</xdr:row>
      <xdr:rowOff>156827</xdr:rowOff>
    </xdr:to>
    <xdr:cxnSp macro="">
      <xdr:nvCxnSpPr>
        <xdr:cNvPr id="289" name="直線コネクタ 288"/>
        <xdr:cNvCxnSpPr/>
      </xdr:nvCxnSpPr>
      <xdr:spPr>
        <a:xfrm>
          <a:off x="8750300" y="6290590"/>
          <a:ext cx="8890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118390</xdr:rowOff>
    </xdr:from>
    <xdr:to>
      <xdr:col>12</xdr:col>
      <xdr:colOff>511175</xdr:colOff>
      <xdr:row>37</xdr:row>
      <xdr:rowOff>4131</xdr:rowOff>
    </xdr:to>
    <xdr:cxnSp macro="">
      <xdr:nvCxnSpPr>
        <xdr:cNvPr id="292" name="直線コネクタ 291"/>
        <xdr:cNvCxnSpPr/>
      </xdr:nvCxnSpPr>
      <xdr:spPr>
        <a:xfrm flipV="1">
          <a:off x="7861300" y="6290590"/>
          <a:ext cx="889000" cy="5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4131</xdr:rowOff>
    </xdr:from>
    <xdr:to>
      <xdr:col>11</xdr:col>
      <xdr:colOff>307975</xdr:colOff>
      <xdr:row>37</xdr:row>
      <xdr:rowOff>64893</xdr:rowOff>
    </xdr:to>
    <xdr:cxnSp macro="">
      <xdr:nvCxnSpPr>
        <xdr:cNvPr id="295" name="直線コネクタ 294"/>
        <xdr:cNvCxnSpPr/>
      </xdr:nvCxnSpPr>
      <xdr:spPr>
        <a:xfrm flipV="1">
          <a:off x="6972300" y="6347781"/>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105940</xdr:rowOff>
    </xdr:from>
    <xdr:to>
      <xdr:col>15</xdr:col>
      <xdr:colOff>231775</xdr:colOff>
      <xdr:row>37</xdr:row>
      <xdr:rowOff>36090</xdr:rowOff>
    </xdr:to>
    <xdr:sp macro="" textlink="">
      <xdr:nvSpPr>
        <xdr:cNvPr id="305" name="円/楕円 304"/>
        <xdr:cNvSpPr/>
      </xdr:nvSpPr>
      <xdr:spPr>
        <a:xfrm>
          <a:off x="10426700" y="62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128817</xdr:rowOff>
    </xdr:from>
    <xdr:ext cx="534377" cy="259045"/>
    <xdr:sp macro="" textlink="">
      <xdr:nvSpPr>
        <xdr:cNvPr id="306" name="補助費等該当値テキスト"/>
        <xdr:cNvSpPr txBox="1"/>
      </xdr:nvSpPr>
      <xdr:spPr>
        <a:xfrm>
          <a:off x="10528300" y="61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106027</xdr:rowOff>
    </xdr:from>
    <xdr:to>
      <xdr:col>14</xdr:col>
      <xdr:colOff>79375</xdr:colOff>
      <xdr:row>37</xdr:row>
      <xdr:rowOff>36177</xdr:rowOff>
    </xdr:to>
    <xdr:sp macro="" textlink="">
      <xdr:nvSpPr>
        <xdr:cNvPr id="307" name="円/楕円 306"/>
        <xdr:cNvSpPr/>
      </xdr:nvSpPr>
      <xdr:spPr>
        <a:xfrm>
          <a:off x="9588500" y="62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52704</xdr:rowOff>
    </xdr:from>
    <xdr:ext cx="534377" cy="259045"/>
    <xdr:sp macro="" textlink="">
      <xdr:nvSpPr>
        <xdr:cNvPr id="308" name="テキスト ボックス 307"/>
        <xdr:cNvSpPr txBox="1"/>
      </xdr:nvSpPr>
      <xdr:spPr>
        <a:xfrm>
          <a:off x="9372111" y="60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67590</xdr:rowOff>
    </xdr:from>
    <xdr:to>
      <xdr:col>12</xdr:col>
      <xdr:colOff>561975</xdr:colOff>
      <xdr:row>36</xdr:row>
      <xdr:rowOff>169190</xdr:rowOff>
    </xdr:to>
    <xdr:sp macro="" textlink="">
      <xdr:nvSpPr>
        <xdr:cNvPr id="309" name="円/楕円 308"/>
        <xdr:cNvSpPr/>
      </xdr:nvSpPr>
      <xdr:spPr>
        <a:xfrm>
          <a:off x="8699500" y="62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14267</xdr:rowOff>
    </xdr:from>
    <xdr:ext cx="534377" cy="259045"/>
    <xdr:sp macro="" textlink="">
      <xdr:nvSpPr>
        <xdr:cNvPr id="310" name="テキスト ボックス 309"/>
        <xdr:cNvSpPr txBox="1"/>
      </xdr:nvSpPr>
      <xdr:spPr>
        <a:xfrm>
          <a:off x="8483111" y="60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124781</xdr:rowOff>
    </xdr:from>
    <xdr:to>
      <xdr:col>11</xdr:col>
      <xdr:colOff>358775</xdr:colOff>
      <xdr:row>37</xdr:row>
      <xdr:rowOff>54931</xdr:rowOff>
    </xdr:to>
    <xdr:sp macro="" textlink="">
      <xdr:nvSpPr>
        <xdr:cNvPr id="311" name="円/楕円 310"/>
        <xdr:cNvSpPr/>
      </xdr:nvSpPr>
      <xdr:spPr>
        <a:xfrm>
          <a:off x="7810500" y="62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71458</xdr:rowOff>
    </xdr:from>
    <xdr:ext cx="534377" cy="259045"/>
    <xdr:sp macro="" textlink="">
      <xdr:nvSpPr>
        <xdr:cNvPr id="312" name="テキスト ボックス 311"/>
        <xdr:cNvSpPr txBox="1"/>
      </xdr:nvSpPr>
      <xdr:spPr>
        <a:xfrm>
          <a:off x="7594111" y="60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14093</xdr:rowOff>
    </xdr:from>
    <xdr:to>
      <xdr:col>10</xdr:col>
      <xdr:colOff>155575</xdr:colOff>
      <xdr:row>37</xdr:row>
      <xdr:rowOff>115693</xdr:rowOff>
    </xdr:to>
    <xdr:sp macro="" textlink="">
      <xdr:nvSpPr>
        <xdr:cNvPr id="313" name="円/楕円 312"/>
        <xdr:cNvSpPr/>
      </xdr:nvSpPr>
      <xdr:spPr>
        <a:xfrm>
          <a:off x="6921500" y="63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132220</xdr:rowOff>
    </xdr:from>
    <xdr:ext cx="534377" cy="259045"/>
    <xdr:sp macro="" textlink="">
      <xdr:nvSpPr>
        <xdr:cNvPr id="314" name="テキスト ボックス 313"/>
        <xdr:cNvSpPr txBox="1"/>
      </xdr:nvSpPr>
      <xdr:spPr>
        <a:xfrm>
          <a:off x="6705111" y="61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116908</xdr:rowOff>
    </xdr:from>
    <xdr:to>
      <xdr:col>15</xdr:col>
      <xdr:colOff>180975</xdr:colOff>
      <xdr:row>55</xdr:row>
      <xdr:rowOff>143273</xdr:rowOff>
    </xdr:to>
    <xdr:cxnSp macro="">
      <xdr:nvCxnSpPr>
        <xdr:cNvPr id="343" name="直線コネクタ 342"/>
        <xdr:cNvCxnSpPr/>
      </xdr:nvCxnSpPr>
      <xdr:spPr>
        <a:xfrm flipV="1">
          <a:off x="9639300" y="9546658"/>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24127</xdr:rowOff>
    </xdr:from>
    <xdr:to>
      <xdr:col>14</xdr:col>
      <xdr:colOff>28575</xdr:colOff>
      <xdr:row>55</xdr:row>
      <xdr:rowOff>143273</xdr:rowOff>
    </xdr:to>
    <xdr:cxnSp macro="">
      <xdr:nvCxnSpPr>
        <xdr:cNvPr id="346" name="直線コネクタ 345"/>
        <xdr:cNvCxnSpPr/>
      </xdr:nvCxnSpPr>
      <xdr:spPr>
        <a:xfrm>
          <a:off x="8750300" y="8768077"/>
          <a:ext cx="889000" cy="80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24127</xdr:rowOff>
    </xdr:from>
    <xdr:to>
      <xdr:col>12</xdr:col>
      <xdr:colOff>511175</xdr:colOff>
      <xdr:row>56</xdr:row>
      <xdr:rowOff>43368</xdr:rowOff>
    </xdr:to>
    <xdr:cxnSp macro="">
      <xdr:nvCxnSpPr>
        <xdr:cNvPr id="349" name="直線コネクタ 348"/>
        <xdr:cNvCxnSpPr/>
      </xdr:nvCxnSpPr>
      <xdr:spPr>
        <a:xfrm flipV="1">
          <a:off x="7861300" y="8768077"/>
          <a:ext cx="889000" cy="8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157111</xdr:rowOff>
    </xdr:from>
    <xdr:to>
      <xdr:col>11</xdr:col>
      <xdr:colOff>307975</xdr:colOff>
      <xdr:row>56</xdr:row>
      <xdr:rowOff>43368</xdr:rowOff>
    </xdr:to>
    <xdr:cxnSp macro="">
      <xdr:nvCxnSpPr>
        <xdr:cNvPr id="352" name="直線コネクタ 351"/>
        <xdr:cNvCxnSpPr/>
      </xdr:nvCxnSpPr>
      <xdr:spPr>
        <a:xfrm>
          <a:off x="6972300" y="9586861"/>
          <a:ext cx="889000" cy="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66108</xdr:rowOff>
    </xdr:from>
    <xdr:to>
      <xdr:col>15</xdr:col>
      <xdr:colOff>231775</xdr:colOff>
      <xdr:row>55</xdr:row>
      <xdr:rowOff>167708</xdr:rowOff>
    </xdr:to>
    <xdr:sp macro="" textlink="">
      <xdr:nvSpPr>
        <xdr:cNvPr id="362" name="円/楕円 361"/>
        <xdr:cNvSpPr/>
      </xdr:nvSpPr>
      <xdr:spPr>
        <a:xfrm>
          <a:off x="10426700" y="94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88985</xdr:rowOff>
    </xdr:from>
    <xdr:ext cx="534377" cy="259045"/>
    <xdr:sp macro="" textlink="">
      <xdr:nvSpPr>
        <xdr:cNvPr id="363" name="普通建設事業費該当値テキスト"/>
        <xdr:cNvSpPr txBox="1"/>
      </xdr:nvSpPr>
      <xdr:spPr>
        <a:xfrm>
          <a:off x="10528300" y="9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92473</xdr:rowOff>
    </xdr:from>
    <xdr:to>
      <xdr:col>14</xdr:col>
      <xdr:colOff>79375</xdr:colOff>
      <xdr:row>56</xdr:row>
      <xdr:rowOff>22623</xdr:rowOff>
    </xdr:to>
    <xdr:sp macro="" textlink="">
      <xdr:nvSpPr>
        <xdr:cNvPr id="364" name="円/楕円 363"/>
        <xdr:cNvSpPr/>
      </xdr:nvSpPr>
      <xdr:spPr>
        <a:xfrm>
          <a:off x="9588500" y="95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39150</xdr:rowOff>
    </xdr:from>
    <xdr:ext cx="534377" cy="259045"/>
    <xdr:sp macro="" textlink="">
      <xdr:nvSpPr>
        <xdr:cNvPr id="365" name="テキスト ボックス 364"/>
        <xdr:cNvSpPr txBox="1"/>
      </xdr:nvSpPr>
      <xdr:spPr>
        <a:xfrm>
          <a:off x="9372111" y="92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77,031</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144777</xdr:rowOff>
    </xdr:from>
    <xdr:to>
      <xdr:col>12</xdr:col>
      <xdr:colOff>561975</xdr:colOff>
      <xdr:row>51</xdr:row>
      <xdr:rowOff>74927</xdr:rowOff>
    </xdr:to>
    <xdr:sp macro="" textlink="">
      <xdr:nvSpPr>
        <xdr:cNvPr id="366" name="円/楕円 365"/>
        <xdr:cNvSpPr/>
      </xdr:nvSpPr>
      <xdr:spPr>
        <a:xfrm>
          <a:off x="8699500" y="8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91454</xdr:rowOff>
    </xdr:from>
    <xdr:ext cx="599010" cy="259045"/>
    <xdr:sp macro="" textlink="">
      <xdr:nvSpPr>
        <xdr:cNvPr id="367" name="テキスト ボックス 366"/>
        <xdr:cNvSpPr txBox="1"/>
      </xdr:nvSpPr>
      <xdr:spPr>
        <a:xfrm>
          <a:off x="8450794" y="84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182,667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164018</xdr:rowOff>
    </xdr:from>
    <xdr:to>
      <xdr:col>11</xdr:col>
      <xdr:colOff>358775</xdr:colOff>
      <xdr:row>56</xdr:row>
      <xdr:rowOff>94168</xdr:rowOff>
    </xdr:to>
    <xdr:sp macro="" textlink="">
      <xdr:nvSpPr>
        <xdr:cNvPr id="368" name="円/楕円 367"/>
        <xdr:cNvSpPr/>
      </xdr:nvSpPr>
      <xdr:spPr>
        <a:xfrm>
          <a:off x="7810500" y="95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110695</xdr:rowOff>
    </xdr:from>
    <xdr:ext cx="534377" cy="259045"/>
    <xdr:sp macro="" textlink="">
      <xdr:nvSpPr>
        <xdr:cNvPr id="369" name="テキスト ボックス 368"/>
        <xdr:cNvSpPr txBox="1"/>
      </xdr:nvSpPr>
      <xdr:spPr>
        <a:xfrm>
          <a:off x="7594111" y="936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106311</xdr:rowOff>
    </xdr:from>
    <xdr:to>
      <xdr:col>10</xdr:col>
      <xdr:colOff>155575</xdr:colOff>
      <xdr:row>56</xdr:row>
      <xdr:rowOff>36461</xdr:rowOff>
    </xdr:to>
    <xdr:sp macro="" textlink="">
      <xdr:nvSpPr>
        <xdr:cNvPr id="370" name="円/楕円 369"/>
        <xdr:cNvSpPr/>
      </xdr:nvSpPr>
      <xdr:spPr>
        <a:xfrm>
          <a:off x="6921500" y="95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52988</xdr:rowOff>
    </xdr:from>
    <xdr:ext cx="534377" cy="259045"/>
    <xdr:sp macro="" textlink="">
      <xdr:nvSpPr>
        <xdr:cNvPr id="371" name="テキスト ボックス 370"/>
        <xdr:cNvSpPr txBox="1"/>
      </xdr:nvSpPr>
      <xdr:spPr>
        <a:xfrm>
          <a:off x="6705111" y="93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128067</xdr:rowOff>
    </xdr:from>
    <xdr:to>
      <xdr:col>15</xdr:col>
      <xdr:colOff>180975</xdr:colOff>
      <xdr:row>76</xdr:row>
      <xdr:rowOff>83744</xdr:rowOff>
    </xdr:to>
    <xdr:cxnSp macro="">
      <xdr:nvCxnSpPr>
        <xdr:cNvPr id="400" name="直線コネクタ 399"/>
        <xdr:cNvCxnSpPr/>
      </xdr:nvCxnSpPr>
      <xdr:spPr>
        <a:xfrm flipV="1">
          <a:off x="9639300" y="12986817"/>
          <a:ext cx="8382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83744</xdr:rowOff>
    </xdr:from>
    <xdr:to>
      <xdr:col>14</xdr:col>
      <xdr:colOff>28575</xdr:colOff>
      <xdr:row>76</xdr:row>
      <xdr:rowOff>104927</xdr:rowOff>
    </xdr:to>
    <xdr:cxnSp macro="">
      <xdr:nvCxnSpPr>
        <xdr:cNvPr id="403" name="直線コネクタ 402"/>
        <xdr:cNvCxnSpPr/>
      </xdr:nvCxnSpPr>
      <xdr:spPr>
        <a:xfrm flipV="1">
          <a:off x="8750300" y="13113944"/>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77267</xdr:rowOff>
    </xdr:from>
    <xdr:to>
      <xdr:col>15</xdr:col>
      <xdr:colOff>231775</xdr:colOff>
      <xdr:row>76</xdr:row>
      <xdr:rowOff>7417</xdr:rowOff>
    </xdr:to>
    <xdr:sp macro="" textlink="">
      <xdr:nvSpPr>
        <xdr:cNvPr id="413" name="円/楕円 412"/>
        <xdr:cNvSpPr/>
      </xdr:nvSpPr>
      <xdr:spPr>
        <a:xfrm>
          <a:off x="10426700" y="129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100144</xdr:rowOff>
    </xdr:from>
    <xdr:ext cx="534377" cy="259045"/>
    <xdr:sp macro="" textlink="">
      <xdr:nvSpPr>
        <xdr:cNvPr id="414" name="普通建設事業費 （ うち新規整備　）該当値テキスト"/>
        <xdr:cNvSpPr txBox="1"/>
      </xdr:nvSpPr>
      <xdr:spPr>
        <a:xfrm>
          <a:off x="10528300" y="127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32944</xdr:rowOff>
    </xdr:from>
    <xdr:to>
      <xdr:col>14</xdr:col>
      <xdr:colOff>79375</xdr:colOff>
      <xdr:row>76</xdr:row>
      <xdr:rowOff>134544</xdr:rowOff>
    </xdr:to>
    <xdr:sp macro="" textlink="">
      <xdr:nvSpPr>
        <xdr:cNvPr id="415" name="円/楕円 414"/>
        <xdr:cNvSpPr/>
      </xdr:nvSpPr>
      <xdr:spPr>
        <a:xfrm>
          <a:off x="9588500" y="130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151071</xdr:rowOff>
    </xdr:from>
    <xdr:ext cx="534377" cy="259045"/>
    <xdr:sp macro="" textlink="">
      <xdr:nvSpPr>
        <xdr:cNvPr id="416" name="テキスト ボックス 415"/>
        <xdr:cNvSpPr txBox="1"/>
      </xdr:nvSpPr>
      <xdr:spPr>
        <a:xfrm>
          <a:off x="9372111" y="128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54127</xdr:rowOff>
    </xdr:from>
    <xdr:to>
      <xdr:col>12</xdr:col>
      <xdr:colOff>561975</xdr:colOff>
      <xdr:row>76</xdr:row>
      <xdr:rowOff>155727</xdr:rowOff>
    </xdr:to>
    <xdr:sp macro="" textlink="">
      <xdr:nvSpPr>
        <xdr:cNvPr id="417" name="円/楕円 416"/>
        <xdr:cNvSpPr/>
      </xdr:nvSpPr>
      <xdr:spPr>
        <a:xfrm>
          <a:off x="8699500" y="130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805</xdr:rowOff>
    </xdr:from>
    <xdr:ext cx="534377" cy="259045"/>
    <xdr:sp macro="" textlink="">
      <xdr:nvSpPr>
        <xdr:cNvPr id="418" name="テキスト ボックス 417"/>
        <xdr:cNvSpPr txBox="1"/>
      </xdr:nvSpPr>
      <xdr:spPr>
        <a:xfrm>
          <a:off x="8483111" y="128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5904</xdr:rowOff>
    </xdr:from>
    <xdr:to>
      <xdr:col>15</xdr:col>
      <xdr:colOff>180340</xdr:colOff>
      <xdr:row>99</xdr:row>
      <xdr:rowOff>95297</xdr:rowOff>
    </xdr:to>
    <xdr:cxnSp macro="">
      <xdr:nvCxnSpPr>
        <xdr:cNvPr id="444" name="直線コネクタ 443"/>
        <xdr:cNvCxnSpPr/>
      </xdr:nvCxnSpPr>
      <xdr:spPr>
        <a:xfrm flipV="1">
          <a:off x="10475595" y="15779304"/>
          <a:ext cx="1270" cy="1289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99124</xdr:rowOff>
    </xdr:from>
    <xdr:ext cx="378565" cy="259045"/>
    <xdr:sp macro="" textlink="">
      <xdr:nvSpPr>
        <xdr:cNvPr id="445" name="普通建設事業費 （ うち更新整備　）最小値テキスト"/>
        <xdr:cNvSpPr txBox="1"/>
      </xdr:nvSpPr>
      <xdr:spPr>
        <a:xfrm>
          <a:off x="10528300" y="17072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95297</xdr:rowOff>
    </xdr:from>
    <xdr:to>
      <xdr:col>15</xdr:col>
      <xdr:colOff>269875</xdr:colOff>
      <xdr:row>99</xdr:row>
      <xdr:rowOff>95297</xdr:rowOff>
    </xdr:to>
    <xdr:cxnSp macro="">
      <xdr:nvCxnSpPr>
        <xdr:cNvPr id="446" name="直線コネクタ 445"/>
        <xdr:cNvCxnSpPr/>
      </xdr:nvCxnSpPr>
      <xdr:spPr>
        <a:xfrm>
          <a:off x="10388600" y="17068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124031</xdr:rowOff>
    </xdr:from>
    <xdr:ext cx="599010" cy="259045"/>
    <xdr:sp macro="" textlink="">
      <xdr:nvSpPr>
        <xdr:cNvPr id="447" name="普通建設事業費 （ うち更新整備　）最大値テキスト"/>
        <xdr:cNvSpPr txBox="1"/>
      </xdr:nvSpPr>
      <xdr:spPr>
        <a:xfrm>
          <a:off x="10528300" y="1555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92</xdr:row>
      <xdr:rowOff>5904</xdr:rowOff>
    </xdr:from>
    <xdr:to>
      <xdr:col>15</xdr:col>
      <xdr:colOff>269875</xdr:colOff>
      <xdr:row>92</xdr:row>
      <xdr:rowOff>5904</xdr:rowOff>
    </xdr:to>
    <xdr:cxnSp macro="">
      <xdr:nvCxnSpPr>
        <xdr:cNvPr id="448" name="直線コネクタ 447"/>
        <xdr:cNvCxnSpPr/>
      </xdr:nvCxnSpPr>
      <xdr:spPr>
        <a:xfrm>
          <a:off x="10388600" y="1577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162995</xdr:rowOff>
    </xdr:from>
    <xdr:to>
      <xdr:col>15</xdr:col>
      <xdr:colOff>180975</xdr:colOff>
      <xdr:row>98</xdr:row>
      <xdr:rowOff>73754</xdr:rowOff>
    </xdr:to>
    <xdr:cxnSp macro="">
      <xdr:nvCxnSpPr>
        <xdr:cNvPr id="449" name="直線コネクタ 448"/>
        <xdr:cNvCxnSpPr/>
      </xdr:nvCxnSpPr>
      <xdr:spPr>
        <a:xfrm>
          <a:off x="9639300" y="16793645"/>
          <a:ext cx="838200" cy="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150584</xdr:rowOff>
    </xdr:from>
    <xdr:ext cx="534377" cy="259045"/>
    <xdr:sp macro="" textlink="">
      <xdr:nvSpPr>
        <xdr:cNvPr id="450" name="普通建設事業費 （ うち更新整備　）平均値テキスト"/>
        <xdr:cNvSpPr txBox="1"/>
      </xdr:nvSpPr>
      <xdr:spPr>
        <a:xfrm>
          <a:off x="10528300" y="1660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127707</xdr:rowOff>
    </xdr:from>
    <xdr:to>
      <xdr:col>15</xdr:col>
      <xdr:colOff>231775</xdr:colOff>
      <xdr:row>98</xdr:row>
      <xdr:rowOff>57857</xdr:rowOff>
    </xdr:to>
    <xdr:sp macro="" textlink="">
      <xdr:nvSpPr>
        <xdr:cNvPr id="451" name="フローチャート : 判断 450"/>
        <xdr:cNvSpPr/>
      </xdr:nvSpPr>
      <xdr:spPr>
        <a:xfrm>
          <a:off x="10426700" y="167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5665</xdr:rowOff>
    </xdr:from>
    <xdr:to>
      <xdr:col>14</xdr:col>
      <xdr:colOff>28575</xdr:colOff>
      <xdr:row>97</xdr:row>
      <xdr:rowOff>162995</xdr:rowOff>
    </xdr:to>
    <xdr:cxnSp macro="">
      <xdr:nvCxnSpPr>
        <xdr:cNvPr id="452" name="直線コネクタ 451"/>
        <xdr:cNvCxnSpPr/>
      </xdr:nvCxnSpPr>
      <xdr:spPr>
        <a:xfrm>
          <a:off x="8750300" y="15607615"/>
          <a:ext cx="889000" cy="11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24805</xdr:rowOff>
    </xdr:from>
    <xdr:to>
      <xdr:col>14</xdr:col>
      <xdr:colOff>79375</xdr:colOff>
      <xdr:row>98</xdr:row>
      <xdr:rowOff>126405</xdr:rowOff>
    </xdr:to>
    <xdr:sp macro="" textlink="">
      <xdr:nvSpPr>
        <xdr:cNvPr id="453" name="フローチャート : 判断 452"/>
        <xdr:cNvSpPr/>
      </xdr:nvSpPr>
      <xdr:spPr>
        <a:xfrm>
          <a:off x="95885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117532</xdr:rowOff>
    </xdr:from>
    <xdr:ext cx="534377" cy="259045"/>
    <xdr:sp macro="" textlink="">
      <xdr:nvSpPr>
        <xdr:cNvPr id="454" name="テキスト ボックス 453"/>
        <xdr:cNvSpPr txBox="1"/>
      </xdr:nvSpPr>
      <xdr:spPr>
        <a:xfrm>
          <a:off x="9372111" y="169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145822</xdr:rowOff>
    </xdr:from>
    <xdr:to>
      <xdr:col>12</xdr:col>
      <xdr:colOff>561975</xdr:colOff>
      <xdr:row>98</xdr:row>
      <xdr:rowOff>75972</xdr:rowOff>
    </xdr:to>
    <xdr:sp macro="" textlink="">
      <xdr:nvSpPr>
        <xdr:cNvPr id="455" name="フローチャート : 判断 454"/>
        <xdr:cNvSpPr/>
      </xdr:nvSpPr>
      <xdr:spPr>
        <a:xfrm>
          <a:off x="8699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67099</xdr:rowOff>
    </xdr:from>
    <xdr:ext cx="534377" cy="259045"/>
    <xdr:sp macro="" textlink="">
      <xdr:nvSpPr>
        <xdr:cNvPr id="456" name="テキスト ボックス 455"/>
        <xdr:cNvSpPr txBox="1"/>
      </xdr:nvSpPr>
      <xdr:spPr>
        <a:xfrm>
          <a:off x="8483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22954</xdr:rowOff>
    </xdr:from>
    <xdr:to>
      <xdr:col>15</xdr:col>
      <xdr:colOff>231775</xdr:colOff>
      <xdr:row>98</xdr:row>
      <xdr:rowOff>124554</xdr:rowOff>
    </xdr:to>
    <xdr:sp macro="" textlink="">
      <xdr:nvSpPr>
        <xdr:cNvPr id="462" name="円/楕円 461"/>
        <xdr:cNvSpPr/>
      </xdr:nvSpPr>
      <xdr:spPr>
        <a:xfrm>
          <a:off x="10426700" y="168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1381</xdr:rowOff>
    </xdr:from>
    <xdr:ext cx="534377" cy="259045"/>
    <xdr:sp macro="" textlink="">
      <xdr:nvSpPr>
        <xdr:cNvPr id="463" name="普通建設事業費 （ うち更新整備　）該当値テキスト"/>
        <xdr:cNvSpPr txBox="1"/>
      </xdr:nvSpPr>
      <xdr:spPr>
        <a:xfrm>
          <a:off x="10528300" y="168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112195</xdr:rowOff>
    </xdr:from>
    <xdr:to>
      <xdr:col>14</xdr:col>
      <xdr:colOff>79375</xdr:colOff>
      <xdr:row>98</xdr:row>
      <xdr:rowOff>42345</xdr:rowOff>
    </xdr:to>
    <xdr:sp macro="" textlink="">
      <xdr:nvSpPr>
        <xdr:cNvPr id="464" name="円/楕円 463"/>
        <xdr:cNvSpPr/>
      </xdr:nvSpPr>
      <xdr:spPr>
        <a:xfrm>
          <a:off x="9588500" y="167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58872</xdr:rowOff>
    </xdr:from>
    <xdr:ext cx="534377" cy="259045"/>
    <xdr:sp macro="" textlink="">
      <xdr:nvSpPr>
        <xdr:cNvPr id="465" name="テキスト ボックス 464"/>
        <xdr:cNvSpPr txBox="1"/>
      </xdr:nvSpPr>
      <xdr:spPr>
        <a:xfrm>
          <a:off x="9372111" y="165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126315</xdr:rowOff>
    </xdr:from>
    <xdr:to>
      <xdr:col>12</xdr:col>
      <xdr:colOff>561975</xdr:colOff>
      <xdr:row>91</xdr:row>
      <xdr:rowOff>56465</xdr:rowOff>
    </xdr:to>
    <xdr:sp macro="" textlink="">
      <xdr:nvSpPr>
        <xdr:cNvPr id="466" name="円/楕円 465"/>
        <xdr:cNvSpPr/>
      </xdr:nvSpPr>
      <xdr:spPr>
        <a:xfrm>
          <a:off x="8699500" y="155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72992</xdr:rowOff>
    </xdr:from>
    <xdr:ext cx="599010" cy="259045"/>
    <xdr:sp macro="" textlink="">
      <xdr:nvSpPr>
        <xdr:cNvPr id="467" name="テキスト ボックス 466"/>
        <xdr:cNvSpPr txBox="1"/>
      </xdr:nvSpPr>
      <xdr:spPr>
        <a:xfrm>
          <a:off x="8450794" y="153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91" name="直線コネクタ 490"/>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2"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4"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5" name="直線コネクタ 494"/>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48222</xdr:rowOff>
    </xdr:from>
    <xdr:to>
      <xdr:col>23</xdr:col>
      <xdr:colOff>517525</xdr:colOff>
      <xdr:row>38</xdr:row>
      <xdr:rowOff>84189</xdr:rowOff>
    </xdr:to>
    <xdr:cxnSp macro="">
      <xdr:nvCxnSpPr>
        <xdr:cNvPr id="496" name="直線コネクタ 495"/>
        <xdr:cNvCxnSpPr/>
      </xdr:nvCxnSpPr>
      <xdr:spPr>
        <a:xfrm>
          <a:off x="15481300" y="6391872"/>
          <a:ext cx="838200" cy="2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7"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8" name="フローチャート : 判断 497"/>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48222</xdr:rowOff>
    </xdr:from>
    <xdr:to>
      <xdr:col>22</xdr:col>
      <xdr:colOff>365125</xdr:colOff>
      <xdr:row>37</xdr:row>
      <xdr:rowOff>130823</xdr:rowOff>
    </xdr:to>
    <xdr:cxnSp macro="">
      <xdr:nvCxnSpPr>
        <xdr:cNvPr id="499" name="直線コネクタ 498"/>
        <xdr:cNvCxnSpPr/>
      </xdr:nvCxnSpPr>
      <xdr:spPr>
        <a:xfrm flipV="1">
          <a:off x="14592300" y="6391872"/>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500" name="フローチャート : 判断 499"/>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501" name="テキスト ボックス 500"/>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130823</xdr:rowOff>
    </xdr:from>
    <xdr:to>
      <xdr:col>21</xdr:col>
      <xdr:colOff>161925</xdr:colOff>
      <xdr:row>38</xdr:row>
      <xdr:rowOff>158007</xdr:rowOff>
    </xdr:to>
    <xdr:cxnSp macro="">
      <xdr:nvCxnSpPr>
        <xdr:cNvPr id="502" name="直線コネクタ 501"/>
        <xdr:cNvCxnSpPr/>
      </xdr:nvCxnSpPr>
      <xdr:spPr>
        <a:xfrm flipV="1">
          <a:off x="13703300" y="6474473"/>
          <a:ext cx="889000" cy="19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3" name="フローチャート : 判断 502"/>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4" name="テキスト ボックス 503"/>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132556</xdr:rowOff>
    </xdr:from>
    <xdr:to>
      <xdr:col>19</xdr:col>
      <xdr:colOff>644525</xdr:colOff>
      <xdr:row>38</xdr:row>
      <xdr:rowOff>158007</xdr:rowOff>
    </xdr:to>
    <xdr:cxnSp macro="">
      <xdr:nvCxnSpPr>
        <xdr:cNvPr id="505" name="直線コネクタ 504"/>
        <xdr:cNvCxnSpPr/>
      </xdr:nvCxnSpPr>
      <xdr:spPr>
        <a:xfrm>
          <a:off x="12814300" y="6647656"/>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6" name="フローチャート : 判断 505"/>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7" name="テキスト ボックス 506"/>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8" name="フローチャート : 判断 507"/>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9" name="テキスト ボックス 508"/>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33389</xdr:rowOff>
    </xdr:from>
    <xdr:to>
      <xdr:col>23</xdr:col>
      <xdr:colOff>568325</xdr:colOff>
      <xdr:row>38</xdr:row>
      <xdr:rowOff>134989</xdr:rowOff>
    </xdr:to>
    <xdr:sp macro="" textlink="">
      <xdr:nvSpPr>
        <xdr:cNvPr id="515" name="円/楕円 514"/>
        <xdr:cNvSpPr/>
      </xdr:nvSpPr>
      <xdr:spPr>
        <a:xfrm>
          <a:off x="162687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56265</xdr:rowOff>
    </xdr:from>
    <xdr:ext cx="469744" cy="259045"/>
    <xdr:sp macro="" textlink="">
      <xdr:nvSpPr>
        <xdr:cNvPr id="516" name="災害復旧事業費該当値テキスト"/>
        <xdr:cNvSpPr txBox="1"/>
      </xdr:nvSpPr>
      <xdr:spPr>
        <a:xfrm>
          <a:off x="16370300"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168872</xdr:rowOff>
    </xdr:from>
    <xdr:to>
      <xdr:col>22</xdr:col>
      <xdr:colOff>415925</xdr:colOff>
      <xdr:row>37</xdr:row>
      <xdr:rowOff>99022</xdr:rowOff>
    </xdr:to>
    <xdr:sp macro="" textlink="">
      <xdr:nvSpPr>
        <xdr:cNvPr id="517" name="円/楕円 516"/>
        <xdr:cNvSpPr/>
      </xdr:nvSpPr>
      <xdr:spPr>
        <a:xfrm>
          <a:off x="15430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115549</xdr:rowOff>
    </xdr:from>
    <xdr:ext cx="534377" cy="259045"/>
    <xdr:sp macro="" textlink="">
      <xdr:nvSpPr>
        <xdr:cNvPr id="518" name="テキスト ボックス 517"/>
        <xdr:cNvSpPr txBox="1"/>
      </xdr:nvSpPr>
      <xdr:spPr>
        <a:xfrm>
          <a:off x="15214111" y="61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80023</xdr:rowOff>
    </xdr:from>
    <xdr:to>
      <xdr:col>21</xdr:col>
      <xdr:colOff>212725</xdr:colOff>
      <xdr:row>38</xdr:row>
      <xdr:rowOff>10173</xdr:rowOff>
    </xdr:to>
    <xdr:sp macro="" textlink="">
      <xdr:nvSpPr>
        <xdr:cNvPr id="519" name="円/楕円 518"/>
        <xdr:cNvSpPr/>
      </xdr:nvSpPr>
      <xdr:spPr>
        <a:xfrm>
          <a:off x="14541500" y="6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26700</xdr:rowOff>
    </xdr:from>
    <xdr:ext cx="534377" cy="259045"/>
    <xdr:sp macro="" textlink="">
      <xdr:nvSpPr>
        <xdr:cNvPr id="520" name="テキスト ボックス 519"/>
        <xdr:cNvSpPr txBox="1"/>
      </xdr:nvSpPr>
      <xdr:spPr>
        <a:xfrm>
          <a:off x="14325111" y="61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107207</xdr:rowOff>
    </xdr:from>
    <xdr:to>
      <xdr:col>20</xdr:col>
      <xdr:colOff>9525</xdr:colOff>
      <xdr:row>39</xdr:row>
      <xdr:rowOff>37357</xdr:rowOff>
    </xdr:to>
    <xdr:sp macro="" textlink="">
      <xdr:nvSpPr>
        <xdr:cNvPr id="521" name="円/楕円 520"/>
        <xdr:cNvSpPr/>
      </xdr:nvSpPr>
      <xdr:spPr>
        <a:xfrm>
          <a:off x="13652500" y="66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53884</xdr:rowOff>
    </xdr:from>
    <xdr:ext cx="469744" cy="259045"/>
    <xdr:sp macro="" textlink="">
      <xdr:nvSpPr>
        <xdr:cNvPr id="522" name="テキスト ボックス 521"/>
        <xdr:cNvSpPr txBox="1"/>
      </xdr:nvSpPr>
      <xdr:spPr>
        <a:xfrm>
          <a:off x="13468427" y="63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81756</xdr:rowOff>
    </xdr:from>
    <xdr:to>
      <xdr:col>18</xdr:col>
      <xdr:colOff>492125</xdr:colOff>
      <xdr:row>39</xdr:row>
      <xdr:rowOff>11906</xdr:rowOff>
    </xdr:to>
    <xdr:sp macro="" textlink="">
      <xdr:nvSpPr>
        <xdr:cNvPr id="523" name="円/楕円 522"/>
        <xdr:cNvSpPr/>
      </xdr:nvSpPr>
      <xdr:spPr>
        <a:xfrm>
          <a:off x="12763500" y="65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28433</xdr:rowOff>
    </xdr:from>
    <xdr:ext cx="469744" cy="259045"/>
    <xdr:sp macro="" textlink="">
      <xdr:nvSpPr>
        <xdr:cNvPr id="524" name="テキスト ボックス 523"/>
        <xdr:cNvSpPr txBox="1"/>
      </xdr:nvSpPr>
      <xdr:spPr>
        <a:xfrm>
          <a:off x="12579427" y="63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9" name="直線コネクタ 598"/>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0"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1" name="直線コネクタ 600"/>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2"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3" name="直線コネクタ 602"/>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130818</xdr:rowOff>
    </xdr:from>
    <xdr:to>
      <xdr:col>23</xdr:col>
      <xdr:colOff>517525</xdr:colOff>
      <xdr:row>75</xdr:row>
      <xdr:rowOff>13557</xdr:rowOff>
    </xdr:to>
    <xdr:cxnSp macro="">
      <xdr:nvCxnSpPr>
        <xdr:cNvPr id="604" name="直線コネクタ 603"/>
        <xdr:cNvCxnSpPr/>
      </xdr:nvCxnSpPr>
      <xdr:spPr>
        <a:xfrm flipV="1">
          <a:off x="15481300" y="12818118"/>
          <a:ext cx="838200" cy="5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5"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6" name="フローチャート : 判断 605"/>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13557</xdr:rowOff>
    </xdr:from>
    <xdr:to>
      <xdr:col>22</xdr:col>
      <xdr:colOff>365125</xdr:colOff>
      <xdr:row>75</xdr:row>
      <xdr:rowOff>39181</xdr:rowOff>
    </xdr:to>
    <xdr:cxnSp macro="">
      <xdr:nvCxnSpPr>
        <xdr:cNvPr id="607" name="直線コネクタ 606"/>
        <xdr:cNvCxnSpPr/>
      </xdr:nvCxnSpPr>
      <xdr:spPr>
        <a:xfrm flipV="1">
          <a:off x="14592300" y="12872307"/>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8" name="フローチャート : 判断 607"/>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9" name="テキスト ボックス 608"/>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39181</xdr:rowOff>
    </xdr:from>
    <xdr:to>
      <xdr:col>21</xdr:col>
      <xdr:colOff>161925</xdr:colOff>
      <xdr:row>75</xdr:row>
      <xdr:rowOff>46703</xdr:rowOff>
    </xdr:to>
    <xdr:cxnSp macro="">
      <xdr:nvCxnSpPr>
        <xdr:cNvPr id="610" name="直線コネクタ 609"/>
        <xdr:cNvCxnSpPr/>
      </xdr:nvCxnSpPr>
      <xdr:spPr>
        <a:xfrm flipV="1">
          <a:off x="13703300" y="12897931"/>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1" name="フローチャート : 判断 610"/>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2" name="テキスト ボックス 611"/>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4673</xdr:rowOff>
    </xdr:from>
    <xdr:to>
      <xdr:col>19</xdr:col>
      <xdr:colOff>644525</xdr:colOff>
      <xdr:row>75</xdr:row>
      <xdr:rowOff>46703</xdr:rowOff>
    </xdr:to>
    <xdr:cxnSp macro="">
      <xdr:nvCxnSpPr>
        <xdr:cNvPr id="613" name="直線コネクタ 612"/>
        <xdr:cNvCxnSpPr/>
      </xdr:nvCxnSpPr>
      <xdr:spPr>
        <a:xfrm>
          <a:off x="12814300" y="12863423"/>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4" name="フローチャート : 判断 613"/>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5" name="テキスト ボックス 614"/>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6" name="フローチャート : 判断 615"/>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7" name="テキスト ボックス 616"/>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80018</xdr:rowOff>
    </xdr:from>
    <xdr:to>
      <xdr:col>23</xdr:col>
      <xdr:colOff>568325</xdr:colOff>
      <xdr:row>75</xdr:row>
      <xdr:rowOff>10168</xdr:rowOff>
    </xdr:to>
    <xdr:sp macro="" textlink="">
      <xdr:nvSpPr>
        <xdr:cNvPr id="623" name="円/楕円 622"/>
        <xdr:cNvSpPr/>
      </xdr:nvSpPr>
      <xdr:spPr>
        <a:xfrm>
          <a:off x="16268700" y="127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102895</xdr:rowOff>
    </xdr:from>
    <xdr:ext cx="534377" cy="259045"/>
    <xdr:sp macro="" textlink="">
      <xdr:nvSpPr>
        <xdr:cNvPr id="624" name="公債費該当値テキスト"/>
        <xdr:cNvSpPr txBox="1"/>
      </xdr:nvSpPr>
      <xdr:spPr>
        <a:xfrm>
          <a:off x="16370300" y="1261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134207</xdr:rowOff>
    </xdr:from>
    <xdr:to>
      <xdr:col>22</xdr:col>
      <xdr:colOff>415925</xdr:colOff>
      <xdr:row>75</xdr:row>
      <xdr:rowOff>64357</xdr:rowOff>
    </xdr:to>
    <xdr:sp macro="" textlink="">
      <xdr:nvSpPr>
        <xdr:cNvPr id="625" name="円/楕円 624"/>
        <xdr:cNvSpPr/>
      </xdr:nvSpPr>
      <xdr:spPr>
        <a:xfrm>
          <a:off x="15430500" y="128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80884</xdr:rowOff>
    </xdr:from>
    <xdr:ext cx="534377" cy="259045"/>
    <xdr:sp macro="" textlink="">
      <xdr:nvSpPr>
        <xdr:cNvPr id="626" name="テキスト ボックス 625"/>
        <xdr:cNvSpPr txBox="1"/>
      </xdr:nvSpPr>
      <xdr:spPr>
        <a:xfrm>
          <a:off x="15214111" y="125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159831</xdr:rowOff>
    </xdr:from>
    <xdr:to>
      <xdr:col>21</xdr:col>
      <xdr:colOff>212725</xdr:colOff>
      <xdr:row>75</xdr:row>
      <xdr:rowOff>89981</xdr:rowOff>
    </xdr:to>
    <xdr:sp macro="" textlink="">
      <xdr:nvSpPr>
        <xdr:cNvPr id="627" name="円/楕円 626"/>
        <xdr:cNvSpPr/>
      </xdr:nvSpPr>
      <xdr:spPr>
        <a:xfrm>
          <a:off x="14541500" y="128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106508</xdr:rowOff>
    </xdr:from>
    <xdr:ext cx="534377" cy="259045"/>
    <xdr:sp macro="" textlink="">
      <xdr:nvSpPr>
        <xdr:cNvPr id="628" name="テキスト ボックス 627"/>
        <xdr:cNvSpPr txBox="1"/>
      </xdr:nvSpPr>
      <xdr:spPr>
        <a:xfrm>
          <a:off x="14325111" y="126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167353</xdr:rowOff>
    </xdr:from>
    <xdr:to>
      <xdr:col>20</xdr:col>
      <xdr:colOff>9525</xdr:colOff>
      <xdr:row>75</xdr:row>
      <xdr:rowOff>97503</xdr:rowOff>
    </xdr:to>
    <xdr:sp macro="" textlink="">
      <xdr:nvSpPr>
        <xdr:cNvPr id="629" name="円/楕円 628"/>
        <xdr:cNvSpPr/>
      </xdr:nvSpPr>
      <xdr:spPr>
        <a:xfrm>
          <a:off x="13652500" y="128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114030</xdr:rowOff>
    </xdr:from>
    <xdr:ext cx="534377" cy="259045"/>
    <xdr:sp macro="" textlink="">
      <xdr:nvSpPr>
        <xdr:cNvPr id="630" name="テキスト ボックス 629"/>
        <xdr:cNvSpPr txBox="1"/>
      </xdr:nvSpPr>
      <xdr:spPr>
        <a:xfrm>
          <a:off x="13436111" y="126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125323</xdr:rowOff>
    </xdr:from>
    <xdr:to>
      <xdr:col>18</xdr:col>
      <xdr:colOff>492125</xdr:colOff>
      <xdr:row>75</xdr:row>
      <xdr:rowOff>55473</xdr:rowOff>
    </xdr:to>
    <xdr:sp macro="" textlink="">
      <xdr:nvSpPr>
        <xdr:cNvPr id="631" name="円/楕円 630"/>
        <xdr:cNvSpPr/>
      </xdr:nvSpPr>
      <xdr:spPr>
        <a:xfrm>
          <a:off x="12763500" y="12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72000</xdr:rowOff>
    </xdr:from>
    <xdr:ext cx="534377" cy="259045"/>
    <xdr:sp macro="" textlink="">
      <xdr:nvSpPr>
        <xdr:cNvPr id="632" name="テキスト ボックス 631"/>
        <xdr:cNvSpPr txBox="1"/>
      </xdr:nvSpPr>
      <xdr:spPr>
        <a:xfrm>
          <a:off x="12547111" y="125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6" name="直線コネクタ 655"/>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7"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8" name="直線コネクタ 657"/>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9"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60" name="直線コネクタ 659"/>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147117</xdr:rowOff>
    </xdr:from>
    <xdr:to>
      <xdr:col>23</xdr:col>
      <xdr:colOff>517525</xdr:colOff>
      <xdr:row>98</xdr:row>
      <xdr:rowOff>51867</xdr:rowOff>
    </xdr:to>
    <xdr:cxnSp macro="">
      <xdr:nvCxnSpPr>
        <xdr:cNvPr id="661" name="直線コネクタ 660"/>
        <xdr:cNvCxnSpPr/>
      </xdr:nvCxnSpPr>
      <xdr:spPr>
        <a:xfrm>
          <a:off x="15481300" y="16434867"/>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2"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3" name="フローチャート : 判断 662"/>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147117</xdr:rowOff>
    </xdr:from>
    <xdr:to>
      <xdr:col>22</xdr:col>
      <xdr:colOff>365125</xdr:colOff>
      <xdr:row>96</xdr:row>
      <xdr:rowOff>89891</xdr:rowOff>
    </xdr:to>
    <xdr:cxnSp macro="">
      <xdr:nvCxnSpPr>
        <xdr:cNvPr id="664" name="直線コネクタ 663"/>
        <xdr:cNvCxnSpPr/>
      </xdr:nvCxnSpPr>
      <xdr:spPr>
        <a:xfrm flipV="1">
          <a:off x="14592300" y="16434867"/>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5" name="フローチャート : 判断 664"/>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6" name="テキスト ボックス 665"/>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139370</xdr:rowOff>
    </xdr:from>
    <xdr:to>
      <xdr:col>21</xdr:col>
      <xdr:colOff>161925</xdr:colOff>
      <xdr:row>96</xdr:row>
      <xdr:rowOff>89891</xdr:rowOff>
    </xdr:to>
    <xdr:cxnSp macro="">
      <xdr:nvCxnSpPr>
        <xdr:cNvPr id="667" name="直線コネクタ 666"/>
        <xdr:cNvCxnSpPr/>
      </xdr:nvCxnSpPr>
      <xdr:spPr>
        <a:xfrm>
          <a:off x="13703300" y="16427120"/>
          <a:ext cx="8890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8" name="フローチャート : 判断 667"/>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9" name="テキスト ボックス 668"/>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139370</xdr:rowOff>
    </xdr:from>
    <xdr:to>
      <xdr:col>19</xdr:col>
      <xdr:colOff>644525</xdr:colOff>
      <xdr:row>96</xdr:row>
      <xdr:rowOff>158914</xdr:rowOff>
    </xdr:to>
    <xdr:cxnSp macro="">
      <xdr:nvCxnSpPr>
        <xdr:cNvPr id="670" name="直線コネクタ 669"/>
        <xdr:cNvCxnSpPr/>
      </xdr:nvCxnSpPr>
      <xdr:spPr>
        <a:xfrm flipV="1">
          <a:off x="12814300" y="16427120"/>
          <a:ext cx="889000" cy="19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71" name="フローチャート : 判断 670"/>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2" name="テキスト ボックス 671"/>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3" name="フローチャート : 判断 672"/>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4" name="テキスト ボックス 673"/>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1067</xdr:rowOff>
    </xdr:from>
    <xdr:to>
      <xdr:col>23</xdr:col>
      <xdr:colOff>568325</xdr:colOff>
      <xdr:row>98</xdr:row>
      <xdr:rowOff>102667</xdr:rowOff>
    </xdr:to>
    <xdr:sp macro="" textlink="">
      <xdr:nvSpPr>
        <xdr:cNvPr id="680" name="円/楕円 679"/>
        <xdr:cNvSpPr/>
      </xdr:nvSpPr>
      <xdr:spPr>
        <a:xfrm>
          <a:off x="16268700" y="1680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150944</xdr:rowOff>
    </xdr:from>
    <xdr:ext cx="534377" cy="259045"/>
    <xdr:sp macro="" textlink="">
      <xdr:nvSpPr>
        <xdr:cNvPr id="681" name="積立金該当値テキスト"/>
        <xdr:cNvSpPr txBox="1"/>
      </xdr:nvSpPr>
      <xdr:spPr>
        <a:xfrm>
          <a:off x="16370300" y="167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96317</xdr:rowOff>
    </xdr:from>
    <xdr:to>
      <xdr:col>22</xdr:col>
      <xdr:colOff>415925</xdr:colOff>
      <xdr:row>96</xdr:row>
      <xdr:rowOff>26467</xdr:rowOff>
    </xdr:to>
    <xdr:sp macro="" textlink="">
      <xdr:nvSpPr>
        <xdr:cNvPr id="682" name="円/楕円 681"/>
        <xdr:cNvSpPr/>
      </xdr:nvSpPr>
      <xdr:spPr>
        <a:xfrm>
          <a:off x="15430500" y="163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42994</xdr:rowOff>
    </xdr:from>
    <xdr:ext cx="534377" cy="259045"/>
    <xdr:sp macro="" textlink="">
      <xdr:nvSpPr>
        <xdr:cNvPr id="683" name="テキスト ボックス 682"/>
        <xdr:cNvSpPr txBox="1"/>
      </xdr:nvSpPr>
      <xdr:spPr>
        <a:xfrm>
          <a:off x="15214111" y="161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39091</xdr:rowOff>
    </xdr:from>
    <xdr:to>
      <xdr:col>21</xdr:col>
      <xdr:colOff>212725</xdr:colOff>
      <xdr:row>96</xdr:row>
      <xdr:rowOff>140691</xdr:rowOff>
    </xdr:to>
    <xdr:sp macro="" textlink="">
      <xdr:nvSpPr>
        <xdr:cNvPr id="684" name="円/楕円 683"/>
        <xdr:cNvSpPr/>
      </xdr:nvSpPr>
      <xdr:spPr>
        <a:xfrm>
          <a:off x="14541500" y="164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157218</xdr:rowOff>
    </xdr:from>
    <xdr:ext cx="534377" cy="259045"/>
    <xdr:sp macro="" textlink="">
      <xdr:nvSpPr>
        <xdr:cNvPr id="685" name="テキスト ボックス 684"/>
        <xdr:cNvSpPr txBox="1"/>
      </xdr:nvSpPr>
      <xdr:spPr>
        <a:xfrm>
          <a:off x="14325111" y="162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88570</xdr:rowOff>
    </xdr:from>
    <xdr:to>
      <xdr:col>20</xdr:col>
      <xdr:colOff>9525</xdr:colOff>
      <xdr:row>96</xdr:row>
      <xdr:rowOff>18720</xdr:rowOff>
    </xdr:to>
    <xdr:sp macro="" textlink="">
      <xdr:nvSpPr>
        <xdr:cNvPr id="686" name="円/楕円 685"/>
        <xdr:cNvSpPr/>
      </xdr:nvSpPr>
      <xdr:spPr>
        <a:xfrm>
          <a:off x="13652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35247</xdr:rowOff>
    </xdr:from>
    <xdr:ext cx="534377" cy="259045"/>
    <xdr:sp macro="" textlink="">
      <xdr:nvSpPr>
        <xdr:cNvPr id="687" name="テキスト ボックス 686"/>
        <xdr:cNvSpPr txBox="1"/>
      </xdr:nvSpPr>
      <xdr:spPr>
        <a:xfrm>
          <a:off x="13436111" y="161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108114</xdr:rowOff>
    </xdr:from>
    <xdr:to>
      <xdr:col>18</xdr:col>
      <xdr:colOff>492125</xdr:colOff>
      <xdr:row>97</xdr:row>
      <xdr:rowOff>38264</xdr:rowOff>
    </xdr:to>
    <xdr:sp macro="" textlink="">
      <xdr:nvSpPr>
        <xdr:cNvPr id="688" name="円/楕円 687"/>
        <xdr:cNvSpPr/>
      </xdr:nvSpPr>
      <xdr:spPr>
        <a:xfrm>
          <a:off x="12763500" y="165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54791</xdr:rowOff>
    </xdr:from>
    <xdr:ext cx="534377" cy="259045"/>
    <xdr:sp macro="" textlink="">
      <xdr:nvSpPr>
        <xdr:cNvPr id="689" name="テキスト ボックス 688"/>
        <xdr:cNvSpPr txBox="1"/>
      </xdr:nvSpPr>
      <xdr:spPr>
        <a:xfrm>
          <a:off x="12547111" y="163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5" name="直線コネクタ 714"/>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8"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9" name="直線コネクタ 718"/>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97355</xdr:rowOff>
    </xdr:from>
    <xdr:to>
      <xdr:col>32</xdr:col>
      <xdr:colOff>187325</xdr:colOff>
      <xdr:row>39</xdr:row>
      <xdr:rowOff>97355</xdr:rowOff>
    </xdr:to>
    <xdr:cxnSp macro="">
      <xdr:nvCxnSpPr>
        <xdr:cNvPr id="720" name="直線コネクタ 719"/>
        <xdr:cNvCxnSpPr/>
      </xdr:nvCxnSpPr>
      <xdr:spPr>
        <a:xfrm>
          <a:off x="21323300" y="6783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1"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2" name="フローチャート : 判断 721"/>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136761</xdr:rowOff>
    </xdr:from>
    <xdr:to>
      <xdr:col>31</xdr:col>
      <xdr:colOff>34925</xdr:colOff>
      <xdr:row>39</xdr:row>
      <xdr:rowOff>97355</xdr:rowOff>
    </xdr:to>
    <xdr:cxnSp macro="">
      <xdr:nvCxnSpPr>
        <xdr:cNvPr id="723" name="直線コネクタ 722"/>
        <xdr:cNvCxnSpPr/>
      </xdr:nvCxnSpPr>
      <xdr:spPr>
        <a:xfrm>
          <a:off x="20434300" y="6651861"/>
          <a:ext cx="889000" cy="1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4" name="フローチャート : 判断 723"/>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5" name="テキスト ボックス 724"/>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136761</xdr:rowOff>
    </xdr:from>
    <xdr:to>
      <xdr:col>29</xdr:col>
      <xdr:colOff>517525</xdr:colOff>
      <xdr:row>39</xdr:row>
      <xdr:rowOff>97463</xdr:rowOff>
    </xdr:to>
    <xdr:cxnSp macro="">
      <xdr:nvCxnSpPr>
        <xdr:cNvPr id="726" name="直線コネクタ 725"/>
        <xdr:cNvCxnSpPr/>
      </xdr:nvCxnSpPr>
      <xdr:spPr>
        <a:xfrm flipV="1">
          <a:off x="19545300" y="6651861"/>
          <a:ext cx="889000" cy="1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7" name="フローチャート : 判断 726"/>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8" name="テキスト ボックス 727"/>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97463</xdr:rowOff>
    </xdr:from>
    <xdr:to>
      <xdr:col>28</xdr:col>
      <xdr:colOff>314325</xdr:colOff>
      <xdr:row>39</xdr:row>
      <xdr:rowOff>97463</xdr:rowOff>
    </xdr:to>
    <xdr:cxnSp macro="">
      <xdr:nvCxnSpPr>
        <xdr:cNvPr id="729" name="直線コネクタ 728"/>
        <xdr:cNvCxnSpPr/>
      </xdr:nvCxnSpPr>
      <xdr:spPr>
        <a:xfrm>
          <a:off x="18656300" y="6784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0" name="フローチャート : 判断 729"/>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31" name="テキスト ボックス 730"/>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2" name="フローチャート : 判断 73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3" name="テキスト ボックス 732"/>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46555</xdr:rowOff>
    </xdr:from>
    <xdr:to>
      <xdr:col>32</xdr:col>
      <xdr:colOff>238125</xdr:colOff>
      <xdr:row>39</xdr:row>
      <xdr:rowOff>148155</xdr:rowOff>
    </xdr:to>
    <xdr:sp macro="" textlink="">
      <xdr:nvSpPr>
        <xdr:cNvPr id="739" name="円/楕円 738"/>
        <xdr:cNvSpPr/>
      </xdr:nvSpPr>
      <xdr:spPr>
        <a:xfrm>
          <a:off x="221107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132932</xdr:rowOff>
    </xdr:from>
    <xdr:ext cx="313932" cy="259045"/>
    <xdr:sp macro="" textlink="">
      <xdr:nvSpPr>
        <xdr:cNvPr id="740" name="投資及び出資金該当値テキスト"/>
        <xdr:cNvSpPr txBox="1"/>
      </xdr:nvSpPr>
      <xdr:spPr>
        <a:xfrm>
          <a:off x="22212300" y="6648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46555</xdr:rowOff>
    </xdr:from>
    <xdr:to>
      <xdr:col>31</xdr:col>
      <xdr:colOff>85725</xdr:colOff>
      <xdr:row>39</xdr:row>
      <xdr:rowOff>148155</xdr:rowOff>
    </xdr:to>
    <xdr:sp macro="" textlink="">
      <xdr:nvSpPr>
        <xdr:cNvPr id="741" name="円/楕円 740"/>
        <xdr:cNvSpPr/>
      </xdr:nvSpPr>
      <xdr:spPr>
        <a:xfrm>
          <a:off x="21272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139282</xdr:rowOff>
    </xdr:from>
    <xdr:ext cx="313932" cy="259045"/>
    <xdr:sp macro="" textlink="">
      <xdr:nvSpPr>
        <xdr:cNvPr id="742" name="テキスト ボックス 741"/>
        <xdr:cNvSpPr txBox="1"/>
      </xdr:nvSpPr>
      <xdr:spPr>
        <a:xfrm>
          <a:off x="21166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85961</xdr:rowOff>
    </xdr:from>
    <xdr:to>
      <xdr:col>29</xdr:col>
      <xdr:colOff>568325</xdr:colOff>
      <xdr:row>39</xdr:row>
      <xdr:rowOff>16111</xdr:rowOff>
    </xdr:to>
    <xdr:sp macro="" textlink="">
      <xdr:nvSpPr>
        <xdr:cNvPr id="743" name="円/楕円 742"/>
        <xdr:cNvSpPr/>
      </xdr:nvSpPr>
      <xdr:spPr>
        <a:xfrm>
          <a:off x="20383500" y="66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32638</xdr:rowOff>
    </xdr:from>
    <xdr:ext cx="469744" cy="259045"/>
    <xdr:sp macro="" textlink="">
      <xdr:nvSpPr>
        <xdr:cNvPr id="744" name="テキスト ボックス 743"/>
        <xdr:cNvSpPr txBox="1"/>
      </xdr:nvSpPr>
      <xdr:spPr>
        <a:xfrm>
          <a:off x="20199427" y="637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46663</xdr:rowOff>
    </xdr:from>
    <xdr:to>
      <xdr:col>28</xdr:col>
      <xdr:colOff>365125</xdr:colOff>
      <xdr:row>39</xdr:row>
      <xdr:rowOff>148263</xdr:rowOff>
    </xdr:to>
    <xdr:sp macro="" textlink="">
      <xdr:nvSpPr>
        <xdr:cNvPr id="745" name="円/楕円 744"/>
        <xdr:cNvSpPr/>
      </xdr:nvSpPr>
      <xdr:spPr>
        <a:xfrm>
          <a:off x="19494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139390</xdr:rowOff>
    </xdr:from>
    <xdr:ext cx="313932" cy="259045"/>
    <xdr:sp macro="" textlink="">
      <xdr:nvSpPr>
        <xdr:cNvPr id="746" name="テキスト ボックス 745"/>
        <xdr:cNvSpPr txBox="1"/>
      </xdr:nvSpPr>
      <xdr:spPr>
        <a:xfrm>
          <a:off x="19388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46663</xdr:rowOff>
    </xdr:from>
    <xdr:to>
      <xdr:col>27</xdr:col>
      <xdr:colOff>161925</xdr:colOff>
      <xdr:row>39</xdr:row>
      <xdr:rowOff>148263</xdr:rowOff>
    </xdr:to>
    <xdr:sp macro="" textlink="">
      <xdr:nvSpPr>
        <xdr:cNvPr id="747" name="円/楕円 746"/>
        <xdr:cNvSpPr/>
      </xdr:nvSpPr>
      <xdr:spPr>
        <a:xfrm>
          <a:off x="18605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139390</xdr:rowOff>
    </xdr:from>
    <xdr:ext cx="313932" cy="259045"/>
    <xdr:sp macro="" textlink="">
      <xdr:nvSpPr>
        <xdr:cNvPr id="748" name="テキスト ボックス 747"/>
        <xdr:cNvSpPr txBox="1"/>
      </xdr:nvSpPr>
      <xdr:spPr>
        <a:xfrm>
          <a:off x="18499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0" name="直線コネクタ 769"/>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3"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4" name="直線コネクタ 773"/>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139517</xdr:rowOff>
    </xdr:from>
    <xdr:to>
      <xdr:col>32</xdr:col>
      <xdr:colOff>187325</xdr:colOff>
      <xdr:row>58</xdr:row>
      <xdr:rowOff>139517</xdr:rowOff>
    </xdr:to>
    <xdr:cxnSp macro="">
      <xdr:nvCxnSpPr>
        <xdr:cNvPr id="775" name="直線コネクタ 774"/>
        <xdr:cNvCxnSpPr/>
      </xdr:nvCxnSpPr>
      <xdr:spPr>
        <a:xfrm>
          <a:off x="21323300" y="10083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6"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7" name="フローチャート : 判断 776"/>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138602</xdr:rowOff>
    </xdr:from>
    <xdr:to>
      <xdr:col>31</xdr:col>
      <xdr:colOff>34925</xdr:colOff>
      <xdr:row>58</xdr:row>
      <xdr:rowOff>139517</xdr:rowOff>
    </xdr:to>
    <xdr:cxnSp macro="">
      <xdr:nvCxnSpPr>
        <xdr:cNvPr id="778" name="直線コネクタ 777"/>
        <xdr:cNvCxnSpPr/>
      </xdr:nvCxnSpPr>
      <xdr:spPr>
        <a:xfrm>
          <a:off x="20434300" y="100827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9" name="フローチャート : 判断 778"/>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80" name="テキスト ボックス 779"/>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138602</xdr:rowOff>
    </xdr:from>
    <xdr:to>
      <xdr:col>29</xdr:col>
      <xdr:colOff>517525</xdr:colOff>
      <xdr:row>58</xdr:row>
      <xdr:rowOff>139700</xdr:rowOff>
    </xdr:to>
    <xdr:cxnSp macro="">
      <xdr:nvCxnSpPr>
        <xdr:cNvPr id="781" name="直線コネクタ 780"/>
        <xdr:cNvCxnSpPr/>
      </xdr:nvCxnSpPr>
      <xdr:spPr>
        <a:xfrm flipV="1">
          <a:off x="19545300" y="10082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2" name="フローチャート : 判断 781"/>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3" name="テキスト ボックス 782"/>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4" name="直線コネクタ 78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5" name="フローチャート : 判断 784"/>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6" name="テキスト ボックス 785"/>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7" name="フローチャート : 判断 786"/>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8" name="テキスト ボックス 787"/>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88717</xdr:rowOff>
    </xdr:from>
    <xdr:to>
      <xdr:col>32</xdr:col>
      <xdr:colOff>238125</xdr:colOff>
      <xdr:row>59</xdr:row>
      <xdr:rowOff>18867</xdr:rowOff>
    </xdr:to>
    <xdr:sp macro="" textlink="">
      <xdr:nvSpPr>
        <xdr:cNvPr id="794" name="円/楕円 793"/>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3644</xdr:rowOff>
    </xdr:from>
    <xdr:ext cx="249299" cy="259045"/>
    <xdr:sp macro="" textlink="">
      <xdr:nvSpPr>
        <xdr:cNvPr id="795"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88717</xdr:rowOff>
    </xdr:from>
    <xdr:to>
      <xdr:col>31</xdr:col>
      <xdr:colOff>85725</xdr:colOff>
      <xdr:row>59</xdr:row>
      <xdr:rowOff>18867</xdr:rowOff>
    </xdr:to>
    <xdr:sp macro="" textlink="">
      <xdr:nvSpPr>
        <xdr:cNvPr id="796" name="円/楕円 795"/>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9994</xdr:rowOff>
    </xdr:from>
    <xdr:ext cx="249299" cy="259045"/>
    <xdr:sp macro="" textlink="">
      <xdr:nvSpPr>
        <xdr:cNvPr id="797" name="テキスト ボックス 796"/>
        <xdr:cNvSpPr txBox="1"/>
      </xdr:nvSpPr>
      <xdr:spPr>
        <a:xfrm>
          <a:off x="21198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87802</xdr:rowOff>
    </xdr:from>
    <xdr:to>
      <xdr:col>29</xdr:col>
      <xdr:colOff>568325</xdr:colOff>
      <xdr:row>59</xdr:row>
      <xdr:rowOff>17952</xdr:rowOff>
    </xdr:to>
    <xdr:sp macro="" textlink="">
      <xdr:nvSpPr>
        <xdr:cNvPr id="798" name="円/楕円 797"/>
        <xdr:cNvSpPr/>
      </xdr:nvSpPr>
      <xdr:spPr>
        <a:xfrm>
          <a:off x="20383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9079</xdr:rowOff>
    </xdr:from>
    <xdr:ext cx="313932" cy="259045"/>
    <xdr:sp macro="" textlink="">
      <xdr:nvSpPr>
        <xdr:cNvPr id="799" name="テキスト ボックス 798"/>
        <xdr:cNvSpPr txBox="1"/>
      </xdr:nvSpPr>
      <xdr:spPr>
        <a:xfrm>
          <a:off x="20277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0" name="円/楕円 79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1" name="テキスト ボックス 80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2" name="円/楕円 80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3" name="テキスト ボックス 80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6" name="直線コネクタ 825"/>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7"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8" name="直線コネクタ 827"/>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9"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0" name="直線コネクタ 829"/>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29721</xdr:rowOff>
    </xdr:from>
    <xdr:to>
      <xdr:col>32</xdr:col>
      <xdr:colOff>187325</xdr:colOff>
      <xdr:row>72</xdr:row>
      <xdr:rowOff>97615</xdr:rowOff>
    </xdr:to>
    <xdr:cxnSp macro="">
      <xdr:nvCxnSpPr>
        <xdr:cNvPr id="831" name="直線コネクタ 830"/>
        <xdr:cNvCxnSpPr/>
      </xdr:nvCxnSpPr>
      <xdr:spPr>
        <a:xfrm flipV="1">
          <a:off x="21323300" y="12374121"/>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2"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3" name="フローチャート : 判断 832"/>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97615</xdr:rowOff>
    </xdr:from>
    <xdr:to>
      <xdr:col>31</xdr:col>
      <xdr:colOff>34925</xdr:colOff>
      <xdr:row>73</xdr:row>
      <xdr:rowOff>9809</xdr:rowOff>
    </xdr:to>
    <xdr:cxnSp macro="">
      <xdr:nvCxnSpPr>
        <xdr:cNvPr id="834" name="直線コネクタ 833"/>
        <xdr:cNvCxnSpPr/>
      </xdr:nvCxnSpPr>
      <xdr:spPr>
        <a:xfrm flipV="1">
          <a:off x="20434300" y="12442015"/>
          <a:ext cx="889000" cy="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5" name="フローチャート : 判断 834"/>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6" name="テキスト ボックス 835"/>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9809</xdr:rowOff>
    </xdr:from>
    <xdr:to>
      <xdr:col>29</xdr:col>
      <xdr:colOff>517525</xdr:colOff>
      <xdr:row>73</xdr:row>
      <xdr:rowOff>67988</xdr:rowOff>
    </xdr:to>
    <xdr:cxnSp macro="">
      <xdr:nvCxnSpPr>
        <xdr:cNvPr id="837" name="直線コネクタ 836"/>
        <xdr:cNvCxnSpPr/>
      </xdr:nvCxnSpPr>
      <xdr:spPr>
        <a:xfrm flipV="1">
          <a:off x="19545300" y="1252565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8" name="フローチャート : 判断 837"/>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9" name="テキスト ボックス 838"/>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62319</xdr:rowOff>
    </xdr:from>
    <xdr:to>
      <xdr:col>28</xdr:col>
      <xdr:colOff>314325</xdr:colOff>
      <xdr:row>73</xdr:row>
      <xdr:rowOff>67988</xdr:rowOff>
    </xdr:to>
    <xdr:cxnSp macro="">
      <xdr:nvCxnSpPr>
        <xdr:cNvPr id="840" name="直線コネクタ 839"/>
        <xdr:cNvCxnSpPr/>
      </xdr:nvCxnSpPr>
      <xdr:spPr>
        <a:xfrm>
          <a:off x="18656300" y="12578169"/>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1" name="フローチャート : 判断 840"/>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2" name="テキスト ボックス 841"/>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3" name="フローチャート : 判断 842"/>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4" name="テキスト ボックス 843"/>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150371</xdr:rowOff>
    </xdr:from>
    <xdr:to>
      <xdr:col>32</xdr:col>
      <xdr:colOff>238125</xdr:colOff>
      <xdr:row>72</xdr:row>
      <xdr:rowOff>80521</xdr:rowOff>
    </xdr:to>
    <xdr:sp macro="" textlink="">
      <xdr:nvSpPr>
        <xdr:cNvPr id="850" name="円/楕円 849"/>
        <xdr:cNvSpPr/>
      </xdr:nvSpPr>
      <xdr:spPr>
        <a:xfrm>
          <a:off x="22110700" y="123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1798</xdr:rowOff>
    </xdr:from>
    <xdr:ext cx="534377" cy="259045"/>
    <xdr:sp macro="" textlink="">
      <xdr:nvSpPr>
        <xdr:cNvPr id="851" name="繰出金該当値テキスト"/>
        <xdr:cNvSpPr txBox="1"/>
      </xdr:nvSpPr>
      <xdr:spPr>
        <a:xfrm>
          <a:off x="22212300" y="121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69,811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46815</xdr:rowOff>
    </xdr:from>
    <xdr:to>
      <xdr:col>31</xdr:col>
      <xdr:colOff>85725</xdr:colOff>
      <xdr:row>72</xdr:row>
      <xdr:rowOff>148415</xdr:rowOff>
    </xdr:to>
    <xdr:sp macro="" textlink="">
      <xdr:nvSpPr>
        <xdr:cNvPr id="852" name="円/楕円 851"/>
        <xdr:cNvSpPr/>
      </xdr:nvSpPr>
      <xdr:spPr>
        <a:xfrm>
          <a:off x="21272500" y="123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164942</xdr:rowOff>
    </xdr:from>
    <xdr:ext cx="534377" cy="259045"/>
    <xdr:sp macro="" textlink="">
      <xdr:nvSpPr>
        <xdr:cNvPr id="853" name="テキスト ボックス 852"/>
        <xdr:cNvSpPr txBox="1"/>
      </xdr:nvSpPr>
      <xdr:spPr>
        <a:xfrm>
          <a:off x="21056111" y="121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130459</xdr:rowOff>
    </xdr:from>
    <xdr:to>
      <xdr:col>29</xdr:col>
      <xdr:colOff>568325</xdr:colOff>
      <xdr:row>73</xdr:row>
      <xdr:rowOff>60609</xdr:rowOff>
    </xdr:to>
    <xdr:sp macro="" textlink="">
      <xdr:nvSpPr>
        <xdr:cNvPr id="854" name="円/楕円 853"/>
        <xdr:cNvSpPr/>
      </xdr:nvSpPr>
      <xdr:spPr>
        <a:xfrm>
          <a:off x="20383500" y="124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77136</xdr:rowOff>
    </xdr:from>
    <xdr:ext cx="534377" cy="259045"/>
    <xdr:sp macro="" textlink="">
      <xdr:nvSpPr>
        <xdr:cNvPr id="855" name="テキスト ボックス 854"/>
        <xdr:cNvSpPr txBox="1"/>
      </xdr:nvSpPr>
      <xdr:spPr>
        <a:xfrm>
          <a:off x="20167111" y="122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17188</xdr:rowOff>
    </xdr:from>
    <xdr:to>
      <xdr:col>28</xdr:col>
      <xdr:colOff>365125</xdr:colOff>
      <xdr:row>73</xdr:row>
      <xdr:rowOff>118788</xdr:rowOff>
    </xdr:to>
    <xdr:sp macro="" textlink="">
      <xdr:nvSpPr>
        <xdr:cNvPr id="856" name="円/楕円 855"/>
        <xdr:cNvSpPr/>
      </xdr:nvSpPr>
      <xdr:spPr>
        <a:xfrm>
          <a:off x="19494500" y="12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135315</xdr:rowOff>
    </xdr:from>
    <xdr:ext cx="534377" cy="259045"/>
    <xdr:sp macro="" textlink="">
      <xdr:nvSpPr>
        <xdr:cNvPr id="857" name="テキスト ボックス 856"/>
        <xdr:cNvSpPr txBox="1"/>
      </xdr:nvSpPr>
      <xdr:spPr>
        <a:xfrm>
          <a:off x="19278111" y="123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11519</xdr:rowOff>
    </xdr:from>
    <xdr:to>
      <xdr:col>27</xdr:col>
      <xdr:colOff>161925</xdr:colOff>
      <xdr:row>73</xdr:row>
      <xdr:rowOff>113119</xdr:rowOff>
    </xdr:to>
    <xdr:sp macro="" textlink="">
      <xdr:nvSpPr>
        <xdr:cNvPr id="858" name="円/楕円 857"/>
        <xdr:cNvSpPr/>
      </xdr:nvSpPr>
      <xdr:spPr>
        <a:xfrm>
          <a:off x="18605500" y="125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129646</xdr:rowOff>
    </xdr:from>
    <xdr:ext cx="534377" cy="259045"/>
    <xdr:sp macro="" textlink="">
      <xdr:nvSpPr>
        <xdr:cNvPr id="859" name="テキスト ボックス 858"/>
        <xdr:cNvSpPr txBox="1"/>
      </xdr:nvSpPr>
      <xdr:spPr>
        <a:xfrm>
          <a:off x="18389111" y="123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・義務的経費に係る住民一人当たりのコストは、人件費、扶助費及び</a:t>
          </a:r>
          <a:r>
            <a:rPr kumimoji="1" lang="ja-JP" altLang="en-US" sz="1300">
              <a:solidFill>
                <a:sysClr val="windowText" lastClr="000000"/>
              </a:solidFill>
              <a:latin typeface="ＭＳ Ｐゴシック"/>
            </a:rPr>
            <a:t>公債費でそれぞれ</a:t>
          </a:r>
          <a:r>
            <a:rPr kumimoji="1" lang="ja-JP" altLang="en-US" sz="1300">
              <a:latin typeface="ＭＳ Ｐゴシック"/>
            </a:rPr>
            <a:t>増加している。類似団体比較では人件費、公債費が依然として高い傾向にある。人件費の歳出決算額は対前年度</a:t>
          </a:r>
          <a:r>
            <a:rPr kumimoji="1" lang="en-US" altLang="ja-JP" sz="1300">
              <a:latin typeface="ＭＳ Ｐゴシック"/>
            </a:rPr>
            <a:t>0.6</a:t>
          </a:r>
          <a:r>
            <a:rPr kumimoji="1" lang="ja-JP" altLang="en-US" sz="1300">
              <a:latin typeface="ＭＳ Ｐゴシック"/>
            </a:rPr>
            <a:t>％減少したものの、住民一人当たり</a:t>
          </a:r>
          <a:r>
            <a:rPr kumimoji="1" lang="en-US" altLang="ja-JP" sz="1300">
              <a:latin typeface="ＭＳ Ｐゴシック"/>
            </a:rPr>
            <a:t>718</a:t>
          </a:r>
          <a:r>
            <a:rPr kumimoji="1" lang="ja-JP" altLang="en-US" sz="1300">
              <a:latin typeface="ＭＳ Ｐゴシック"/>
            </a:rPr>
            <a:t>円増加、公債費は合併特例事業債、緊急防災・減災事業債等の元金償還額の増により住民一人当たり</a:t>
          </a:r>
          <a:r>
            <a:rPr kumimoji="1" lang="en-US" altLang="ja-JP" sz="1300">
              <a:latin typeface="ＭＳ Ｐゴシック"/>
            </a:rPr>
            <a:t>4,978</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投資的経費に係る住民一人当たりのコストは、普通建設事業費は増加、災害復旧費は減少した。普通建設事業費は、伊野小学校建設事業等の増により、類似団体平均との比較では、普通建設事業費（新規整備分）で</a:t>
          </a:r>
          <a:r>
            <a:rPr kumimoji="1" lang="en-US" altLang="ja-JP" sz="1300">
              <a:latin typeface="ＭＳ Ｐゴシック"/>
            </a:rPr>
            <a:t>32,265</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その他の経費に係る住民一人当たりのコストは、物件費、補助費及び積立金は減少したものの、総合保健福祉センター修繕料の増により維持補修費が、特別養護老人ホーム特別会計、下水道事業特別会計等への繰出金がそれぞれ増加した。維持補修費、繰出金ともに類似団体平均を上回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高知県いの町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23,712
23,674
470.97
13,408,644
12,960,724
300,304
8,141,433
13,690,607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163322</xdr:rowOff>
    </xdr:from>
    <xdr:to>
      <xdr:col>6</xdr:col>
      <xdr:colOff>511175</xdr:colOff>
      <xdr:row>33</xdr:row>
      <xdr:rowOff>165227</xdr:rowOff>
    </xdr:to>
    <xdr:cxnSp macro="">
      <xdr:nvCxnSpPr>
        <xdr:cNvPr id="61" name="直線コネクタ 60"/>
        <xdr:cNvCxnSpPr/>
      </xdr:nvCxnSpPr>
      <xdr:spPr>
        <a:xfrm>
          <a:off x="3797300" y="5649722"/>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143891</xdr:rowOff>
    </xdr:from>
    <xdr:to>
      <xdr:col>5</xdr:col>
      <xdr:colOff>358775</xdr:colOff>
      <xdr:row>32</xdr:row>
      <xdr:rowOff>163322</xdr:rowOff>
    </xdr:to>
    <xdr:cxnSp macro="">
      <xdr:nvCxnSpPr>
        <xdr:cNvPr id="64" name="直線コネクタ 63"/>
        <xdr:cNvCxnSpPr/>
      </xdr:nvCxnSpPr>
      <xdr:spPr>
        <a:xfrm>
          <a:off x="2908300" y="5630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143891</xdr:rowOff>
    </xdr:from>
    <xdr:to>
      <xdr:col>4</xdr:col>
      <xdr:colOff>155575</xdr:colOff>
      <xdr:row>32</xdr:row>
      <xdr:rowOff>149606</xdr:rowOff>
    </xdr:to>
    <xdr:cxnSp macro="">
      <xdr:nvCxnSpPr>
        <xdr:cNvPr id="67" name="直線コネクタ 66"/>
        <xdr:cNvCxnSpPr/>
      </xdr:nvCxnSpPr>
      <xdr:spPr>
        <a:xfrm flipV="1">
          <a:off x="2019300" y="56302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12446</xdr:rowOff>
    </xdr:from>
    <xdr:to>
      <xdr:col>2</xdr:col>
      <xdr:colOff>638175</xdr:colOff>
      <xdr:row>32</xdr:row>
      <xdr:rowOff>149606</xdr:rowOff>
    </xdr:to>
    <xdr:cxnSp macro="">
      <xdr:nvCxnSpPr>
        <xdr:cNvPr id="70" name="直線コネクタ 69"/>
        <xdr:cNvCxnSpPr/>
      </xdr:nvCxnSpPr>
      <xdr:spPr>
        <a:xfrm>
          <a:off x="1130300" y="549884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114427</xdr:rowOff>
    </xdr:from>
    <xdr:to>
      <xdr:col>6</xdr:col>
      <xdr:colOff>561975</xdr:colOff>
      <xdr:row>34</xdr:row>
      <xdr:rowOff>44577</xdr:rowOff>
    </xdr:to>
    <xdr:sp macro="" textlink="">
      <xdr:nvSpPr>
        <xdr:cNvPr id="80" name="円/楕円 79"/>
        <xdr:cNvSpPr/>
      </xdr:nvSpPr>
      <xdr:spPr>
        <a:xfrm>
          <a:off x="4584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137304</xdr:rowOff>
    </xdr:from>
    <xdr:ext cx="469744" cy="259045"/>
    <xdr:sp macro="" textlink="">
      <xdr:nvSpPr>
        <xdr:cNvPr id="81" name="議会費該当値テキスト"/>
        <xdr:cNvSpPr txBox="1"/>
      </xdr:nvSpPr>
      <xdr:spPr>
        <a:xfrm>
          <a:off x="4686300"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112522</xdr:rowOff>
    </xdr:from>
    <xdr:to>
      <xdr:col>5</xdr:col>
      <xdr:colOff>409575</xdr:colOff>
      <xdr:row>33</xdr:row>
      <xdr:rowOff>42672</xdr:rowOff>
    </xdr:to>
    <xdr:sp macro="" textlink="">
      <xdr:nvSpPr>
        <xdr:cNvPr id="82" name="円/楕円 81"/>
        <xdr:cNvSpPr/>
      </xdr:nvSpPr>
      <xdr:spPr>
        <a:xfrm>
          <a:off x="37465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59199</xdr:rowOff>
    </xdr:from>
    <xdr:ext cx="469744" cy="259045"/>
    <xdr:sp macro="" textlink="">
      <xdr:nvSpPr>
        <xdr:cNvPr id="83" name="テキスト ボックス 82"/>
        <xdr:cNvSpPr txBox="1"/>
      </xdr:nvSpPr>
      <xdr:spPr>
        <a:xfrm>
          <a:off x="3562427" y="53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93091</xdr:rowOff>
    </xdr:from>
    <xdr:to>
      <xdr:col>4</xdr:col>
      <xdr:colOff>206375</xdr:colOff>
      <xdr:row>33</xdr:row>
      <xdr:rowOff>23241</xdr:rowOff>
    </xdr:to>
    <xdr:sp macro="" textlink="">
      <xdr:nvSpPr>
        <xdr:cNvPr id="84" name="円/楕円 83"/>
        <xdr:cNvSpPr/>
      </xdr:nvSpPr>
      <xdr:spPr>
        <a:xfrm>
          <a:off x="2857500" y="5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39768</xdr:rowOff>
    </xdr:from>
    <xdr:ext cx="469744" cy="259045"/>
    <xdr:sp macro="" textlink="">
      <xdr:nvSpPr>
        <xdr:cNvPr id="85" name="テキスト ボックス 84"/>
        <xdr:cNvSpPr txBox="1"/>
      </xdr:nvSpPr>
      <xdr:spPr>
        <a:xfrm>
          <a:off x="2673427" y="5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98806</xdr:rowOff>
    </xdr:from>
    <xdr:to>
      <xdr:col>3</xdr:col>
      <xdr:colOff>3175</xdr:colOff>
      <xdr:row>33</xdr:row>
      <xdr:rowOff>28956</xdr:rowOff>
    </xdr:to>
    <xdr:sp macro="" textlink="">
      <xdr:nvSpPr>
        <xdr:cNvPr id="86" name="円/楕円 85"/>
        <xdr:cNvSpPr/>
      </xdr:nvSpPr>
      <xdr:spPr>
        <a:xfrm>
          <a:off x="1968500" y="55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45483</xdr:rowOff>
    </xdr:from>
    <xdr:ext cx="469744" cy="259045"/>
    <xdr:sp macro="" textlink="">
      <xdr:nvSpPr>
        <xdr:cNvPr id="87" name="テキスト ボックス 86"/>
        <xdr:cNvSpPr txBox="1"/>
      </xdr:nvSpPr>
      <xdr:spPr>
        <a:xfrm>
          <a:off x="1784427" y="536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133096</xdr:rowOff>
    </xdr:from>
    <xdr:to>
      <xdr:col>1</xdr:col>
      <xdr:colOff>485775</xdr:colOff>
      <xdr:row>32</xdr:row>
      <xdr:rowOff>63246</xdr:rowOff>
    </xdr:to>
    <xdr:sp macro="" textlink="">
      <xdr:nvSpPr>
        <xdr:cNvPr id="88" name="円/楕円 87"/>
        <xdr:cNvSpPr/>
      </xdr:nvSpPr>
      <xdr:spPr>
        <a:xfrm>
          <a:off x="1079500" y="54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79773</xdr:rowOff>
    </xdr:from>
    <xdr:ext cx="469744" cy="259045"/>
    <xdr:sp macro="" textlink="">
      <xdr:nvSpPr>
        <xdr:cNvPr id="89" name="テキスト ボックス 88"/>
        <xdr:cNvSpPr txBox="1"/>
      </xdr:nvSpPr>
      <xdr:spPr>
        <a:xfrm>
          <a:off x="895427" y="52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125413</xdr:rowOff>
    </xdr:from>
    <xdr:to>
      <xdr:col>6</xdr:col>
      <xdr:colOff>511175</xdr:colOff>
      <xdr:row>56</xdr:row>
      <xdr:rowOff>6533</xdr:rowOff>
    </xdr:to>
    <xdr:cxnSp macro="">
      <xdr:nvCxnSpPr>
        <xdr:cNvPr id="118" name="直線コネクタ 117"/>
        <xdr:cNvCxnSpPr/>
      </xdr:nvCxnSpPr>
      <xdr:spPr>
        <a:xfrm>
          <a:off x="3797300" y="9383713"/>
          <a:ext cx="838200" cy="22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95885</xdr:rowOff>
    </xdr:from>
    <xdr:to>
      <xdr:col>5</xdr:col>
      <xdr:colOff>358775</xdr:colOff>
      <xdr:row>54</xdr:row>
      <xdr:rowOff>125413</xdr:rowOff>
    </xdr:to>
    <xdr:cxnSp macro="">
      <xdr:nvCxnSpPr>
        <xdr:cNvPr id="121" name="直線コネクタ 120"/>
        <xdr:cNvCxnSpPr/>
      </xdr:nvCxnSpPr>
      <xdr:spPr>
        <a:xfrm>
          <a:off x="2908300" y="8668385"/>
          <a:ext cx="889000" cy="7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95885</xdr:rowOff>
    </xdr:from>
    <xdr:to>
      <xdr:col>4</xdr:col>
      <xdr:colOff>155575</xdr:colOff>
      <xdr:row>55</xdr:row>
      <xdr:rowOff>42248</xdr:rowOff>
    </xdr:to>
    <xdr:cxnSp macro="">
      <xdr:nvCxnSpPr>
        <xdr:cNvPr id="124" name="直線コネクタ 123"/>
        <xdr:cNvCxnSpPr/>
      </xdr:nvCxnSpPr>
      <xdr:spPr>
        <a:xfrm flipV="1">
          <a:off x="2019300" y="8668385"/>
          <a:ext cx="889000" cy="80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42248</xdr:rowOff>
    </xdr:from>
    <xdr:to>
      <xdr:col>2</xdr:col>
      <xdr:colOff>638175</xdr:colOff>
      <xdr:row>55</xdr:row>
      <xdr:rowOff>81468</xdr:rowOff>
    </xdr:to>
    <xdr:cxnSp macro="">
      <xdr:nvCxnSpPr>
        <xdr:cNvPr id="127" name="直線コネクタ 126"/>
        <xdr:cNvCxnSpPr/>
      </xdr:nvCxnSpPr>
      <xdr:spPr>
        <a:xfrm flipV="1">
          <a:off x="1130300" y="9471998"/>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127183</xdr:rowOff>
    </xdr:from>
    <xdr:to>
      <xdr:col>6</xdr:col>
      <xdr:colOff>561975</xdr:colOff>
      <xdr:row>56</xdr:row>
      <xdr:rowOff>57333</xdr:rowOff>
    </xdr:to>
    <xdr:sp macro="" textlink="">
      <xdr:nvSpPr>
        <xdr:cNvPr id="137" name="円/楕円 136"/>
        <xdr:cNvSpPr/>
      </xdr:nvSpPr>
      <xdr:spPr>
        <a:xfrm>
          <a:off x="4584700" y="95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150060</xdr:rowOff>
    </xdr:from>
    <xdr:ext cx="534377" cy="259045"/>
    <xdr:sp macro="" textlink="">
      <xdr:nvSpPr>
        <xdr:cNvPr id="138" name="総務費該当値テキスト"/>
        <xdr:cNvSpPr txBox="1"/>
      </xdr:nvSpPr>
      <xdr:spPr>
        <a:xfrm>
          <a:off x="4686300" y="94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74613</xdr:rowOff>
    </xdr:from>
    <xdr:to>
      <xdr:col>5</xdr:col>
      <xdr:colOff>409575</xdr:colOff>
      <xdr:row>55</xdr:row>
      <xdr:rowOff>4763</xdr:rowOff>
    </xdr:to>
    <xdr:sp macro="" textlink="">
      <xdr:nvSpPr>
        <xdr:cNvPr id="139" name="円/楕円 138"/>
        <xdr:cNvSpPr/>
      </xdr:nvSpPr>
      <xdr:spPr>
        <a:xfrm>
          <a:off x="3746500" y="93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21290</xdr:rowOff>
    </xdr:from>
    <xdr:ext cx="599010" cy="259045"/>
    <xdr:sp macro="" textlink="">
      <xdr:nvSpPr>
        <xdr:cNvPr id="140" name="テキスト ボックス 139"/>
        <xdr:cNvSpPr txBox="1"/>
      </xdr:nvSpPr>
      <xdr:spPr>
        <a:xfrm>
          <a:off x="3497794" y="910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101,875</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45085</xdr:rowOff>
    </xdr:from>
    <xdr:to>
      <xdr:col>4</xdr:col>
      <xdr:colOff>206375</xdr:colOff>
      <xdr:row>50</xdr:row>
      <xdr:rowOff>146685</xdr:rowOff>
    </xdr:to>
    <xdr:sp macro="" textlink="">
      <xdr:nvSpPr>
        <xdr:cNvPr id="141" name="円/楕円 140"/>
        <xdr:cNvSpPr/>
      </xdr:nvSpPr>
      <xdr:spPr>
        <a:xfrm>
          <a:off x="2857500" y="86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163212</xdr:rowOff>
    </xdr:from>
    <xdr:ext cx="599010" cy="259045"/>
    <xdr:sp macro="" textlink="">
      <xdr:nvSpPr>
        <xdr:cNvPr id="142" name="テキスト ボックス 141"/>
        <xdr:cNvSpPr txBox="1"/>
      </xdr:nvSpPr>
      <xdr:spPr>
        <a:xfrm>
          <a:off x="2608794" y="839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162898</xdr:rowOff>
    </xdr:from>
    <xdr:to>
      <xdr:col>3</xdr:col>
      <xdr:colOff>3175</xdr:colOff>
      <xdr:row>55</xdr:row>
      <xdr:rowOff>93048</xdr:rowOff>
    </xdr:to>
    <xdr:sp macro="" textlink="">
      <xdr:nvSpPr>
        <xdr:cNvPr id="143" name="円/楕円 142"/>
        <xdr:cNvSpPr/>
      </xdr:nvSpPr>
      <xdr:spPr>
        <a:xfrm>
          <a:off x="1968500" y="9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109575</xdr:rowOff>
    </xdr:from>
    <xdr:ext cx="534377" cy="259045"/>
    <xdr:sp macro="" textlink="">
      <xdr:nvSpPr>
        <xdr:cNvPr id="144" name="テキスト ボックス 143"/>
        <xdr:cNvSpPr txBox="1"/>
      </xdr:nvSpPr>
      <xdr:spPr>
        <a:xfrm>
          <a:off x="1752111" y="91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30668</xdr:rowOff>
    </xdr:from>
    <xdr:to>
      <xdr:col>1</xdr:col>
      <xdr:colOff>485775</xdr:colOff>
      <xdr:row>55</xdr:row>
      <xdr:rowOff>132268</xdr:rowOff>
    </xdr:to>
    <xdr:sp macro="" textlink="">
      <xdr:nvSpPr>
        <xdr:cNvPr id="145" name="円/楕円 144"/>
        <xdr:cNvSpPr/>
      </xdr:nvSpPr>
      <xdr:spPr>
        <a:xfrm>
          <a:off x="1079500" y="94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148795</xdr:rowOff>
    </xdr:from>
    <xdr:ext cx="534377" cy="259045"/>
    <xdr:sp macro="" textlink="">
      <xdr:nvSpPr>
        <xdr:cNvPr id="146" name="テキスト ボックス 145"/>
        <xdr:cNvSpPr txBox="1"/>
      </xdr:nvSpPr>
      <xdr:spPr>
        <a:xfrm>
          <a:off x="863111" y="92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907</xdr:rowOff>
    </xdr:from>
    <xdr:to>
      <xdr:col>6</xdr:col>
      <xdr:colOff>511175</xdr:colOff>
      <xdr:row>76</xdr:row>
      <xdr:rowOff>61781</xdr:rowOff>
    </xdr:to>
    <xdr:cxnSp macro="">
      <xdr:nvCxnSpPr>
        <xdr:cNvPr id="178" name="直線コネクタ 177"/>
        <xdr:cNvCxnSpPr/>
      </xdr:nvCxnSpPr>
      <xdr:spPr>
        <a:xfrm flipV="1">
          <a:off x="3797300" y="13031107"/>
          <a:ext cx="838200" cy="6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61781</xdr:rowOff>
    </xdr:from>
    <xdr:to>
      <xdr:col>5</xdr:col>
      <xdr:colOff>358775</xdr:colOff>
      <xdr:row>76</xdr:row>
      <xdr:rowOff>104724</xdr:rowOff>
    </xdr:to>
    <xdr:cxnSp macro="">
      <xdr:nvCxnSpPr>
        <xdr:cNvPr id="181" name="直線コネクタ 180"/>
        <xdr:cNvCxnSpPr/>
      </xdr:nvCxnSpPr>
      <xdr:spPr>
        <a:xfrm flipV="1">
          <a:off x="2908300" y="13091981"/>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104724</xdr:rowOff>
    </xdr:from>
    <xdr:to>
      <xdr:col>4</xdr:col>
      <xdr:colOff>155575</xdr:colOff>
      <xdr:row>77</xdr:row>
      <xdr:rowOff>60114</xdr:rowOff>
    </xdr:to>
    <xdr:cxnSp macro="">
      <xdr:nvCxnSpPr>
        <xdr:cNvPr id="184" name="直線コネクタ 183"/>
        <xdr:cNvCxnSpPr/>
      </xdr:nvCxnSpPr>
      <xdr:spPr>
        <a:xfrm flipV="1">
          <a:off x="2019300" y="13134924"/>
          <a:ext cx="889000" cy="1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124199</xdr:rowOff>
    </xdr:from>
    <xdr:to>
      <xdr:col>2</xdr:col>
      <xdr:colOff>638175</xdr:colOff>
      <xdr:row>77</xdr:row>
      <xdr:rowOff>60114</xdr:rowOff>
    </xdr:to>
    <xdr:cxnSp macro="">
      <xdr:nvCxnSpPr>
        <xdr:cNvPr id="187" name="直線コネクタ 186"/>
        <xdr:cNvCxnSpPr/>
      </xdr:nvCxnSpPr>
      <xdr:spPr>
        <a:xfrm>
          <a:off x="1130300" y="13154399"/>
          <a:ext cx="889000" cy="1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121557</xdr:rowOff>
    </xdr:from>
    <xdr:to>
      <xdr:col>6</xdr:col>
      <xdr:colOff>561975</xdr:colOff>
      <xdr:row>76</xdr:row>
      <xdr:rowOff>51707</xdr:rowOff>
    </xdr:to>
    <xdr:sp macro="" textlink="">
      <xdr:nvSpPr>
        <xdr:cNvPr id="197" name="円/楕円 196"/>
        <xdr:cNvSpPr/>
      </xdr:nvSpPr>
      <xdr:spPr>
        <a:xfrm>
          <a:off x="4584700" y="129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144434</xdr:rowOff>
    </xdr:from>
    <xdr:ext cx="599010" cy="259045"/>
    <xdr:sp macro="" textlink="">
      <xdr:nvSpPr>
        <xdr:cNvPr id="198" name="民生費該当値テキスト"/>
        <xdr:cNvSpPr txBox="1"/>
      </xdr:nvSpPr>
      <xdr:spPr>
        <a:xfrm>
          <a:off x="4686300" y="1283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10981</xdr:rowOff>
    </xdr:from>
    <xdr:to>
      <xdr:col>5</xdr:col>
      <xdr:colOff>409575</xdr:colOff>
      <xdr:row>76</xdr:row>
      <xdr:rowOff>112581</xdr:rowOff>
    </xdr:to>
    <xdr:sp macro="" textlink="">
      <xdr:nvSpPr>
        <xdr:cNvPr id="199" name="円/楕円 198"/>
        <xdr:cNvSpPr/>
      </xdr:nvSpPr>
      <xdr:spPr>
        <a:xfrm>
          <a:off x="3746500" y="130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129107</xdr:rowOff>
    </xdr:from>
    <xdr:ext cx="599010" cy="259045"/>
    <xdr:sp macro="" textlink="">
      <xdr:nvSpPr>
        <xdr:cNvPr id="200" name="テキスト ボックス 199"/>
        <xdr:cNvSpPr txBox="1"/>
      </xdr:nvSpPr>
      <xdr:spPr>
        <a:xfrm>
          <a:off x="3497794" y="1281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53924</xdr:rowOff>
    </xdr:from>
    <xdr:to>
      <xdr:col>4</xdr:col>
      <xdr:colOff>206375</xdr:colOff>
      <xdr:row>76</xdr:row>
      <xdr:rowOff>155524</xdr:rowOff>
    </xdr:to>
    <xdr:sp macro="" textlink="">
      <xdr:nvSpPr>
        <xdr:cNvPr id="201" name="円/楕円 200"/>
        <xdr:cNvSpPr/>
      </xdr:nvSpPr>
      <xdr:spPr>
        <a:xfrm>
          <a:off x="2857500" y="130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601</xdr:rowOff>
    </xdr:from>
    <xdr:ext cx="599010" cy="259045"/>
    <xdr:sp macro="" textlink="">
      <xdr:nvSpPr>
        <xdr:cNvPr id="202" name="テキスト ボックス 201"/>
        <xdr:cNvSpPr txBox="1"/>
      </xdr:nvSpPr>
      <xdr:spPr>
        <a:xfrm>
          <a:off x="2608794" y="1285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9314</xdr:rowOff>
    </xdr:from>
    <xdr:to>
      <xdr:col>3</xdr:col>
      <xdr:colOff>3175</xdr:colOff>
      <xdr:row>77</xdr:row>
      <xdr:rowOff>110914</xdr:rowOff>
    </xdr:to>
    <xdr:sp macro="" textlink="">
      <xdr:nvSpPr>
        <xdr:cNvPr id="203" name="円/楕円 202"/>
        <xdr:cNvSpPr/>
      </xdr:nvSpPr>
      <xdr:spPr>
        <a:xfrm>
          <a:off x="1968500" y="132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127441</xdr:rowOff>
    </xdr:from>
    <xdr:ext cx="599010" cy="259045"/>
    <xdr:sp macro="" textlink="">
      <xdr:nvSpPr>
        <xdr:cNvPr id="204" name="テキスト ボックス 203"/>
        <xdr:cNvSpPr txBox="1"/>
      </xdr:nvSpPr>
      <xdr:spPr>
        <a:xfrm>
          <a:off x="1719794" y="129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73399</xdr:rowOff>
    </xdr:from>
    <xdr:to>
      <xdr:col>1</xdr:col>
      <xdr:colOff>485775</xdr:colOff>
      <xdr:row>77</xdr:row>
      <xdr:rowOff>3549</xdr:rowOff>
    </xdr:to>
    <xdr:sp macro="" textlink="">
      <xdr:nvSpPr>
        <xdr:cNvPr id="205" name="円/楕円 204"/>
        <xdr:cNvSpPr/>
      </xdr:nvSpPr>
      <xdr:spPr>
        <a:xfrm>
          <a:off x="1079500" y="131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20076</xdr:rowOff>
    </xdr:from>
    <xdr:ext cx="599010" cy="259045"/>
    <xdr:sp macro="" textlink="">
      <xdr:nvSpPr>
        <xdr:cNvPr id="206" name="テキスト ボックス 205"/>
        <xdr:cNvSpPr txBox="1"/>
      </xdr:nvSpPr>
      <xdr:spPr>
        <a:xfrm>
          <a:off x="830794" y="128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156646</xdr:rowOff>
    </xdr:from>
    <xdr:to>
      <xdr:col>6</xdr:col>
      <xdr:colOff>511175</xdr:colOff>
      <xdr:row>97</xdr:row>
      <xdr:rowOff>159561</xdr:rowOff>
    </xdr:to>
    <xdr:cxnSp macro="">
      <xdr:nvCxnSpPr>
        <xdr:cNvPr id="235" name="直線コネクタ 234"/>
        <xdr:cNvCxnSpPr/>
      </xdr:nvCxnSpPr>
      <xdr:spPr>
        <a:xfrm>
          <a:off x="3797300" y="16787296"/>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140976</xdr:rowOff>
    </xdr:from>
    <xdr:to>
      <xdr:col>5</xdr:col>
      <xdr:colOff>358775</xdr:colOff>
      <xdr:row>97</xdr:row>
      <xdr:rowOff>156646</xdr:rowOff>
    </xdr:to>
    <xdr:cxnSp macro="">
      <xdr:nvCxnSpPr>
        <xdr:cNvPr id="238" name="直線コネクタ 237"/>
        <xdr:cNvCxnSpPr/>
      </xdr:nvCxnSpPr>
      <xdr:spPr>
        <a:xfrm>
          <a:off x="2908300" y="16771626"/>
          <a:ext cx="889000" cy="1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140976</xdr:rowOff>
    </xdr:from>
    <xdr:to>
      <xdr:col>4</xdr:col>
      <xdr:colOff>155575</xdr:colOff>
      <xdr:row>98</xdr:row>
      <xdr:rowOff>12736</xdr:rowOff>
    </xdr:to>
    <xdr:cxnSp macro="">
      <xdr:nvCxnSpPr>
        <xdr:cNvPr id="241" name="直線コネクタ 240"/>
        <xdr:cNvCxnSpPr/>
      </xdr:nvCxnSpPr>
      <xdr:spPr>
        <a:xfrm flipV="1">
          <a:off x="2019300" y="16771626"/>
          <a:ext cx="889000" cy="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12736</xdr:rowOff>
    </xdr:from>
    <xdr:to>
      <xdr:col>2</xdr:col>
      <xdr:colOff>638175</xdr:colOff>
      <xdr:row>98</xdr:row>
      <xdr:rowOff>28761</xdr:rowOff>
    </xdr:to>
    <xdr:cxnSp macro="">
      <xdr:nvCxnSpPr>
        <xdr:cNvPr id="244" name="直線コネクタ 243"/>
        <xdr:cNvCxnSpPr/>
      </xdr:nvCxnSpPr>
      <xdr:spPr>
        <a:xfrm flipV="1">
          <a:off x="1130300" y="16814836"/>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108761</xdr:rowOff>
    </xdr:from>
    <xdr:to>
      <xdr:col>6</xdr:col>
      <xdr:colOff>561975</xdr:colOff>
      <xdr:row>98</xdr:row>
      <xdr:rowOff>38911</xdr:rowOff>
    </xdr:to>
    <xdr:sp macro="" textlink="">
      <xdr:nvSpPr>
        <xdr:cNvPr id="254" name="円/楕円 253"/>
        <xdr:cNvSpPr/>
      </xdr:nvSpPr>
      <xdr:spPr>
        <a:xfrm>
          <a:off x="4584700" y="167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131638</xdr:rowOff>
    </xdr:from>
    <xdr:ext cx="534377" cy="259045"/>
    <xdr:sp macro="" textlink="">
      <xdr:nvSpPr>
        <xdr:cNvPr id="255" name="衛生費該当値テキスト"/>
        <xdr:cNvSpPr txBox="1"/>
      </xdr:nvSpPr>
      <xdr:spPr>
        <a:xfrm>
          <a:off x="4686300" y="165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105846</xdr:rowOff>
    </xdr:from>
    <xdr:to>
      <xdr:col>5</xdr:col>
      <xdr:colOff>409575</xdr:colOff>
      <xdr:row>98</xdr:row>
      <xdr:rowOff>35996</xdr:rowOff>
    </xdr:to>
    <xdr:sp macro="" textlink="">
      <xdr:nvSpPr>
        <xdr:cNvPr id="256" name="円/楕円 255"/>
        <xdr:cNvSpPr/>
      </xdr:nvSpPr>
      <xdr:spPr>
        <a:xfrm>
          <a:off x="3746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52523</xdr:rowOff>
    </xdr:from>
    <xdr:ext cx="534377" cy="259045"/>
    <xdr:sp macro="" textlink="">
      <xdr:nvSpPr>
        <xdr:cNvPr id="257" name="テキスト ボックス 256"/>
        <xdr:cNvSpPr txBox="1"/>
      </xdr:nvSpPr>
      <xdr:spPr>
        <a:xfrm>
          <a:off x="3530111" y="165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90176</xdr:rowOff>
    </xdr:from>
    <xdr:to>
      <xdr:col>4</xdr:col>
      <xdr:colOff>206375</xdr:colOff>
      <xdr:row>98</xdr:row>
      <xdr:rowOff>20326</xdr:rowOff>
    </xdr:to>
    <xdr:sp macro="" textlink="">
      <xdr:nvSpPr>
        <xdr:cNvPr id="258" name="円/楕円 257"/>
        <xdr:cNvSpPr/>
      </xdr:nvSpPr>
      <xdr:spPr>
        <a:xfrm>
          <a:off x="2857500" y="167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36853</xdr:rowOff>
    </xdr:from>
    <xdr:ext cx="534377" cy="259045"/>
    <xdr:sp macro="" textlink="">
      <xdr:nvSpPr>
        <xdr:cNvPr id="259" name="テキスト ボックス 258"/>
        <xdr:cNvSpPr txBox="1"/>
      </xdr:nvSpPr>
      <xdr:spPr>
        <a:xfrm>
          <a:off x="2641111" y="164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133386</xdr:rowOff>
    </xdr:from>
    <xdr:to>
      <xdr:col>3</xdr:col>
      <xdr:colOff>3175</xdr:colOff>
      <xdr:row>98</xdr:row>
      <xdr:rowOff>63536</xdr:rowOff>
    </xdr:to>
    <xdr:sp macro="" textlink="">
      <xdr:nvSpPr>
        <xdr:cNvPr id="260" name="円/楕円 259"/>
        <xdr:cNvSpPr/>
      </xdr:nvSpPr>
      <xdr:spPr>
        <a:xfrm>
          <a:off x="1968500" y="167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80063</xdr:rowOff>
    </xdr:from>
    <xdr:ext cx="534377" cy="259045"/>
    <xdr:sp macro="" textlink="">
      <xdr:nvSpPr>
        <xdr:cNvPr id="261" name="テキスト ボックス 260"/>
        <xdr:cNvSpPr txBox="1"/>
      </xdr:nvSpPr>
      <xdr:spPr>
        <a:xfrm>
          <a:off x="1752111" y="165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149411</xdr:rowOff>
    </xdr:from>
    <xdr:to>
      <xdr:col>1</xdr:col>
      <xdr:colOff>485775</xdr:colOff>
      <xdr:row>98</xdr:row>
      <xdr:rowOff>79561</xdr:rowOff>
    </xdr:to>
    <xdr:sp macro="" textlink="">
      <xdr:nvSpPr>
        <xdr:cNvPr id="262" name="円/楕円 261"/>
        <xdr:cNvSpPr/>
      </xdr:nvSpPr>
      <xdr:spPr>
        <a:xfrm>
          <a:off x="1079500" y="167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96088</xdr:rowOff>
    </xdr:from>
    <xdr:ext cx="534377" cy="259045"/>
    <xdr:sp macro="" textlink="">
      <xdr:nvSpPr>
        <xdr:cNvPr id="263" name="テキスト ボックス 262"/>
        <xdr:cNvSpPr txBox="1"/>
      </xdr:nvSpPr>
      <xdr:spPr>
        <a:xfrm>
          <a:off x="863111" y="165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7112</xdr:rowOff>
    </xdr:from>
    <xdr:to>
      <xdr:col>15</xdr:col>
      <xdr:colOff>180975</xdr:colOff>
      <xdr:row>38</xdr:row>
      <xdr:rowOff>10160</xdr:rowOff>
    </xdr:to>
    <xdr:cxnSp macro="">
      <xdr:nvCxnSpPr>
        <xdr:cNvPr id="292" name="直線コネクタ 291"/>
        <xdr:cNvCxnSpPr/>
      </xdr:nvCxnSpPr>
      <xdr:spPr>
        <a:xfrm flipV="1">
          <a:off x="9639300" y="652221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97028</xdr:rowOff>
    </xdr:from>
    <xdr:to>
      <xdr:col>14</xdr:col>
      <xdr:colOff>28575</xdr:colOff>
      <xdr:row>38</xdr:row>
      <xdr:rowOff>10160</xdr:rowOff>
    </xdr:to>
    <xdr:cxnSp macro="">
      <xdr:nvCxnSpPr>
        <xdr:cNvPr id="295" name="直線コネクタ 294"/>
        <xdr:cNvCxnSpPr/>
      </xdr:nvCxnSpPr>
      <xdr:spPr>
        <a:xfrm>
          <a:off x="8750300" y="62692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1397</xdr:rowOff>
    </xdr:from>
    <xdr:to>
      <xdr:col>12</xdr:col>
      <xdr:colOff>511175</xdr:colOff>
      <xdr:row>36</xdr:row>
      <xdr:rowOff>97028</xdr:rowOff>
    </xdr:to>
    <xdr:cxnSp macro="">
      <xdr:nvCxnSpPr>
        <xdr:cNvPr id="298" name="直線コネクタ 297"/>
        <xdr:cNvCxnSpPr/>
      </xdr:nvCxnSpPr>
      <xdr:spPr>
        <a:xfrm>
          <a:off x="7861300" y="5830697"/>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81407</xdr:rowOff>
    </xdr:from>
    <xdr:to>
      <xdr:col>11</xdr:col>
      <xdr:colOff>307975</xdr:colOff>
      <xdr:row>34</xdr:row>
      <xdr:rowOff>1397</xdr:rowOff>
    </xdr:to>
    <xdr:cxnSp macro="">
      <xdr:nvCxnSpPr>
        <xdr:cNvPr id="301" name="直線コネクタ 300"/>
        <xdr:cNvCxnSpPr/>
      </xdr:nvCxnSpPr>
      <xdr:spPr>
        <a:xfrm>
          <a:off x="6972300" y="539635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127762</xdr:rowOff>
    </xdr:from>
    <xdr:to>
      <xdr:col>15</xdr:col>
      <xdr:colOff>231775</xdr:colOff>
      <xdr:row>38</xdr:row>
      <xdr:rowOff>57912</xdr:rowOff>
    </xdr:to>
    <xdr:sp macro="" textlink="">
      <xdr:nvSpPr>
        <xdr:cNvPr id="311" name="円/楕円 310"/>
        <xdr:cNvSpPr/>
      </xdr:nvSpPr>
      <xdr:spPr>
        <a:xfrm>
          <a:off x="10426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150639</xdr:rowOff>
    </xdr:from>
    <xdr:ext cx="378565" cy="259045"/>
    <xdr:sp macro="" textlink="">
      <xdr:nvSpPr>
        <xdr:cNvPr id="312" name="労働費該当値テキスト"/>
        <xdr:cNvSpPr txBox="1"/>
      </xdr:nvSpPr>
      <xdr:spPr>
        <a:xfrm>
          <a:off x="10528300"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130810</xdr:rowOff>
    </xdr:from>
    <xdr:to>
      <xdr:col>14</xdr:col>
      <xdr:colOff>79375</xdr:colOff>
      <xdr:row>38</xdr:row>
      <xdr:rowOff>60960</xdr:rowOff>
    </xdr:to>
    <xdr:sp macro="" textlink="">
      <xdr:nvSpPr>
        <xdr:cNvPr id="313" name="円/楕円 312"/>
        <xdr:cNvSpPr/>
      </xdr:nvSpPr>
      <xdr:spPr>
        <a:xfrm>
          <a:off x="9588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52087</xdr:rowOff>
    </xdr:from>
    <xdr:ext cx="378565" cy="259045"/>
    <xdr:sp macro="" textlink="">
      <xdr:nvSpPr>
        <xdr:cNvPr id="314" name="テキスト ボックス 313"/>
        <xdr:cNvSpPr txBox="1"/>
      </xdr:nvSpPr>
      <xdr:spPr>
        <a:xfrm>
          <a:off x="9450017" y="656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46228</xdr:rowOff>
    </xdr:from>
    <xdr:to>
      <xdr:col>12</xdr:col>
      <xdr:colOff>561975</xdr:colOff>
      <xdr:row>36</xdr:row>
      <xdr:rowOff>147828</xdr:rowOff>
    </xdr:to>
    <xdr:sp macro="" textlink="">
      <xdr:nvSpPr>
        <xdr:cNvPr id="315" name="円/楕円 314"/>
        <xdr:cNvSpPr/>
      </xdr:nvSpPr>
      <xdr:spPr>
        <a:xfrm>
          <a:off x="869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164355</xdr:rowOff>
    </xdr:from>
    <xdr:ext cx="469744" cy="259045"/>
    <xdr:sp macro="" textlink="">
      <xdr:nvSpPr>
        <xdr:cNvPr id="316" name="テキスト ボックス 315"/>
        <xdr:cNvSpPr txBox="1"/>
      </xdr:nvSpPr>
      <xdr:spPr>
        <a:xfrm>
          <a:off x="8515427"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122047</xdr:rowOff>
    </xdr:from>
    <xdr:to>
      <xdr:col>11</xdr:col>
      <xdr:colOff>358775</xdr:colOff>
      <xdr:row>34</xdr:row>
      <xdr:rowOff>52197</xdr:rowOff>
    </xdr:to>
    <xdr:sp macro="" textlink="">
      <xdr:nvSpPr>
        <xdr:cNvPr id="317" name="円/楕円 316"/>
        <xdr:cNvSpPr/>
      </xdr:nvSpPr>
      <xdr:spPr>
        <a:xfrm>
          <a:off x="7810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68724</xdr:rowOff>
    </xdr:from>
    <xdr:ext cx="469744" cy="259045"/>
    <xdr:sp macro="" textlink="">
      <xdr:nvSpPr>
        <xdr:cNvPr id="318" name="テキスト ボックス 317"/>
        <xdr:cNvSpPr txBox="1"/>
      </xdr:nvSpPr>
      <xdr:spPr>
        <a:xfrm>
          <a:off x="7626427" y="55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30607</xdr:rowOff>
    </xdr:from>
    <xdr:to>
      <xdr:col>10</xdr:col>
      <xdr:colOff>155575</xdr:colOff>
      <xdr:row>31</xdr:row>
      <xdr:rowOff>132207</xdr:rowOff>
    </xdr:to>
    <xdr:sp macro="" textlink="">
      <xdr:nvSpPr>
        <xdr:cNvPr id="319" name="円/楕円 318"/>
        <xdr:cNvSpPr/>
      </xdr:nvSpPr>
      <xdr:spPr>
        <a:xfrm>
          <a:off x="6921500" y="53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148734</xdr:rowOff>
    </xdr:from>
    <xdr:ext cx="469744" cy="259045"/>
    <xdr:sp macro="" textlink="">
      <xdr:nvSpPr>
        <xdr:cNvPr id="320" name="テキスト ボックス 319"/>
        <xdr:cNvSpPr txBox="1"/>
      </xdr:nvSpPr>
      <xdr:spPr>
        <a:xfrm>
          <a:off x="6737427" y="512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165227</xdr:rowOff>
    </xdr:from>
    <xdr:to>
      <xdr:col>15</xdr:col>
      <xdr:colOff>180975</xdr:colOff>
      <xdr:row>56</xdr:row>
      <xdr:rowOff>18142</xdr:rowOff>
    </xdr:to>
    <xdr:cxnSp macro="">
      <xdr:nvCxnSpPr>
        <xdr:cNvPr id="349" name="直線コネクタ 348"/>
        <xdr:cNvCxnSpPr/>
      </xdr:nvCxnSpPr>
      <xdr:spPr>
        <a:xfrm flipV="1">
          <a:off x="9639300" y="9594977"/>
          <a:ext cx="8382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142824</xdr:rowOff>
    </xdr:from>
    <xdr:to>
      <xdr:col>14</xdr:col>
      <xdr:colOff>28575</xdr:colOff>
      <xdr:row>56</xdr:row>
      <xdr:rowOff>18142</xdr:rowOff>
    </xdr:to>
    <xdr:cxnSp macro="">
      <xdr:nvCxnSpPr>
        <xdr:cNvPr id="352" name="直線コネクタ 351"/>
        <xdr:cNvCxnSpPr/>
      </xdr:nvCxnSpPr>
      <xdr:spPr>
        <a:xfrm>
          <a:off x="8750300" y="9572574"/>
          <a:ext cx="8890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142824</xdr:rowOff>
    </xdr:from>
    <xdr:to>
      <xdr:col>12</xdr:col>
      <xdr:colOff>511175</xdr:colOff>
      <xdr:row>56</xdr:row>
      <xdr:rowOff>58014</xdr:rowOff>
    </xdr:to>
    <xdr:cxnSp macro="">
      <xdr:nvCxnSpPr>
        <xdr:cNvPr id="355" name="直線コネクタ 354"/>
        <xdr:cNvCxnSpPr/>
      </xdr:nvCxnSpPr>
      <xdr:spPr>
        <a:xfrm flipV="1">
          <a:off x="7861300" y="9572574"/>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58014</xdr:rowOff>
    </xdr:from>
    <xdr:to>
      <xdr:col>11</xdr:col>
      <xdr:colOff>307975</xdr:colOff>
      <xdr:row>56</xdr:row>
      <xdr:rowOff>149987</xdr:rowOff>
    </xdr:to>
    <xdr:cxnSp macro="">
      <xdr:nvCxnSpPr>
        <xdr:cNvPr id="358" name="直線コネクタ 357"/>
        <xdr:cNvCxnSpPr/>
      </xdr:nvCxnSpPr>
      <xdr:spPr>
        <a:xfrm flipV="1">
          <a:off x="6972300" y="9659214"/>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114427</xdr:rowOff>
    </xdr:from>
    <xdr:to>
      <xdr:col>15</xdr:col>
      <xdr:colOff>231775</xdr:colOff>
      <xdr:row>56</xdr:row>
      <xdr:rowOff>44577</xdr:rowOff>
    </xdr:to>
    <xdr:sp macro="" textlink="">
      <xdr:nvSpPr>
        <xdr:cNvPr id="368" name="円/楕円 367"/>
        <xdr:cNvSpPr/>
      </xdr:nvSpPr>
      <xdr:spPr>
        <a:xfrm>
          <a:off x="10426700" y="9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137304</xdr:rowOff>
    </xdr:from>
    <xdr:ext cx="534377" cy="259045"/>
    <xdr:sp macro="" textlink="">
      <xdr:nvSpPr>
        <xdr:cNvPr id="369" name="農林水産業費該当値テキスト"/>
        <xdr:cNvSpPr txBox="1"/>
      </xdr:nvSpPr>
      <xdr:spPr>
        <a:xfrm>
          <a:off x="10528300" y="93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138792</xdr:rowOff>
    </xdr:from>
    <xdr:to>
      <xdr:col>14</xdr:col>
      <xdr:colOff>79375</xdr:colOff>
      <xdr:row>56</xdr:row>
      <xdr:rowOff>68942</xdr:rowOff>
    </xdr:to>
    <xdr:sp macro="" textlink="">
      <xdr:nvSpPr>
        <xdr:cNvPr id="370" name="円/楕円 369"/>
        <xdr:cNvSpPr/>
      </xdr:nvSpPr>
      <xdr:spPr>
        <a:xfrm>
          <a:off x="9588500" y="95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85469</xdr:rowOff>
    </xdr:from>
    <xdr:ext cx="534377" cy="259045"/>
    <xdr:sp macro="" textlink="">
      <xdr:nvSpPr>
        <xdr:cNvPr id="371" name="テキスト ボックス 370"/>
        <xdr:cNvSpPr txBox="1"/>
      </xdr:nvSpPr>
      <xdr:spPr>
        <a:xfrm>
          <a:off x="9372111" y="93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92024</xdr:rowOff>
    </xdr:from>
    <xdr:to>
      <xdr:col>12</xdr:col>
      <xdr:colOff>561975</xdr:colOff>
      <xdr:row>56</xdr:row>
      <xdr:rowOff>22174</xdr:rowOff>
    </xdr:to>
    <xdr:sp macro="" textlink="">
      <xdr:nvSpPr>
        <xdr:cNvPr id="372" name="円/楕円 371"/>
        <xdr:cNvSpPr/>
      </xdr:nvSpPr>
      <xdr:spPr>
        <a:xfrm>
          <a:off x="8699500" y="95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38701</xdr:rowOff>
    </xdr:from>
    <xdr:ext cx="534377" cy="259045"/>
    <xdr:sp macro="" textlink="">
      <xdr:nvSpPr>
        <xdr:cNvPr id="373" name="テキスト ボックス 372"/>
        <xdr:cNvSpPr txBox="1"/>
      </xdr:nvSpPr>
      <xdr:spPr>
        <a:xfrm>
          <a:off x="8483111" y="92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7214</xdr:rowOff>
    </xdr:from>
    <xdr:to>
      <xdr:col>11</xdr:col>
      <xdr:colOff>358775</xdr:colOff>
      <xdr:row>56</xdr:row>
      <xdr:rowOff>108814</xdr:rowOff>
    </xdr:to>
    <xdr:sp macro="" textlink="">
      <xdr:nvSpPr>
        <xdr:cNvPr id="374" name="円/楕円 373"/>
        <xdr:cNvSpPr/>
      </xdr:nvSpPr>
      <xdr:spPr>
        <a:xfrm>
          <a:off x="7810500" y="96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125341</xdr:rowOff>
    </xdr:from>
    <xdr:ext cx="534377" cy="259045"/>
    <xdr:sp macro="" textlink="">
      <xdr:nvSpPr>
        <xdr:cNvPr id="375" name="テキスト ボックス 374"/>
        <xdr:cNvSpPr txBox="1"/>
      </xdr:nvSpPr>
      <xdr:spPr>
        <a:xfrm>
          <a:off x="7594111" y="93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99187</xdr:rowOff>
    </xdr:from>
    <xdr:to>
      <xdr:col>10</xdr:col>
      <xdr:colOff>155575</xdr:colOff>
      <xdr:row>57</xdr:row>
      <xdr:rowOff>29337</xdr:rowOff>
    </xdr:to>
    <xdr:sp macro="" textlink="">
      <xdr:nvSpPr>
        <xdr:cNvPr id="376" name="円/楕円 375"/>
        <xdr:cNvSpPr/>
      </xdr:nvSpPr>
      <xdr:spPr>
        <a:xfrm>
          <a:off x="69215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45864</xdr:rowOff>
    </xdr:from>
    <xdr:ext cx="534377" cy="259045"/>
    <xdr:sp macro="" textlink="">
      <xdr:nvSpPr>
        <xdr:cNvPr id="377" name="テキスト ボックス 376"/>
        <xdr:cNvSpPr txBox="1"/>
      </xdr:nvSpPr>
      <xdr:spPr>
        <a:xfrm>
          <a:off x="6705111" y="94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159169</xdr:rowOff>
    </xdr:from>
    <xdr:to>
      <xdr:col>15</xdr:col>
      <xdr:colOff>180975</xdr:colOff>
      <xdr:row>76</xdr:row>
      <xdr:rowOff>91312</xdr:rowOff>
    </xdr:to>
    <xdr:cxnSp macro="">
      <xdr:nvCxnSpPr>
        <xdr:cNvPr id="406" name="直線コネクタ 405"/>
        <xdr:cNvCxnSpPr/>
      </xdr:nvCxnSpPr>
      <xdr:spPr>
        <a:xfrm>
          <a:off x="9639300" y="13017919"/>
          <a:ext cx="838200" cy="10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159169</xdr:rowOff>
    </xdr:from>
    <xdr:to>
      <xdr:col>14</xdr:col>
      <xdr:colOff>28575</xdr:colOff>
      <xdr:row>76</xdr:row>
      <xdr:rowOff>152882</xdr:rowOff>
    </xdr:to>
    <xdr:cxnSp macro="">
      <xdr:nvCxnSpPr>
        <xdr:cNvPr id="409" name="直線コネクタ 408"/>
        <xdr:cNvCxnSpPr/>
      </xdr:nvCxnSpPr>
      <xdr:spPr>
        <a:xfrm flipV="1">
          <a:off x="8750300" y="13017919"/>
          <a:ext cx="889000" cy="1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99391</xdr:rowOff>
    </xdr:from>
    <xdr:to>
      <xdr:col>12</xdr:col>
      <xdr:colOff>511175</xdr:colOff>
      <xdr:row>76</xdr:row>
      <xdr:rowOff>152882</xdr:rowOff>
    </xdr:to>
    <xdr:cxnSp macro="">
      <xdr:nvCxnSpPr>
        <xdr:cNvPr id="412" name="直線コネクタ 411"/>
        <xdr:cNvCxnSpPr/>
      </xdr:nvCxnSpPr>
      <xdr:spPr>
        <a:xfrm>
          <a:off x="7861300" y="13129591"/>
          <a:ext cx="889000" cy="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99391</xdr:rowOff>
    </xdr:from>
    <xdr:to>
      <xdr:col>11</xdr:col>
      <xdr:colOff>307975</xdr:colOff>
      <xdr:row>77</xdr:row>
      <xdr:rowOff>19456</xdr:rowOff>
    </xdr:to>
    <xdr:cxnSp macro="">
      <xdr:nvCxnSpPr>
        <xdr:cNvPr id="415" name="直線コネクタ 414"/>
        <xdr:cNvCxnSpPr/>
      </xdr:nvCxnSpPr>
      <xdr:spPr>
        <a:xfrm flipV="1">
          <a:off x="6972300" y="13129591"/>
          <a:ext cx="8890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40512</xdr:rowOff>
    </xdr:from>
    <xdr:to>
      <xdr:col>15</xdr:col>
      <xdr:colOff>231775</xdr:colOff>
      <xdr:row>76</xdr:row>
      <xdr:rowOff>142112</xdr:rowOff>
    </xdr:to>
    <xdr:sp macro="" textlink="">
      <xdr:nvSpPr>
        <xdr:cNvPr id="425" name="円/楕円 424"/>
        <xdr:cNvSpPr/>
      </xdr:nvSpPr>
      <xdr:spPr>
        <a:xfrm>
          <a:off x="10426700" y="13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63390</xdr:rowOff>
    </xdr:from>
    <xdr:ext cx="534377" cy="259045"/>
    <xdr:sp macro="" textlink="">
      <xdr:nvSpPr>
        <xdr:cNvPr id="426" name="商工費該当値テキスト"/>
        <xdr:cNvSpPr txBox="1"/>
      </xdr:nvSpPr>
      <xdr:spPr>
        <a:xfrm>
          <a:off x="10528300"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108369</xdr:rowOff>
    </xdr:from>
    <xdr:to>
      <xdr:col>14</xdr:col>
      <xdr:colOff>79375</xdr:colOff>
      <xdr:row>76</xdr:row>
      <xdr:rowOff>38519</xdr:rowOff>
    </xdr:to>
    <xdr:sp macro="" textlink="">
      <xdr:nvSpPr>
        <xdr:cNvPr id="427" name="円/楕円 426"/>
        <xdr:cNvSpPr/>
      </xdr:nvSpPr>
      <xdr:spPr>
        <a:xfrm>
          <a:off x="9588500" y="129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55046</xdr:rowOff>
    </xdr:from>
    <xdr:ext cx="534377" cy="259045"/>
    <xdr:sp macro="" textlink="">
      <xdr:nvSpPr>
        <xdr:cNvPr id="428" name="テキスト ボックス 427"/>
        <xdr:cNvSpPr txBox="1"/>
      </xdr:nvSpPr>
      <xdr:spPr>
        <a:xfrm>
          <a:off x="9372111" y="127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102082</xdr:rowOff>
    </xdr:from>
    <xdr:to>
      <xdr:col>12</xdr:col>
      <xdr:colOff>561975</xdr:colOff>
      <xdr:row>77</xdr:row>
      <xdr:rowOff>32232</xdr:rowOff>
    </xdr:to>
    <xdr:sp macro="" textlink="">
      <xdr:nvSpPr>
        <xdr:cNvPr id="429" name="円/楕円 428"/>
        <xdr:cNvSpPr/>
      </xdr:nvSpPr>
      <xdr:spPr>
        <a:xfrm>
          <a:off x="8699500" y="131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48760</xdr:rowOff>
    </xdr:from>
    <xdr:ext cx="534377" cy="259045"/>
    <xdr:sp macro="" textlink="">
      <xdr:nvSpPr>
        <xdr:cNvPr id="430" name="テキスト ボックス 429"/>
        <xdr:cNvSpPr txBox="1"/>
      </xdr:nvSpPr>
      <xdr:spPr>
        <a:xfrm>
          <a:off x="8483111" y="129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48591</xdr:rowOff>
    </xdr:from>
    <xdr:to>
      <xdr:col>11</xdr:col>
      <xdr:colOff>358775</xdr:colOff>
      <xdr:row>76</xdr:row>
      <xdr:rowOff>150191</xdr:rowOff>
    </xdr:to>
    <xdr:sp macro="" textlink="">
      <xdr:nvSpPr>
        <xdr:cNvPr id="431" name="円/楕円 430"/>
        <xdr:cNvSpPr/>
      </xdr:nvSpPr>
      <xdr:spPr>
        <a:xfrm>
          <a:off x="7810500" y="13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166717</xdr:rowOff>
    </xdr:from>
    <xdr:ext cx="534377" cy="259045"/>
    <xdr:sp macro="" textlink="">
      <xdr:nvSpPr>
        <xdr:cNvPr id="432" name="テキスト ボックス 431"/>
        <xdr:cNvSpPr txBox="1"/>
      </xdr:nvSpPr>
      <xdr:spPr>
        <a:xfrm>
          <a:off x="7594111" y="128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140106</xdr:rowOff>
    </xdr:from>
    <xdr:to>
      <xdr:col>10</xdr:col>
      <xdr:colOff>155575</xdr:colOff>
      <xdr:row>77</xdr:row>
      <xdr:rowOff>70256</xdr:rowOff>
    </xdr:to>
    <xdr:sp macro="" textlink="">
      <xdr:nvSpPr>
        <xdr:cNvPr id="433" name="円/楕円 432"/>
        <xdr:cNvSpPr/>
      </xdr:nvSpPr>
      <xdr:spPr>
        <a:xfrm>
          <a:off x="6921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86783</xdr:rowOff>
    </xdr:from>
    <xdr:ext cx="469744" cy="259045"/>
    <xdr:sp macro="" textlink="">
      <xdr:nvSpPr>
        <xdr:cNvPr id="434" name="テキスト ボックス 433"/>
        <xdr:cNvSpPr txBox="1"/>
      </xdr:nvSpPr>
      <xdr:spPr>
        <a:xfrm>
          <a:off x="6737427" y="129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127251</xdr:rowOff>
    </xdr:from>
    <xdr:to>
      <xdr:col>15</xdr:col>
      <xdr:colOff>180975</xdr:colOff>
      <xdr:row>96</xdr:row>
      <xdr:rowOff>132062</xdr:rowOff>
    </xdr:to>
    <xdr:cxnSp macro="">
      <xdr:nvCxnSpPr>
        <xdr:cNvPr id="467" name="直線コネクタ 466"/>
        <xdr:cNvCxnSpPr/>
      </xdr:nvCxnSpPr>
      <xdr:spPr>
        <a:xfrm flipV="1">
          <a:off x="9639300" y="16586451"/>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97761</xdr:rowOff>
    </xdr:from>
    <xdr:to>
      <xdr:col>14</xdr:col>
      <xdr:colOff>28575</xdr:colOff>
      <xdr:row>96</xdr:row>
      <xdr:rowOff>132062</xdr:rowOff>
    </xdr:to>
    <xdr:cxnSp macro="">
      <xdr:nvCxnSpPr>
        <xdr:cNvPr id="470" name="直線コネクタ 469"/>
        <xdr:cNvCxnSpPr/>
      </xdr:nvCxnSpPr>
      <xdr:spPr>
        <a:xfrm>
          <a:off x="8750300" y="16556961"/>
          <a:ext cx="889000" cy="3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97761</xdr:rowOff>
    </xdr:from>
    <xdr:to>
      <xdr:col>12</xdr:col>
      <xdr:colOff>511175</xdr:colOff>
      <xdr:row>96</xdr:row>
      <xdr:rowOff>151312</xdr:rowOff>
    </xdr:to>
    <xdr:cxnSp macro="">
      <xdr:nvCxnSpPr>
        <xdr:cNvPr id="473" name="直線コネクタ 472"/>
        <xdr:cNvCxnSpPr/>
      </xdr:nvCxnSpPr>
      <xdr:spPr>
        <a:xfrm flipV="1">
          <a:off x="7861300" y="16556961"/>
          <a:ext cx="889000" cy="5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150768</xdr:rowOff>
    </xdr:from>
    <xdr:to>
      <xdr:col>11</xdr:col>
      <xdr:colOff>307975</xdr:colOff>
      <xdr:row>96</xdr:row>
      <xdr:rowOff>151312</xdr:rowOff>
    </xdr:to>
    <xdr:cxnSp macro="">
      <xdr:nvCxnSpPr>
        <xdr:cNvPr id="476" name="直線コネクタ 475"/>
        <xdr:cNvCxnSpPr/>
      </xdr:nvCxnSpPr>
      <xdr:spPr>
        <a:xfrm>
          <a:off x="6972300" y="1660996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76451</xdr:rowOff>
    </xdr:from>
    <xdr:to>
      <xdr:col>15</xdr:col>
      <xdr:colOff>231775</xdr:colOff>
      <xdr:row>97</xdr:row>
      <xdr:rowOff>6601</xdr:rowOff>
    </xdr:to>
    <xdr:sp macro="" textlink="">
      <xdr:nvSpPr>
        <xdr:cNvPr id="486" name="円/楕円 485"/>
        <xdr:cNvSpPr/>
      </xdr:nvSpPr>
      <xdr:spPr>
        <a:xfrm>
          <a:off x="10426700" y="165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99328</xdr:rowOff>
    </xdr:from>
    <xdr:ext cx="534377" cy="259045"/>
    <xdr:sp macro="" textlink="">
      <xdr:nvSpPr>
        <xdr:cNvPr id="487" name="土木費該当値テキスト"/>
        <xdr:cNvSpPr txBox="1"/>
      </xdr:nvSpPr>
      <xdr:spPr>
        <a:xfrm>
          <a:off x="10528300" y="163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81262</xdr:rowOff>
    </xdr:from>
    <xdr:to>
      <xdr:col>14</xdr:col>
      <xdr:colOff>79375</xdr:colOff>
      <xdr:row>97</xdr:row>
      <xdr:rowOff>11412</xdr:rowOff>
    </xdr:to>
    <xdr:sp macro="" textlink="">
      <xdr:nvSpPr>
        <xdr:cNvPr id="488" name="円/楕円 487"/>
        <xdr:cNvSpPr/>
      </xdr:nvSpPr>
      <xdr:spPr>
        <a:xfrm>
          <a:off x="9588500" y="165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27939</xdr:rowOff>
    </xdr:from>
    <xdr:ext cx="534377" cy="259045"/>
    <xdr:sp macro="" textlink="">
      <xdr:nvSpPr>
        <xdr:cNvPr id="489" name="テキスト ボックス 488"/>
        <xdr:cNvSpPr txBox="1"/>
      </xdr:nvSpPr>
      <xdr:spPr>
        <a:xfrm>
          <a:off x="9372111" y="1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46961</xdr:rowOff>
    </xdr:from>
    <xdr:to>
      <xdr:col>12</xdr:col>
      <xdr:colOff>561975</xdr:colOff>
      <xdr:row>96</xdr:row>
      <xdr:rowOff>148561</xdr:rowOff>
    </xdr:to>
    <xdr:sp macro="" textlink="">
      <xdr:nvSpPr>
        <xdr:cNvPr id="490" name="円/楕円 489"/>
        <xdr:cNvSpPr/>
      </xdr:nvSpPr>
      <xdr:spPr>
        <a:xfrm>
          <a:off x="8699500" y="165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165088</xdr:rowOff>
    </xdr:from>
    <xdr:ext cx="534377" cy="259045"/>
    <xdr:sp macro="" textlink="">
      <xdr:nvSpPr>
        <xdr:cNvPr id="491" name="テキスト ボックス 490"/>
        <xdr:cNvSpPr txBox="1"/>
      </xdr:nvSpPr>
      <xdr:spPr>
        <a:xfrm>
          <a:off x="8483111" y="162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100512</xdr:rowOff>
    </xdr:from>
    <xdr:to>
      <xdr:col>11</xdr:col>
      <xdr:colOff>358775</xdr:colOff>
      <xdr:row>97</xdr:row>
      <xdr:rowOff>30662</xdr:rowOff>
    </xdr:to>
    <xdr:sp macro="" textlink="">
      <xdr:nvSpPr>
        <xdr:cNvPr id="492" name="円/楕円 491"/>
        <xdr:cNvSpPr/>
      </xdr:nvSpPr>
      <xdr:spPr>
        <a:xfrm>
          <a:off x="7810500" y="165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47189</xdr:rowOff>
    </xdr:from>
    <xdr:ext cx="534377" cy="259045"/>
    <xdr:sp macro="" textlink="">
      <xdr:nvSpPr>
        <xdr:cNvPr id="493" name="テキスト ボックス 492"/>
        <xdr:cNvSpPr txBox="1"/>
      </xdr:nvSpPr>
      <xdr:spPr>
        <a:xfrm>
          <a:off x="7594111" y="163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99968</xdr:rowOff>
    </xdr:from>
    <xdr:to>
      <xdr:col>10</xdr:col>
      <xdr:colOff>155575</xdr:colOff>
      <xdr:row>97</xdr:row>
      <xdr:rowOff>30118</xdr:rowOff>
    </xdr:to>
    <xdr:sp macro="" textlink="">
      <xdr:nvSpPr>
        <xdr:cNvPr id="494" name="円/楕円 493"/>
        <xdr:cNvSpPr/>
      </xdr:nvSpPr>
      <xdr:spPr>
        <a:xfrm>
          <a:off x="6921500" y="165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46645</xdr:rowOff>
    </xdr:from>
    <xdr:ext cx="534377" cy="259045"/>
    <xdr:sp macro="" textlink="">
      <xdr:nvSpPr>
        <xdr:cNvPr id="495" name="テキスト ボックス 494"/>
        <xdr:cNvSpPr txBox="1"/>
      </xdr:nvSpPr>
      <xdr:spPr>
        <a:xfrm>
          <a:off x="6705111" y="163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101707</xdr:rowOff>
    </xdr:from>
    <xdr:to>
      <xdr:col>23</xdr:col>
      <xdr:colOff>517525</xdr:colOff>
      <xdr:row>35</xdr:row>
      <xdr:rowOff>24531</xdr:rowOff>
    </xdr:to>
    <xdr:cxnSp macro="">
      <xdr:nvCxnSpPr>
        <xdr:cNvPr id="523" name="直線コネクタ 522"/>
        <xdr:cNvCxnSpPr/>
      </xdr:nvCxnSpPr>
      <xdr:spPr>
        <a:xfrm flipV="1">
          <a:off x="15481300" y="5759557"/>
          <a:ext cx="838200" cy="26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24531</xdr:rowOff>
    </xdr:from>
    <xdr:to>
      <xdr:col>22</xdr:col>
      <xdr:colOff>365125</xdr:colOff>
      <xdr:row>35</xdr:row>
      <xdr:rowOff>35230</xdr:rowOff>
    </xdr:to>
    <xdr:cxnSp macro="">
      <xdr:nvCxnSpPr>
        <xdr:cNvPr id="526" name="直線コネクタ 525"/>
        <xdr:cNvCxnSpPr/>
      </xdr:nvCxnSpPr>
      <xdr:spPr>
        <a:xfrm flipV="1">
          <a:off x="14592300" y="602528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57312</xdr:rowOff>
    </xdr:from>
    <xdr:to>
      <xdr:col>21</xdr:col>
      <xdr:colOff>161925</xdr:colOff>
      <xdr:row>35</xdr:row>
      <xdr:rowOff>35230</xdr:rowOff>
    </xdr:to>
    <xdr:cxnSp macro="">
      <xdr:nvCxnSpPr>
        <xdr:cNvPr id="529" name="直線コネクタ 528"/>
        <xdr:cNvCxnSpPr/>
      </xdr:nvCxnSpPr>
      <xdr:spPr>
        <a:xfrm>
          <a:off x="13703300" y="5715162"/>
          <a:ext cx="889000" cy="3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57312</xdr:rowOff>
    </xdr:from>
    <xdr:to>
      <xdr:col>19</xdr:col>
      <xdr:colOff>644525</xdr:colOff>
      <xdr:row>35</xdr:row>
      <xdr:rowOff>59370</xdr:rowOff>
    </xdr:to>
    <xdr:cxnSp macro="">
      <xdr:nvCxnSpPr>
        <xdr:cNvPr id="532" name="直線コネクタ 531"/>
        <xdr:cNvCxnSpPr/>
      </xdr:nvCxnSpPr>
      <xdr:spPr>
        <a:xfrm flipV="1">
          <a:off x="12814300" y="5715162"/>
          <a:ext cx="889000" cy="3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50907</xdr:rowOff>
    </xdr:from>
    <xdr:to>
      <xdr:col>23</xdr:col>
      <xdr:colOff>568325</xdr:colOff>
      <xdr:row>33</xdr:row>
      <xdr:rowOff>152507</xdr:rowOff>
    </xdr:to>
    <xdr:sp macro="" textlink="">
      <xdr:nvSpPr>
        <xdr:cNvPr id="542" name="円/楕円 541"/>
        <xdr:cNvSpPr/>
      </xdr:nvSpPr>
      <xdr:spPr>
        <a:xfrm>
          <a:off x="16268700" y="5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73784</xdr:rowOff>
    </xdr:from>
    <xdr:ext cx="534377" cy="259045"/>
    <xdr:sp macro="" textlink="">
      <xdr:nvSpPr>
        <xdr:cNvPr id="543" name="消防費該当値テキスト"/>
        <xdr:cNvSpPr txBox="1"/>
      </xdr:nvSpPr>
      <xdr:spPr>
        <a:xfrm>
          <a:off x="16370300" y="55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145181</xdr:rowOff>
    </xdr:from>
    <xdr:to>
      <xdr:col>22</xdr:col>
      <xdr:colOff>415925</xdr:colOff>
      <xdr:row>35</xdr:row>
      <xdr:rowOff>75331</xdr:rowOff>
    </xdr:to>
    <xdr:sp macro="" textlink="">
      <xdr:nvSpPr>
        <xdr:cNvPr id="544" name="円/楕円 543"/>
        <xdr:cNvSpPr/>
      </xdr:nvSpPr>
      <xdr:spPr>
        <a:xfrm>
          <a:off x="15430500" y="59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91858</xdr:rowOff>
    </xdr:from>
    <xdr:ext cx="534377" cy="259045"/>
    <xdr:sp macro="" textlink="">
      <xdr:nvSpPr>
        <xdr:cNvPr id="545" name="テキスト ボックス 544"/>
        <xdr:cNvSpPr txBox="1"/>
      </xdr:nvSpPr>
      <xdr:spPr>
        <a:xfrm>
          <a:off x="15214111" y="574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155880</xdr:rowOff>
    </xdr:from>
    <xdr:to>
      <xdr:col>21</xdr:col>
      <xdr:colOff>212725</xdr:colOff>
      <xdr:row>35</xdr:row>
      <xdr:rowOff>86030</xdr:rowOff>
    </xdr:to>
    <xdr:sp macro="" textlink="">
      <xdr:nvSpPr>
        <xdr:cNvPr id="546" name="円/楕円 545"/>
        <xdr:cNvSpPr/>
      </xdr:nvSpPr>
      <xdr:spPr>
        <a:xfrm>
          <a:off x="14541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102557</xdr:rowOff>
    </xdr:from>
    <xdr:ext cx="534377" cy="259045"/>
    <xdr:sp macro="" textlink="">
      <xdr:nvSpPr>
        <xdr:cNvPr id="547" name="テキスト ボックス 546"/>
        <xdr:cNvSpPr txBox="1"/>
      </xdr:nvSpPr>
      <xdr:spPr>
        <a:xfrm>
          <a:off x="14325111" y="5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6512</xdr:rowOff>
    </xdr:from>
    <xdr:to>
      <xdr:col>20</xdr:col>
      <xdr:colOff>9525</xdr:colOff>
      <xdr:row>33</xdr:row>
      <xdr:rowOff>108112</xdr:rowOff>
    </xdr:to>
    <xdr:sp macro="" textlink="">
      <xdr:nvSpPr>
        <xdr:cNvPr id="548" name="円/楕円 547"/>
        <xdr:cNvSpPr/>
      </xdr:nvSpPr>
      <xdr:spPr>
        <a:xfrm>
          <a:off x="13652500" y="56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124639</xdr:rowOff>
    </xdr:from>
    <xdr:ext cx="534377" cy="259045"/>
    <xdr:sp macro="" textlink="">
      <xdr:nvSpPr>
        <xdr:cNvPr id="549" name="テキスト ボックス 548"/>
        <xdr:cNvSpPr txBox="1"/>
      </xdr:nvSpPr>
      <xdr:spPr>
        <a:xfrm>
          <a:off x="13436111" y="54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8570</xdr:rowOff>
    </xdr:from>
    <xdr:to>
      <xdr:col>18</xdr:col>
      <xdr:colOff>492125</xdr:colOff>
      <xdr:row>35</xdr:row>
      <xdr:rowOff>110170</xdr:rowOff>
    </xdr:to>
    <xdr:sp macro="" textlink="">
      <xdr:nvSpPr>
        <xdr:cNvPr id="550" name="円/楕円 549"/>
        <xdr:cNvSpPr/>
      </xdr:nvSpPr>
      <xdr:spPr>
        <a:xfrm>
          <a:off x="12763500" y="60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126697</xdr:rowOff>
    </xdr:from>
    <xdr:ext cx="534377" cy="259045"/>
    <xdr:sp macro="" textlink="">
      <xdr:nvSpPr>
        <xdr:cNvPr id="551" name="テキスト ボックス 550"/>
        <xdr:cNvSpPr txBox="1"/>
      </xdr:nvSpPr>
      <xdr:spPr>
        <a:xfrm>
          <a:off x="12547111" y="57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27534</xdr:rowOff>
    </xdr:from>
    <xdr:to>
      <xdr:col>23</xdr:col>
      <xdr:colOff>517525</xdr:colOff>
      <xdr:row>56</xdr:row>
      <xdr:rowOff>29798</xdr:rowOff>
    </xdr:to>
    <xdr:cxnSp macro="">
      <xdr:nvCxnSpPr>
        <xdr:cNvPr id="582" name="直線コネクタ 581"/>
        <xdr:cNvCxnSpPr/>
      </xdr:nvCxnSpPr>
      <xdr:spPr>
        <a:xfrm>
          <a:off x="15481300" y="9628734"/>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27534</xdr:rowOff>
    </xdr:from>
    <xdr:to>
      <xdr:col>22</xdr:col>
      <xdr:colOff>365125</xdr:colOff>
      <xdr:row>56</xdr:row>
      <xdr:rowOff>103527</xdr:rowOff>
    </xdr:to>
    <xdr:cxnSp macro="">
      <xdr:nvCxnSpPr>
        <xdr:cNvPr id="585" name="直線コネクタ 584"/>
        <xdr:cNvCxnSpPr/>
      </xdr:nvCxnSpPr>
      <xdr:spPr>
        <a:xfrm flipV="1">
          <a:off x="14592300" y="9628734"/>
          <a:ext cx="8890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103527</xdr:rowOff>
    </xdr:from>
    <xdr:to>
      <xdr:col>21</xdr:col>
      <xdr:colOff>161925</xdr:colOff>
      <xdr:row>56</xdr:row>
      <xdr:rowOff>158380</xdr:rowOff>
    </xdr:to>
    <xdr:cxnSp macro="">
      <xdr:nvCxnSpPr>
        <xdr:cNvPr id="588" name="直線コネクタ 587"/>
        <xdr:cNvCxnSpPr/>
      </xdr:nvCxnSpPr>
      <xdr:spPr>
        <a:xfrm flipV="1">
          <a:off x="13703300" y="9704727"/>
          <a:ext cx="889000" cy="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158380</xdr:rowOff>
    </xdr:from>
    <xdr:to>
      <xdr:col>19</xdr:col>
      <xdr:colOff>644525</xdr:colOff>
      <xdr:row>57</xdr:row>
      <xdr:rowOff>21079</xdr:rowOff>
    </xdr:to>
    <xdr:cxnSp macro="">
      <xdr:nvCxnSpPr>
        <xdr:cNvPr id="591" name="直線コネクタ 590"/>
        <xdr:cNvCxnSpPr/>
      </xdr:nvCxnSpPr>
      <xdr:spPr>
        <a:xfrm flipV="1">
          <a:off x="12814300" y="9759580"/>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150448</xdr:rowOff>
    </xdr:from>
    <xdr:to>
      <xdr:col>23</xdr:col>
      <xdr:colOff>568325</xdr:colOff>
      <xdr:row>56</xdr:row>
      <xdr:rowOff>80598</xdr:rowOff>
    </xdr:to>
    <xdr:sp macro="" textlink="">
      <xdr:nvSpPr>
        <xdr:cNvPr id="601" name="円/楕円 600"/>
        <xdr:cNvSpPr/>
      </xdr:nvSpPr>
      <xdr:spPr>
        <a:xfrm>
          <a:off x="16268700" y="95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1875</xdr:rowOff>
    </xdr:from>
    <xdr:ext cx="534377" cy="259045"/>
    <xdr:sp macro="" textlink="">
      <xdr:nvSpPr>
        <xdr:cNvPr id="602" name="教育費該当値テキスト"/>
        <xdr:cNvSpPr txBox="1"/>
      </xdr:nvSpPr>
      <xdr:spPr>
        <a:xfrm>
          <a:off x="16370300" y="94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53,596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148184</xdr:rowOff>
    </xdr:from>
    <xdr:to>
      <xdr:col>22</xdr:col>
      <xdr:colOff>415925</xdr:colOff>
      <xdr:row>56</xdr:row>
      <xdr:rowOff>78334</xdr:rowOff>
    </xdr:to>
    <xdr:sp macro="" textlink="">
      <xdr:nvSpPr>
        <xdr:cNvPr id="603" name="円/楕円 602"/>
        <xdr:cNvSpPr/>
      </xdr:nvSpPr>
      <xdr:spPr>
        <a:xfrm>
          <a:off x="15430500" y="95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94861</xdr:rowOff>
    </xdr:from>
    <xdr:ext cx="534377" cy="259045"/>
    <xdr:sp macro="" textlink="">
      <xdr:nvSpPr>
        <xdr:cNvPr id="604" name="テキスト ボックス 603"/>
        <xdr:cNvSpPr txBox="1"/>
      </xdr:nvSpPr>
      <xdr:spPr>
        <a:xfrm>
          <a:off x="15214111" y="93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52727</xdr:rowOff>
    </xdr:from>
    <xdr:to>
      <xdr:col>21</xdr:col>
      <xdr:colOff>212725</xdr:colOff>
      <xdr:row>56</xdr:row>
      <xdr:rowOff>154327</xdr:rowOff>
    </xdr:to>
    <xdr:sp macro="" textlink="">
      <xdr:nvSpPr>
        <xdr:cNvPr id="605" name="円/楕円 604"/>
        <xdr:cNvSpPr/>
      </xdr:nvSpPr>
      <xdr:spPr>
        <a:xfrm>
          <a:off x="14541500" y="96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170854</xdr:rowOff>
    </xdr:from>
    <xdr:ext cx="534377" cy="259045"/>
    <xdr:sp macro="" textlink="">
      <xdr:nvSpPr>
        <xdr:cNvPr id="606" name="テキスト ボックス 605"/>
        <xdr:cNvSpPr txBox="1"/>
      </xdr:nvSpPr>
      <xdr:spPr>
        <a:xfrm>
          <a:off x="14325111" y="94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107580</xdr:rowOff>
    </xdr:from>
    <xdr:to>
      <xdr:col>20</xdr:col>
      <xdr:colOff>9525</xdr:colOff>
      <xdr:row>57</xdr:row>
      <xdr:rowOff>37730</xdr:rowOff>
    </xdr:to>
    <xdr:sp macro="" textlink="">
      <xdr:nvSpPr>
        <xdr:cNvPr id="607" name="円/楕円 606"/>
        <xdr:cNvSpPr/>
      </xdr:nvSpPr>
      <xdr:spPr>
        <a:xfrm>
          <a:off x="13652500" y="9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28857</xdr:rowOff>
    </xdr:from>
    <xdr:ext cx="534377" cy="259045"/>
    <xdr:sp macro="" textlink="">
      <xdr:nvSpPr>
        <xdr:cNvPr id="608" name="テキスト ボックス 607"/>
        <xdr:cNvSpPr txBox="1"/>
      </xdr:nvSpPr>
      <xdr:spPr>
        <a:xfrm>
          <a:off x="13436111" y="98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141729</xdr:rowOff>
    </xdr:from>
    <xdr:to>
      <xdr:col>18</xdr:col>
      <xdr:colOff>492125</xdr:colOff>
      <xdr:row>57</xdr:row>
      <xdr:rowOff>71879</xdr:rowOff>
    </xdr:to>
    <xdr:sp macro="" textlink="">
      <xdr:nvSpPr>
        <xdr:cNvPr id="609" name="円/楕円 608"/>
        <xdr:cNvSpPr/>
      </xdr:nvSpPr>
      <xdr:spPr>
        <a:xfrm>
          <a:off x="12763500" y="97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63006</xdr:rowOff>
    </xdr:from>
    <xdr:ext cx="534377" cy="259045"/>
    <xdr:sp macro="" textlink="">
      <xdr:nvSpPr>
        <xdr:cNvPr id="610" name="テキスト ボックス 609"/>
        <xdr:cNvSpPr txBox="1"/>
      </xdr:nvSpPr>
      <xdr:spPr>
        <a:xfrm>
          <a:off x="12547111" y="983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48222</xdr:rowOff>
    </xdr:from>
    <xdr:to>
      <xdr:col>23</xdr:col>
      <xdr:colOff>517525</xdr:colOff>
      <xdr:row>78</xdr:row>
      <xdr:rowOff>84189</xdr:rowOff>
    </xdr:to>
    <xdr:cxnSp macro="">
      <xdr:nvCxnSpPr>
        <xdr:cNvPr id="639" name="直線コネクタ 638"/>
        <xdr:cNvCxnSpPr/>
      </xdr:nvCxnSpPr>
      <xdr:spPr>
        <a:xfrm>
          <a:off x="15481300" y="13249872"/>
          <a:ext cx="838200" cy="2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48222</xdr:rowOff>
    </xdr:from>
    <xdr:to>
      <xdr:col>22</xdr:col>
      <xdr:colOff>365125</xdr:colOff>
      <xdr:row>77</xdr:row>
      <xdr:rowOff>130823</xdr:rowOff>
    </xdr:to>
    <xdr:cxnSp macro="">
      <xdr:nvCxnSpPr>
        <xdr:cNvPr id="642" name="直線コネクタ 641"/>
        <xdr:cNvCxnSpPr/>
      </xdr:nvCxnSpPr>
      <xdr:spPr>
        <a:xfrm flipV="1">
          <a:off x="14592300" y="13249872"/>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130823</xdr:rowOff>
    </xdr:from>
    <xdr:to>
      <xdr:col>21</xdr:col>
      <xdr:colOff>161925</xdr:colOff>
      <xdr:row>78</xdr:row>
      <xdr:rowOff>158007</xdr:rowOff>
    </xdr:to>
    <xdr:cxnSp macro="">
      <xdr:nvCxnSpPr>
        <xdr:cNvPr id="645" name="直線コネクタ 644"/>
        <xdr:cNvCxnSpPr/>
      </xdr:nvCxnSpPr>
      <xdr:spPr>
        <a:xfrm flipV="1">
          <a:off x="13703300" y="13332473"/>
          <a:ext cx="889000" cy="19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132556</xdr:rowOff>
    </xdr:from>
    <xdr:to>
      <xdr:col>19</xdr:col>
      <xdr:colOff>644525</xdr:colOff>
      <xdr:row>78</xdr:row>
      <xdr:rowOff>158007</xdr:rowOff>
    </xdr:to>
    <xdr:cxnSp macro="">
      <xdr:nvCxnSpPr>
        <xdr:cNvPr id="648" name="直線コネクタ 647"/>
        <xdr:cNvCxnSpPr/>
      </xdr:nvCxnSpPr>
      <xdr:spPr>
        <a:xfrm>
          <a:off x="12814300" y="13505656"/>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0" name="テキスト ボックス 649"/>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33389</xdr:rowOff>
    </xdr:from>
    <xdr:to>
      <xdr:col>23</xdr:col>
      <xdr:colOff>568325</xdr:colOff>
      <xdr:row>78</xdr:row>
      <xdr:rowOff>134989</xdr:rowOff>
    </xdr:to>
    <xdr:sp macro="" textlink="">
      <xdr:nvSpPr>
        <xdr:cNvPr id="658" name="円/楕円 657"/>
        <xdr:cNvSpPr/>
      </xdr:nvSpPr>
      <xdr:spPr>
        <a:xfrm>
          <a:off x="162687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56266</xdr:rowOff>
    </xdr:from>
    <xdr:ext cx="469744" cy="259045"/>
    <xdr:sp macro="" textlink="">
      <xdr:nvSpPr>
        <xdr:cNvPr id="659" name="災害復旧費該当値テキスト"/>
        <xdr:cNvSpPr txBox="1"/>
      </xdr:nvSpPr>
      <xdr:spPr>
        <a:xfrm>
          <a:off x="16370300" y="132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168872</xdr:rowOff>
    </xdr:from>
    <xdr:to>
      <xdr:col>22</xdr:col>
      <xdr:colOff>415925</xdr:colOff>
      <xdr:row>77</xdr:row>
      <xdr:rowOff>99022</xdr:rowOff>
    </xdr:to>
    <xdr:sp macro="" textlink="">
      <xdr:nvSpPr>
        <xdr:cNvPr id="660" name="円/楕円 659"/>
        <xdr:cNvSpPr/>
      </xdr:nvSpPr>
      <xdr:spPr>
        <a:xfrm>
          <a:off x="15430500" y="131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115549</xdr:rowOff>
    </xdr:from>
    <xdr:ext cx="534377" cy="259045"/>
    <xdr:sp macro="" textlink="">
      <xdr:nvSpPr>
        <xdr:cNvPr id="661" name="テキスト ボックス 660"/>
        <xdr:cNvSpPr txBox="1"/>
      </xdr:nvSpPr>
      <xdr:spPr>
        <a:xfrm>
          <a:off x="15214111" y="129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80023</xdr:rowOff>
    </xdr:from>
    <xdr:to>
      <xdr:col>21</xdr:col>
      <xdr:colOff>212725</xdr:colOff>
      <xdr:row>78</xdr:row>
      <xdr:rowOff>10173</xdr:rowOff>
    </xdr:to>
    <xdr:sp macro="" textlink="">
      <xdr:nvSpPr>
        <xdr:cNvPr id="662" name="円/楕円 661"/>
        <xdr:cNvSpPr/>
      </xdr:nvSpPr>
      <xdr:spPr>
        <a:xfrm>
          <a:off x="14541500" y="132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26700</xdr:rowOff>
    </xdr:from>
    <xdr:ext cx="534377" cy="259045"/>
    <xdr:sp macro="" textlink="">
      <xdr:nvSpPr>
        <xdr:cNvPr id="663" name="テキスト ボックス 662"/>
        <xdr:cNvSpPr txBox="1"/>
      </xdr:nvSpPr>
      <xdr:spPr>
        <a:xfrm>
          <a:off x="14325111" y="130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107207</xdr:rowOff>
    </xdr:from>
    <xdr:to>
      <xdr:col>20</xdr:col>
      <xdr:colOff>9525</xdr:colOff>
      <xdr:row>79</xdr:row>
      <xdr:rowOff>37357</xdr:rowOff>
    </xdr:to>
    <xdr:sp macro="" textlink="">
      <xdr:nvSpPr>
        <xdr:cNvPr id="664" name="円/楕円 663"/>
        <xdr:cNvSpPr/>
      </xdr:nvSpPr>
      <xdr:spPr>
        <a:xfrm>
          <a:off x="13652500" y="134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53884</xdr:rowOff>
    </xdr:from>
    <xdr:ext cx="469744" cy="259045"/>
    <xdr:sp macro="" textlink="">
      <xdr:nvSpPr>
        <xdr:cNvPr id="665" name="テキスト ボックス 664"/>
        <xdr:cNvSpPr txBox="1"/>
      </xdr:nvSpPr>
      <xdr:spPr>
        <a:xfrm>
          <a:off x="13468427" y="1325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81756</xdr:rowOff>
    </xdr:from>
    <xdr:to>
      <xdr:col>18</xdr:col>
      <xdr:colOff>492125</xdr:colOff>
      <xdr:row>79</xdr:row>
      <xdr:rowOff>11906</xdr:rowOff>
    </xdr:to>
    <xdr:sp macro="" textlink="">
      <xdr:nvSpPr>
        <xdr:cNvPr id="666" name="円/楕円 665"/>
        <xdr:cNvSpPr/>
      </xdr:nvSpPr>
      <xdr:spPr>
        <a:xfrm>
          <a:off x="12763500" y="134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28433</xdr:rowOff>
    </xdr:from>
    <xdr:ext cx="469744" cy="259045"/>
    <xdr:sp macro="" textlink="">
      <xdr:nvSpPr>
        <xdr:cNvPr id="667" name="テキスト ボックス 666"/>
        <xdr:cNvSpPr txBox="1"/>
      </xdr:nvSpPr>
      <xdr:spPr>
        <a:xfrm>
          <a:off x="12579427" y="1323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130817</xdr:rowOff>
    </xdr:from>
    <xdr:to>
      <xdr:col>23</xdr:col>
      <xdr:colOff>517525</xdr:colOff>
      <xdr:row>95</xdr:row>
      <xdr:rowOff>13556</xdr:rowOff>
    </xdr:to>
    <xdr:cxnSp macro="">
      <xdr:nvCxnSpPr>
        <xdr:cNvPr id="698" name="直線コネクタ 697"/>
        <xdr:cNvCxnSpPr/>
      </xdr:nvCxnSpPr>
      <xdr:spPr>
        <a:xfrm flipV="1">
          <a:off x="15481300" y="16247117"/>
          <a:ext cx="838200" cy="5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13556</xdr:rowOff>
    </xdr:from>
    <xdr:to>
      <xdr:col>22</xdr:col>
      <xdr:colOff>365125</xdr:colOff>
      <xdr:row>95</xdr:row>
      <xdr:rowOff>39181</xdr:rowOff>
    </xdr:to>
    <xdr:cxnSp macro="">
      <xdr:nvCxnSpPr>
        <xdr:cNvPr id="701" name="直線コネクタ 700"/>
        <xdr:cNvCxnSpPr/>
      </xdr:nvCxnSpPr>
      <xdr:spPr>
        <a:xfrm flipV="1">
          <a:off x="14592300" y="16301306"/>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39181</xdr:rowOff>
    </xdr:from>
    <xdr:to>
      <xdr:col>21</xdr:col>
      <xdr:colOff>161925</xdr:colOff>
      <xdr:row>95</xdr:row>
      <xdr:rowOff>46703</xdr:rowOff>
    </xdr:to>
    <xdr:cxnSp macro="">
      <xdr:nvCxnSpPr>
        <xdr:cNvPr id="704" name="直線コネクタ 703"/>
        <xdr:cNvCxnSpPr/>
      </xdr:nvCxnSpPr>
      <xdr:spPr>
        <a:xfrm flipV="1">
          <a:off x="13703300" y="16326931"/>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4674</xdr:rowOff>
    </xdr:from>
    <xdr:to>
      <xdr:col>19</xdr:col>
      <xdr:colOff>644525</xdr:colOff>
      <xdr:row>95</xdr:row>
      <xdr:rowOff>46703</xdr:rowOff>
    </xdr:to>
    <xdr:cxnSp macro="">
      <xdr:nvCxnSpPr>
        <xdr:cNvPr id="707" name="直線コネクタ 706"/>
        <xdr:cNvCxnSpPr/>
      </xdr:nvCxnSpPr>
      <xdr:spPr>
        <a:xfrm>
          <a:off x="12814300" y="16292424"/>
          <a:ext cx="889000" cy="4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80017</xdr:rowOff>
    </xdr:from>
    <xdr:to>
      <xdr:col>23</xdr:col>
      <xdr:colOff>568325</xdr:colOff>
      <xdr:row>95</xdr:row>
      <xdr:rowOff>10167</xdr:rowOff>
    </xdr:to>
    <xdr:sp macro="" textlink="">
      <xdr:nvSpPr>
        <xdr:cNvPr id="717" name="円/楕円 716"/>
        <xdr:cNvSpPr/>
      </xdr:nvSpPr>
      <xdr:spPr>
        <a:xfrm>
          <a:off x="16268700" y="161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102894</xdr:rowOff>
    </xdr:from>
    <xdr:ext cx="534377" cy="259045"/>
    <xdr:sp macro="" textlink="">
      <xdr:nvSpPr>
        <xdr:cNvPr id="718" name="公債費該当値テキスト"/>
        <xdr:cNvSpPr txBox="1"/>
      </xdr:nvSpPr>
      <xdr:spPr>
        <a:xfrm>
          <a:off x="16370300" y="160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134206</xdr:rowOff>
    </xdr:from>
    <xdr:to>
      <xdr:col>22</xdr:col>
      <xdr:colOff>415925</xdr:colOff>
      <xdr:row>95</xdr:row>
      <xdr:rowOff>64356</xdr:rowOff>
    </xdr:to>
    <xdr:sp macro="" textlink="">
      <xdr:nvSpPr>
        <xdr:cNvPr id="719" name="円/楕円 718"/>
        <xdr:cNvSpPr/>
      </xdr:nvSpPr>
      <xdr:spPr>
        <a:xfrm>
          <a:off x="15430500" y="162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80883</xdr:rowOff>
    </xdr:from>
    <xdr:ext cx="534377" cy="259045"/>
    <xdr:sp macro="" textlink="">
      <xdr:nvSpPr>
        <xdr:cNvPr id="720" name="テキスト ボックス 719"/>
        <xdr:cNvSpPr txBox="1"/>
      </xdr:nvSpPr>
      <xdr:spPr>
        <a:xfrm>
          <a:off x="15214111" y="160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159831</xdr:rowOff>
    </xdr:from>
    <xdr:to>
      <xdr:col>21</xdr:col>
      <xdr:colOff>212725</xdr:colOff>
      <xdr:row>95</xdr:row>
      <xdr:rowOff>89981</xdr:rowOff>
    </xdr:to>
    <xdr:sp macro="" textlink="">
      <xdr:nvSpPr>
        <xdr:cNvPr id="721" name="円/楕円 720"/>
        <xdr:cNvSpPr/>
      </xdr:nvSpPr>
      <xdr:spPr>
        <a:xfrm>
          <a:off x="14541500" y="162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106508</xdr:rowOff>
    </xdr:from>
    <xdr:ext cx="534377" cy="259045"/>
    <xdr:sp macro="" textlink="">
      <xdr:nvSpPr>
        <xdr:cNvPr id="722" name="テキスト ボックス 721"/>
        <xdr:cNvSpPr txBox="1"/>
      </xdr:nvSpPr>
      <xdr:spPr>
        <a:xfrm>
          <a:off x="14325111" y="160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167353</xdr:rowOff>
    </xdr:from>
    <xdr:to>
      <xdr:col>20</xdr:col>
      <xdr:colOff>9525</xdr:colOff>
      <xdr:row>95</xdr:row>
      <xdr:rowOff>97503</xdr:rowOff>
    </xdr:to>
    <xdr:sp macro="" textlink="">
      <xdr:nvSpPr>
        <xdr:cNvPr id="723" name="円/楕円 722"/>
        <xdr:cNvSpPr/>
      </xdr:nvSpPr>
      <xdr:spPr>
        <a:xfrm>
          <a:off x="13652500" y="162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114030</xdr:rowOff>
    </xdr:from>
    <xdr:ext cx="534377" cy="259045"/>
    <xdr:sp macro="" textlink="">
      <xdr:nvSpPr>
        <xdr:cNvPr id="724" name="テキスト ボックス 723"/>
        <xdr:cNvSpPr txBox="1"/>
      </xdr:nvSpPr>
      <xdr:spPr>
        <a:xfrm>
          <a:off x="13436111" y="160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125324</xdr:rowOff>
    </xdr:from>
    <xdr:to>
      <xdr:col>18</xdr:col>
      <xdr:colOff>492125</xdr:colOff>
      <xdr:row>95</xdr:row>
      <xdr:rowOff>55474</xdr:rowOff>
    </xdr:to>
    <xdr:sp macro="" textlink="">
      <xdr:nvSpPr>
        <xdr:cNvPr id="725" name="円/楕円 724"/>
        <xdr:cNvSpPr/>
      </xdr:nvSpPr>
      <xdr:spPr>
        <a:xfrm>
          <a:off x="12763500" y="162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72001</xdr:rowOff>
    </xdr:from>
    <xdr:ext cx="534377" cy="259045"/>
    <xdr:sp macro="" textlink="">
      <xdr:nvSpPr>
        <xdr:cNvPr id="726" name="テキスト ボックス 725"/>
        <xdr:cNvSpPr txBox="1"/>
      </xdr:nvSpPr>
      <xdr:spPr>
        <a:xfrm>
          <a:off x="12547111" y="160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・総務費に係る住民一人当たりのコストは、財政調整基金積立金等の減により、</a:t>
          </a:r>
          <a:r>
            <a:rPr kumimoji="1" lang="en-US" altLang="ja-JP" sz="1300">
              <a:latin typeface="ＭＳ Ｐゴシック"/>
            </a:rPr>
            <a:t>72,476</a:t>
          </a:r>
          <a:r>
            <a:rPr kumimoji="1" lang="ja-JP" altLang="en-US" sz="1300">
              <a:latin typeface="ＭＳ Ｐゴシック"/>
            </a:rPr>
            <a:t>円となり、前年度より大きく減少したが、類似団体平均を</a:t>
          </a:r>
          <a:r>
            <a:rPr kumimoji="1" lang="en-US" altLang="ja-JP" sz="1300">
              <a:latin typeface="ＭＳ Ｐゴシック"/>
            </a:rPr>
            <a:t>18,641</a:t>
          </a:r>
          <a:r>
            <a:rPr kumimoji="1" lang="ja-JP" altLang="en-US" sz="1300">
              <a:latin typeface="ＭＳ Ｐゴシック"/>
            </a:rPr>
            <a:t>円上回っている。吾北総合支所耐震改修事業の開始が要因の一つである。</a:t>
          </a:r>
          <a:endParaRPr kumimoji="1" lang="en-US" altLang="ja-JP" sz="1300">
            <a:latin typeface="ＭＳ Ｐゴシック"/>
          </a:endParaRPr>
        </a:p>
        <a:p>
          <a:r>
            <a:rPr kumimoji="1" lang="ja-JP" altLang="en-US" sz="1300">
              <a:latin typeface="ＭＳ Ｐゴシック"/>
            </a:rPr>
            <a:t>・民生費に係る住民一人あたりのコストは、臨時福祉給付金事業等による増で、</a:t>
          </a:r>
          <a:r>
            <a:rPr kumimoji="1" lang="en-US" altLang="ja-JP" sz="1300">
              <a:latin typeface="ＭＳ Ｐゴシック"/>
            </a:rPr>
            <a:t>146,250</a:t>
          </a:r>
          <a:r>
            <a:rPr kumimoji="1" lang="ja-JP" altLang="en-US" sz="1300">
              <a:latin typeface="ＭＳ Ｐゴシック"/>
            </a:rPr>
            <a:t>円となり、前年度より増加した。</a:t>
          </a:r>
          <a:endParaRPr kumimoji="1" lang="en-US" altLang="ja-JP" sz="1300">
            <a:latin typeface="ＭＳ Ｐゴシック"/>
          </a:endParaRPr>
        </a:p>
        <a:p>
          <a:r>
            <a:rPr kumimoji="1" lang="ja-JP" altLang="en-US" sz="1300">
              <a:latin typeface="ＭＳ Ｐゴシック"/>
            </a:rPr>
            <a:t>・商工費に係る住民一人当たりのコストは、地域活性化・地域住民生活等緊急支援交付金事業の皆減等により、</a:t>
          </a:r>
          <a:r>
            <a:rPr kumimoji="1" lang="en-US" altLang="ja-JP" sz="1300">
              <a:latin typeface="ＭＳ Ｐゴシック"/>
            </a:rPr>
            <a:t>12,270</a:t>
          </a:r>
          <a:r>
            <a:rPr kumimoji="1" lang="ja-JP" altLang="en-US" sz="1300">
              <a:latin typeface="ＭＳ Ｐゴシック"/>
            </a:rPr>
            <a:t>円となり、前年度より減少したが、類似団体平均を依然として上回っている。</a:t>
          </a:r>
        </a:p>
        <a:p>
          <a:r>
            <a:rPr kumimoji="1" lang="ja-JP" altLang="en-US" sz="1300">
              <a:latin typeface="ＭＳ Ｐゴシック"/>
            </a:rPr>
            <a:t>・消防費に係る住民一人あたりのコストは、施設の耐震改修に係る一部事務組合への負担金等の増により、</a:t>
          </a:r>
          <a:r>
            <a:rPr kumimoji="1" lang="en-US" altLang="ja-JP" sz="1300">
              <a:latin typeface="ＭＳ Ｐゴシック"/>
            </a:rPr>
            <a:t>29,581</a:t>
          </a:r>
          <a:r>
            <a:rPr kumimoji="1" lang="ja-JP" altLang="en-US" sz="1300">
              <a:latin typeface="ＭＳ Ｐゴシック"/>
            </a:rPr>
            <a:t>円となり、前年度より増加した。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増加している。国の経済対策の活用や公債費算入率の高い地方債の発行などにより一定の財源確保ができたことなどがその要因として考えられる。実質収支比率は、ほぼ横ばいとなっており、後年度の財政調整の範囲内（概ね標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％程度）となっている。今後も、事務事業の見直し・統廃合など歳出の合理化等、行財政改革を推進し、健全な行財政運営に努めていく。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まで、すべての会計において黒字であるため赤字比率は無いが、今後も事務事業の見直し・統廃合などの歳出の合理化等、行財政改革を推進し、公営企業等については、独立採算の原則に立ち、使用料の改定、確保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13408644</v>
      </c>
      <c r="BO4" s="381"/>
      <c r="BP4" s="381"/>
      <c r="BQ4" s="381"/>
      <c r="BR4" s="381"/>
      <c r="BS4" s="381"/>
      <c r="BT4" s="381"/>
      <c r="BU4" s="382"/>
      <c r="BV4" s="380">
        <v>14266037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12960724</v>
      </c>
      <c r="BO5" s="418"/>
      <c r="BP5" s="418"/>
      <c r="BQ5" s="418"/>
      <c r="BR5" s="418"/>
      <c r="BS5" s="418"/>
      <c r="BT5" s="418"/>
      <c r="BU5" s="419"/>
      <c r="BV5" s="417">
        <v>13791889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91.9</v>
      </c>
      <c r="CU5" s="415"/>
      <c r="CV5" s="415"/>
      <c r="CW5" s="415"/>
      <c r="CX5" s="415"/>
      <c r="CY5" s="415"/>
      <c r="CZ5" s="415"/>
      <c r="DA5" s="416"/>
      <c r="DB5" s="414">
        <v>81.2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447920</v>
      </c>
      <c r="BO6" s="418"/>
      <c r="BP6" s="418"/>
      <c r="BQ6" s="418"/>
      <c r="BR6" s="418"/>
      <c r="BS6" s="418"/>
      <c r="BT6" s="418"/>
      <c r="BU6" s="419"/>
      <c r="BV6" s="417">
        <v>474148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96.1</v>
      </c>
      <c r="CU6" s="455"/>
      <c r="CV6" s="455"/>
      <c r="CW6" s="455"/>
      <c r="CX6" s="455"/>
      <c r="CY6" s="455"/>
      <c r="CZ6" s="455"/>
      <c r="DA6" s="456"/>
      <c r="DB6" s="454">
        <v>86.4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147616</v>
      </c>
      <c r="BO7" s="418"/>
      <c r="BP7" s="418"/>
      <c r="BQ7" s="418"/>
      <c r="BR7" s="418"/>
      <c r="BS7" s="418"/>
      <c r="BT7" s="418"/>
      <c r="BU7" s="419"/>
      <c r="BV7" s="417">
        <v>162342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8141433</v>
      </c>
      <c r="CU7" s="418"/>
      <c r="CV7" s="418"/>
      <c r="CW7" s="418"/>
      <c r="CX7" s="418"/>
      <c r="CY7" s="418"/>
      <c r="CZ7" s="418"/>
      <c r="DA7" s="419"/>
      <c r="DB7" s="417">
        <v>8868566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300304</v>
      </c>
      <c r="BO8" s="418"/>
      <c r="BP8" s="418"/>
      <c r="BQ8" s="418"/>
      <c r="BR8" s="418"/>
      <c r="BS8" s="418"/>
      <c r="BT8" s="418"/>
      <c r="BU8" s="419"/>
      <c r="BV8" s="417">
        <v>311806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22767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-11502</v>
      </c>
      <c r="BO9" s="418"/>
      <c r="BP9" s="418"/>
      <c r="BQ9" s="418"/>
      <c r="BR9" s="418"/>
      <c r="BS9" s="418"/>
      <c r="BT9" s="418"/>
      <c r="BU9" s="419"/>
      <c r="BV9" s="417">
        <v>10253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19.600000000000001</v>
      </c>
      <c r="CU9" s="415"/>
      <c r="CV9" s="415"/>
      <c r="CW9" s="415"/>
      <c r="CX9" s="415"/>
      <c r="CY9" s="415"/>
      <c r="CZ9" s="415"/>
      <c r="DA9" s="416"/>
      <c r="DB9" s="414">
        <v>16.8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25062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115363</v>
      </c>
      <c r="BO10" s="418"/>
      <c r="BP10" s="418"/>
      <c r="BQ10" s="418"/>
      <c r="BR10" s="418"/>
      <c r="BS10" s="418"/>
      <c r="BT10" s="418"/>
      <c r="BU10" s="419"/>
      <c r="BV10" s="417">
        <v>471172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23712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23674</v>
      </c>
      <c r="S13" s="499"/>
      <c r="T13" s="499"/>
      <c r="U13" s="499"/>
      <c r="V13" s="500"/>
      <c r="W13" s="433" t="s">
        <v>125</v>
      </c>
      <c r="X13" s="434"/>
      <c r="Y13" s="434"/>
      <c r="Z13" s="434"/>
      <c r="AA13" s="434"/>
      <c r="AB13" s="424"/>
      <c r="AC13" s="468">
        <v>812</v>
      </c>
      <c r="AD13" s="469"/>
      <c r="AE13" s="469"/>
      <c r="AF13" s="469"/>
      <c r="AG13" s="508"/>
      <c r="AH13" s="468">
        <v>966</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103861</v>
      </c>
      <c r="BO13" s="418"/>
      <c r="BP13" s="418"/>
      <c r="BQ13" s="418"/>
      <c r="BR13" s="418"/>
      <c r="BS13" s="418"/>
      <c r="BT13" s="418"/>
      <c r="BU13" s="419"/>
      <c r="BV13" s="417">
        <v>481425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8.6999999999999993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24076</v>
      </c>
      <c r="S14" s="499"/>
      <c r="T14" s="499"/>
      <c r="U14" s="499"/>
      <c r="V14" s="500"/>
      <c r="W14" s="407"/>
      <c r="X14" s="408"/>
      <c r="Y14" s="408"/>
      <c r="Z14" s="408"/>
      <c r="AA14" s="408"/>
      <c r="AB14" s="397"/>
      <c r="AC14" s="501">
        <v>7.9</v>
      </c>
      <c r="AD14" s="502"/>
      <c r="AE14" s="502"/>
      <c r="AF14" s="502"/>
      <c r="AG14" s="503"/>
      <c r="AH14" s="501">
        <v>8.6999999999999993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24042</v>
      </c>
      <c r="S15" s="499"/>
      <c r="T15" s="499"/>
      <c r="U15" s="499"/>
      <c r="V15" s="500"/>
      <c r="W15" s="433" t="s">
        <v>131</v>
      </c>
      <c r="X15" s="434"/>
      <c r="Y15" s="434"/>
      <c r="Z15" s="434"/>
      <c r="AA15" s="434"/>
      <c r="AB15" s="424"/>
      <c r="AC15" s="468">
        <v>2171</v>
      </c>
      <c r="AD15" s="469"/>
      <c r="AE15" s="469"/>
      <c r="AF15" s="469"/>
      <c r="AG15" s="508"/>
      <c r="AH15" s="468">
        <v>2358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2449049</v>
      </c>
      <c r="BO15" s="381"/>
      <c r="BP15" s="381"/>
      <c r="BQ15" s="381"/>
      <c r="BR15" s="381"/>
      <c r="BS15" s="381"/>
      <c r="BT15" s="381"/>
      <c r="BU15" s="382"/>
      <c r="BV15" s="380">
        <v>2401651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21.1</v>
      </c>
      <c r="AD16" s="502"/>
      <c r="AE16" s="502"/>
      <c r="AF16" s="502"/>
      <c r="AG16" s="503"/>
      <c r="AH16" s="501">
        <v>21.1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6919352</v>
      </c>
      <c r="BO16" s="418"/>
      <c r="BP16" s="418"/>
      <c r="BQ16" s="418"/>
      <c r="BR16" s="418"/>
      <c r="BS16" s="418"/>
      <c r="BT16" s="418"/>
      <c r="BU16" s="419"/>
      <c r="BV16" s="417">
        <v>7234856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7320</v>
      </c>
      <c r="AD17" s="469"/>
      <c r="AE17" s="469"/>
      <c r="AF17" s="469"/>
      <c r="AG17" s="508"/>
      <c r="AH17" s="468">
        <v>7830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3090648</v>
      </c>
      <c r="BO17" s="418"/>
      <c r="BP17" s="418"/>
      <c r="BQ17" s="418"/>
      <c r="BR17" s="418"/>
      <c r="BS17" s="418"/>
      <c r="BT17" s="418"/>
      <c r="BU17" s="419"/>
      <c r="BV17" s="417">
        <v>3021091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470.97</v>
      </c>
      <c r="M18" s="530"/>
      <c r="N18" s="530"/>
      <c r="O18" s="530"/>
      <c r="P18" s="530"/>
      <c r="Q18" s="530"/>
      <c r="R18" s="531"/>
      <c r="S18" s="531"/>
      <c r="T18" s="531"/>
      <c r="U18" s="531"/>
      <c r="V18" s="532"/>
      <c r="W18" s="435"/>
      <c r="X18" s="436"/>
      <c r="Y18" s="436"/>
      <c r="Z18" s="436"/>
      <c r="AA18" s="436"/>
      <c r="AB18" s="427"/>
      <c r="AC18" s="533">
        <v>71</v>
      </c>
      <c r="AD18" s="534"/>
      <c r="AE18" s="534"/>
      <c r="AF18" s="534"/>
      <c r="AG18" s="535"/>
      <c r="AH18" s="533">
        <v>70.2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7508330</v>
      </c>
      <c r="BO18" s="418"/>
      <c r="BP18" s="418"/>
      <c r="BQ18" s="418"/>
      <c r="BR18" s="418"/>
      <c r="BS18" s="418"/>
      <c r="BT18" s="418"/>
      <c r="BU18" s="419"/>
      <c r="BV18" s="417">
        <v>7327398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9113462</v>
      </c>
      <c r="BO19" s="418"/>
      <c r="BP19" s="418"/>
      <c r="BQ19" s="418"/>
      <c r="BR19" s="418"/>
      <c r="BS19" s="418"/>
      <c r="BT19" s="418"/>
      <c r="BU19" s="419"/>
      <c r="BV19" s="417">
        <v>10076095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9198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13690607</v>
      </c>
      <c r="BO23" s="418"/>
      <c r="BP23" s="418"/>
      <c r="BQ23" s="418"/>
      <c r="BR23" s="418"/>
      <c r="BS23" s="418"/>
      <c r="BT23" s="418"/>
      <c r="BU23" s="419"/>
      <c r="BV23" s="417">
        <v>13973963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7800</v>
      </c>
      <c r="R24" s="469"/>
      <c r="S24" s="469"/>
      <c r="T24" s="469"/>
      <c r="U24" s="469"/>
      <c r="V24" s="508"/>
      <c r="W24" s="563"/>
      <c r="X24" s="551"/>
      <c r="Y24" s="552"/>
      <c r="Z24" s="467" t="s">
        <v>154</v>
      </c>
      <c r="AA24" s="447"/>
      <c r="AB24" s="447"/>
      <c r="AC24" s="447"/>
      <c r="AD24" s="447"/>
      <c r="AE24" s="447"/>
      <c r="AF24" s="447"/>
      <c r="AG24" s="448"/>
      <c r="AH24" s="468">
        <v>251</v>
      </c>
      <c r="AI24" s="469"/>
      <c r="AJ24" s="469"/>
      <c r="AK24" s="469"/>
      <c r="AL24" s="508"/>
      <c r="AM24" s="468">
        <v>728653</v>
      </c>
      <c r="AN24" s="469"/>
      <c r="AO24" s="469"/>
      <c r="AP24" s="469"/>
      <c r="AQ24" s="469"/>
      <c r="AR24" s="508"/>
      <c r="AS24" s="468">
        <v>2903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7914947</v>
      </c>
      <c r="BO24" s="418"/>
      <c r="BP24" s="418"/>
      <c r="BQ24" s="418"/>
      <c r="BR24" s="418"/>
      <c r="BS24" s="418"/>
      <c r="BT24" s="418"/>
      <c r="BU24" s="419"/>
      <c r="BV24" s="417">
        <v>7944905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6500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1376570</v>
      </c>
      <c r="BO25" s="381"/>
      <c r="BP25" s="381"/>
      <c r="BQ25" s="381"/>
      <c r="BR25" s="381"/>
      <c r="BS25" s="381"/>
      <c r="BT25" s="381"/>
      <c r="BU25" s="382"/>
      <c r="BV25" s="380">
        <v>1562777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6100</v>
      </c>
      <c r="R26" s="469"/>
      <c r="S26" s="469"/>
      <c r="T26" s="469"/>
      <c r="U26" s="469"/>
      <c r="V26" s="508"/>
      <c r="W26" s="563"/>
      <c r="X26" s="551"/>
      <c r="Y26" s="552"/>
      <c r="Z26" s="467" t="s">
        <v>160</v>
      </c>
      <c r="AA26" s="573"/>
      <c r="AB26" s="573"/>
      <c r="AC26" s="573"/>
      <c r="AD26" s="573"/>
      <c r="AE26" s="573"/>
      <c r="AF26" s="573"/>
      <c r="AG26" s="574"/>
      <c r="AH26" s="468">
        <v>28</v>
      </c>
      <c r="AI26" s="469"/>
      <c r="AJ26" s="469"/>
      <c r="AK26" s="469"/>
      <c r="AL26" s="508"/>
      <c r="AM26" s="468">
        <v>84644</v>
      </c>
      <c r="AN26" s="469"/>
      <c r="AO26" s="469"/>
      <c r="AP26" s="469"/>
      <c r="AQ26" s="469"/>
      <c r="AR26" s="508"/>
      <c r="AS26" s="468">
        <v>3023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3050</v>
      </c>
      <c r="R27" s="469"/>
      <c r="S27" s="469"/>
      <c r="T27" s="469"/>
      <c r="U27" s="469"/>
      <c r="V27" s="508"/>
      <c r="W27" s="563"/>
      <c r="X27" s="551"/>
      <c r="Y27" s="552"/>
      <c r="Z27" s="467" t="s">
        <v>163</v>
      </c>
      <c r="AA27" s="447"/>
      <c r="AB27" s="447"/>
      <c r="AC27" s="447"/>
      <c r="AD27" s="447"/>
      <c r="AE27" s="447"/>
      <c r="AF27" s="447"/>
      <c r="AG27" s="448"/>
      <c r="AH27" s="468">
        <v>12</v>
      </c>
      <c r="AI27" s="469"/>
      <c r="AJ27" s="469"/>
      <c r="AK27" s="469"/>
      <c r="AL27" s="508"/>
      <c r="AM27" s="468">
        <v>35976</v>
      </c>
      <c r="AN27" s="469"/>
      <c r="AO27" s="469"/>
      <c r="AP27" s="469"/>
      <c r="AQ27" s="469"/>
      <c r="AR27" s="508"/>
      <c r="AS27" s="468">
        <v>2998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2370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1874383</v>
      </c>
      <c r="BO28" s="381"/>
      <c r="BP28" s="381"/>
      <c r="BQ28" s="381"/>
      <c r="BR28" s="381"/>
      <c r="BS28" s="381"/>
      <c r="BT28" s="381"/>
      <c r="BU28" s="382"/>
      <c r="BV28" s="380">
        <v>1604020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18</v>
      </c>
      <c r="M29" s="469"/>
      <c r="N29" s="469"/>
      <c r="O29" s="469"/>
      <c r="P29" s="508"/>
      <c r="Q29" s="468">
        <v>2140</v>
      </c>
      <c r="R29" s="469"/>
      <c r="S29" s="469"/>
      <c r="T29" s="469"/>
      <c r="U29" s="469"/>
      <c r="V29" s="508"/>
      <c r="W29" s="564"/>
      <c r="X29" s="565"/>
      <c r="Y29" s="566"/>
      <c r="Z29" s="467" t="s">
        <v>170</v>
      </c>
      <c r="AA29" s="447"/>
      <c r="AB29" s="447"/>
      <c r="AC29" s="447"/>
      <c r="AD29" s="447"/>
      <c r="AE29" s="447"/>
      <c r="AF29" s="447"/>
      <c r="AG29" s="448"/>
      <c r="AH29" s="468">
        <v>263</v>
      </c>
      <c r="AI29" s="469"/>
      <c r="AJ29" s="469"/>
      <c r="AK29" s="469"/>
      <c r="AL29" s="508"/>
      <c r="AM29" s="468">
        <v>764629</v>
      </c>
      <c r="AN29" s="469"/>
      <c r="AO29" s="469"/>
      <c r="AP29" s="469"/>
      <c r="AQ29" s="469"/>
      <c r="AR29" s="508"/>
      <c r="AS29" s="468">
        <v>2907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3756292</v>
      </c>
      <c r="BO29" s="418"/>
      <c r="BP29" s="418"/>
      <c r="BQ29" s="418"/>
      <c r="BR29" s="418"/>
      <c r="BS29" s="418"/>
      <c r="BT29" s="418"/>
      <c r="BU29" s="419"/>
      <c r="BV29" s="417">
        <v>3742717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5728989</v>
      </c>
      <c r="BO30" s="587"/>
      <c r="BP30" s="587"/>
      <c r="BQ30" s="587"/>
      <c r="BR30" s="587"/>
      <c r="BS30" s="587"/>
      <c r="BT30" s="587"/>
      <c r="BU30" s="588"/>
      <c r="BV30" s="586">
        <v>5848699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IF('各会計、関係団体の財政状況及び健全化判断比率'!B35="","",'各会計、関係団体の財政状況及び健全化判断比率'!B35)</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仁淀川下流衛生事務組合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公益財団法人いの町農業公社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水資源対策特別会計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嶺北広域行政事務組合　一般会計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有限会社むささびの里</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墓地公園事業特別会計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IF('各会計、関係団体の財政状況及び健全化判断比率'!B37="","",'各会計、関係団体の財政状況及び健全化判断比率'!B37)</f>
        <v>簡易水道事業特別会計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嶺北広域行政事務組合　特別養護老人ホーム特別会計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天王地区汚水処理施設事業特別会計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高知中央西部焼却処理事務組合　一般会計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特別養護老人ホーム特別会計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仁淀消防組合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こうち人づくり広域連合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高知県広域食肉センター事務組合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仁淀川市町村圏事務組合　仁淀川広域市町村圏事務組合会計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23</v>
      </c>
      <c r="BX42" s="598"/>
      <c r="BY42" s="599" t="str">
        <f>IF('各会計、関係団体の財政状況及び健全化判断比率'!B76="","",'各会計、関係団体の財政状況及び健全化判断比率'!B76)</f>
        <v>高知県市町村総合事務組合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24</v>
      </c>
      <c r="BX43" s="598"/>
      <c r="BY43" s="599" t="str">
        <f>IF('各会計、関係団体の財政状況及び健全化判断比率'!B77="","",'各会計、関係団体の財政状況及び健全化判断比率'!B77)</f>
        <v>高知県市町村総合事務組合　交通災害共済事業特別会計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534</v>
      </c>
      <c r="D34" s="1184"/>
      <c r="E34" s="1185"/>
      <c r="F34" s="32">
        <v>11.08</v>
      </c>
      <c r="G34" s="33">
        <v>11.32</v>
      </c>
      <c r="H34" s="33">
        <v>10</v>
      </c>
      <c r="I34" s="33">
        <v>9.42</v>
      </c>
      <c r="J34" s="34">
        <v>9.4499999999999993</v>
      </c>
      <c r="K34" s="22"/>
      <c r="L34" s="22"/>
      <c r="M34" s="22"/>
      <c r="N34" s="22"/>
      <c r="O34" s="22"/>
      <c r="P34" s="22"/>
    </row>
    <row r="35" spans="1:16" ht="39" customHeight="1" x14ac:dyDescent="0.15">
      <c r="A35" s="22"/>
      <c r="B35" s="35"/>
      <c r="C35" s="1178" t="s">
        <v>535</v>
      </c>
      <c r="D35" s="1179"/>
      <c r="E35" s="1180"/>
      <c r="F35" s="36">
        <v>6.32</v>
      </c>
      <c r="G35" s="37">
        <v>6.48</v>
      </c>
      <c r="H35" s="37">
        <v>5.32</v>
      </c>
      <c r="I35" s="37">
        <v>4.96</v>
      </c>
      <c r="J35" s="38">
        <v>5.24</v>
      </c>
      <c r="K35" s="22"/>
      <c r="L35" s="22"/>
      <c r="M35" s="22"/>
      <c r="N35" s="22"/>
      <c r="O35" s="22"/>
      <c r="P35" s="22"/>
    </row>
    <row r="36" spans="1:16" ht="39" customHeight="1" x14ac:dyDescent="0.15">
      <c r="A36" s="22"/>
      <c r="B36" s="35"/>
      <c r="C36" s="1178" t="s">
        <v>536</v>
      </c>
      <c r="D36" s="1179"/>
      <c r="E36" s="1180"/>
      <c r="F36" s="36">
        <v>3.33</v>
      </c>
      <c r="G36" s="37">
        <v>3.51</v>
      </c>
      <c r="H36" s="37">
        <v>3.58</v>
      </c>
      <c r="I36" s="37">
        <v>3.49</v>
      </c>
      <c r="J36" s="38">
        <v>3.66</v>
      </c>
      <c r="K36" s="22"/>
      <c r="L36" s="22"/>
      <c r="M36" s="22"/>
      <c r="N36" s="22"/>
      <c r="O36" s="22"/>
      <c r="P36" s="22"/>
    </row>
    <row r="37" spans="1:16" ht="39" customHeight="1" x14ac:dyDescent="0.15">
      <c r="A37" s="22"/>
      <c r="B37" s="35"/>
      <c r="C37" s="1178" t="s">
        <v>537</v>
      </c>
      <c r="D37" s="1179"/>
      <c r="E37" s="1180"/>
      <c r="F37" s="36">
        <v>0.38</v>
      </c>
      <c r="G37" s="37">
        <v>0.13</v>
      </c>
      <c r="H37" s="37">
        <v>0.49</v>
      </c>
      <c r="I37" s="37">
        <v>0.93</v>
      </c>
      <c r="J37" s="38">
        <v>0.69</v>
      </c>
      <c r="K37" s="22"/>
      <c r="L37" s="22"/>
      <c r="M37" s="22"/>
      <c r="N37" s="22"/>
      <c r="O37" s="22"/>
      <c r="P37" s="22"/>
    </row>
    <row r="38" spans="1:16" ht="39" customHeight="1" x14ac:dyDescent="0.15">
      <c r="A38" s="22"/>
      <c r="B38" s="35"/>
      <c r="C38" s="1178" t="s">
        <v>538</v>
      </c>
      <c r="D38" s="1179"/>
      <c r="E38" s="1180"/>
      <c r="F38" s="36">
        <v>0.01</v>
      </c>
      <c r="G38" s="37">
        <v>0.01</v>
      </c>
      <c r="H38" s="37">
        <v>0</v>
      </c>
      <c r="I38" s="37">
        <v>0</v>
      </c>
      <c r="J38" s="38">
        <v>0.49</v>
      </c>
      <c r="K38" s="22"/>
      <c r="L38" s="22"/>
      <c r="M38" s="22"/>
      <c r="N38" s="22"/>
      <c r="O38" s="22"/>
      <c r="P38" s="22"/>
    </row>
    <row r="39" spans="1:16" ht="39" customHeight="1" x14ac:dyDescent="0.15">
      <c r="A39" s="22"/>
      <c r="B39" s="35"/>
      <c r="C39" s="1178" t="s">
        <v>539</v>
      </c>
      <c r="D39" s="1179"/>
      <c r="E39" s="1180"/>
      <c r="F39" s="36">
        <v>0.08</v>
      </c>
      <c r="G39" s="37">
        <v>7.0000000000000007E-2</v>
      </c>
      <c r="H39" s="37">
        <v>0.08</v>
      </c>
      <c r="I39" s="37">
        <v>0.06</v>
      </c>
      <c r="J39" s="38">
        <v>0.1</v>
      </c>
      <c r="K39" s="22"/>
      <c r="L39" s="22"/>
      <c r="M39" s="22"/>
      <c r="N39" s="22"/>
      <c r="O39" s="22"/>
      <c r="P39" s="22"/>
    </row>
    <row r="40" spans="1:16" ht="39" customHeight="1" x14ac:dyDescent="0.15">
      <c r="A40" s="22"/>
      <c r="B40" s="35"/>
      <c r="C40" s="1178" t="s">
        <v>540</v>
      </c>
      <c r="D40" s="1179"/>
      <c r="E40" s="1180"/>
      <c r="F40" s="36">
        <v>0</v>
      </c>
      <c r="G40" s="37">
        <v>0</v>
      </c>
      <c r="H40" s="37">
        <v>0</v>
      </c>
      <c r="I40" s="37">
        <v>0</v>
      </c>
      <c r="J40" s="38">
        <v>0.03</v>
      </c>
      <c r="K40" s="22"/>
      <c r="L40" s="22"/>
      <c r="M40" s="22"/>
      <c r="N40" s="22"/>
      <c r="O40" s="22"/>
      <c r="P40" s="22"/>
    </row>
    <row r="41" spans="1:16" ht="39" customHeight="1" x14ac:dyDescent="0.15">
      <c r="A41" s="22"/>
      <c r="B41" s="35"/>
      <c r="C41" s="1178" t="s">
        <v>541</v>
      </c>
      <c r="D41" s="1179"/>
      <c r="E41" s="1180"/>
      <c r="F41" s="36">
        <v>0.03</v>
      </c>
      <c r="G41" s="37">
        <v>0.03</v>
      </c>
      <c r="H41" s="37">
        <v>0.02</v>
      </c>
      <c r="I41" s="37">
        <v>0.01</v>
      </c>
      <c r="J41" s="38">
        <v>0.01</v>
      </c>
      <c r="K41" s="22"/>
      <c r="L41" s="22"/>
      <c r="M41" s="22"/>
      <c r="N41" s="22"/>
      <c r="O41" s="22"/>
      <c r="P41" s="22"/>
    </row>
    <row r="42" spans="1:16" ht="39" customHeight="1" x14ac:dyDescent="0.15">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543</v>
      </c>
      <c r="D43" s="1182"/>
      <c r="E43" s="1183"/>
      <c r="F43" s="41">
        <v>0.05</v>
      </c>
      <c r="G43" s="42">
        <v>0.03</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1821</v>
      </c>
      <c r="L45" s="60">
        <v>1705</v>
      </c>
      <c r="M45" s="60">
        <v>1687</v>
      </c>
      <c r="N45" s="60">
        <v>1705</v>
      </c>
      <c r="O45" s="61">
        <v>1798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486</v>
      </c>
      <c r="L48" s="64">
        <v>489</v>
      </c>
      <c r="M48" s="64">
        <v>486</v>
      </c>
      <c r="N48" s="64">
        <v>442</v>
      </c>
      <c r="O48" s="65">
        <v>416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57</v>
      </c>
      <c r="L49" s="64">
        <v>59</v>
      </c>
      <c r="M49" s="64">
        <v>42</v>
      </c>
      <c r="N49" s="64">
        <v>7</v>
      </c>
      <c r="O49" s="65">
        <v>40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1476</v>
      </c>
      <c r="L52" s="64">
        <v>1531</v>
      </c>
      <c r="M52" s="64">
        <v>1621</v>
      </c>
      <c r="N52" s="64">
        <v>1636</v>
      </c>
      <c r="O52" s="65">
        <v>1641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888</v>
      </c>
      <c r="L53" s="69">
        <v>722</v>
      </c>
      <c r="M53" s="69">
        <v>594</v>
      </c>
      <c r="N53" s="69">
        <v>518</v>
      </c>
      <c r="O53" s="70">
        <v>613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02" t="s">
        <v>24</v>
      </c>
      <c r="C41" s="1203"/>
      <c r="D41" s="81"/>
      <c r="E41" s="1208" t="s">
        <v>25</v>
      </c>
      <c r="F41" s="1208"/>
      <c r="G41" s="1208"/>
      <c r="H41" s="1209"/>
      <c r="I41" s="82">
        <v>13088</v>
      </c>
      <c r="J41" s="83">
        <v>12965</v>
      </c>
      <c r="K41" s="83">
        <v>14202</v>
      </c>
      <c r="L41" s="83">
        <v>13974</v>
      </c>
      <c r="M41" s="84">
        <v>13691</v>
      </c>
    </row>
    <row r="42" spans="2:13" ht="27.75" customHeight="1" x14ac:dyDescent="0.15">
      <c r="B42" s="1204"/>
      <c r="C42" s="1205"/>
      <c r="D42" s="85"/>
      <c r="E42" s="1210" t="s">
        <v>26</v>
      </c>
      <c r="F42" s="1210"/>
      <c r="G42" s="1210"/>
      <c r="H42" s="1211"/>
      <c r="I42" s="86" t="s">
        <v>488</v>
      </c>
      <c r="J42" s="87" t="s">
        <v>488</v>
      </c>
      <c r="K42" s="87" t="s">
        <v>488</v>
      </c>
      <c r="L42" s="87" t="s">
        <v>488</v>
      </c>
      <c r="M42" s="88" t="s">
        <v>488</v>
      </c>
    </row>
    <row r="43" spans="2:13" ht="27.75" customHeight="1" x14ac:dyDescent="0.15">
      <c r="B43" s="1204"/>
      <c r="C43" s="1205"/>
      <c r="D43" s="85"/>
      <c r="E43" s="1210" t="s">
        <v>27</v>
      </c>
      <c r="F43" s="1210"/>
      <c r="G43" s="1210"/>
      <c r="H43" s="1211"/>
      <c r="I43" s="86">
        <v>5118</v>
      </c>
      <c r="J43" s="87">
        <v>4828</v>
      </c>
      <c r="K43" s="87">
        <v>4565</v>
      </c>
      <c r="L43" s="87">
        <v>4346</v>
      </c>
      <c r="M43" s="88">
        <v>4226</v>
      </c>
    </row>
    <row r="44" spans="2:13" ht="27.75" customHeight="1" x14ac:dyDescent="0.15">
      <c r="B44" s="1204"/>
      <c r="C44" s="1205"/>
      <c r="D44" s="85"/>
      <c r="E44" s="1210" t="s">
        <v>28</v>
      </c>
      <c r="F44" s="1210"/>
      <c r="G44" s="1210"/>
      <c r="H44" s="1211"/>
      <c r="I44" s="86">
        <v>177</v>
      </c>
      <c r="J44" s="87">
        <v>133</v>
      </c>
      <c r="K44" s="87">
        <v>87</v>
      </c>
      <c r="L44" s="87">
        <v>52</v>
      </c>
      <c r="M44" s="88">
        <v>25</v>
      </c>
    </row>
    <row r="45" spans="2:13" ht="27.75" customHeight="1" x14ac:dyDescent="0.15">
      <c r="B45" s="1204"/>
      <c r="C45" s="1205"/>
      <c r="D45" s="85"/>
      <c r="E45" s="1210" t="s">
        <v>29</v>
      </c>
      <c r="F45" s="1210"/>
      <c r="G45" s="1210"/>
      <c r="H45" s="1211"/>
      <c r="I45" s="86">
        <v>1989</v>
      </c>
      <c r="J45" s="87">
        <v>1589</v>
      </c>
      <c r="K45" s="87">
        <v>1606</v>
      </c>
      <c r="L45" s="87">
        <v>1462</v>
      </c>
      <c r="M45" s="88">
        <v>1300</v>
      </c>
    </row>
    <row r="46" spans="2:13" ht="27.75" customHeight="1" x14ac:dyDescent="0.15">
      <c r="B46" s="1204"/>
      <c r="C46" s="1205"/>
      <c r="D46" s="89"/>
      <c r="E46" s="1210" t="s">
        <v>30</v>
      </c>
      <c r="F46" s="1210"/>
      <c r="G46" s="1210"/>
      <c r="H46" s="1211"/>
      <c r="I46" s="86">
        <v>320</v>
      </c>
      <c r="J46" s="87">
        <v>326</v>
      </c>
      <c r="K46" s="87" t="s">
        <v>488</v>
      </c>
      <c r="L46" s="87" t="s">
        <v>488</v>
      </c>
      <c r="M46" s="88" t="s">
        <v>488</v>
      </c>
    </row>
    <row r="47" spans="2:13" ht="27.75" customHeight="1" x14ac:dyDescent="0.15">
      <c r="B47" s="1204"/>
      <c r="C47" s="1205"/>
      <c r="D47" s="90"/>
      <c r="E47" s="1212" t="s">
        <v>31</v>
      </c>
      <c r="F47" s="1213"/>
      <c r="G47" s="1213"/>
      <c r="H47" s="1214"/>
      <c r="I47" s="86" t="s">
        <v>488</v>
      </c>
      <c r="J47" s="87" t="s">
        <v>488</v>
      </c>
      <c r="K47" s="87" t="s">
        <v>488</v>
      </c>
      <c r="L47" s="87" t="s">
        <v>488</v>
      </c>
      <c r="M47" s="88" t="s">
        <v>488</v>
      </c>
    </row>
    <row r="48" spans="2:13" ht="27.75" customHeight="1" x14ac:dyDescent="0.15">
      <c r="B48" s="1204"/>
      <c r="C48" s="1205"/>
      <c r="D48" s="85"/>
      <c r="E48" s="1210" t="s">
        <v>32</v>
      </c>
      <c r="F48" s="1210"/>
      <c r="G48" s="1210"/>
      <c r="H48" s="1211"/>
      <c r="I48" s="86" t="s">
        <v>488</v>
      </c>
      <c r="J48" s="87" t="s">
        <v>488</v>
      </c>
      <c r="K48" s="87" t="s">
        <v>488</v>
      </c>
      <c r="L48" s="87" t="s">
        <v>488</v>
      </c>
      <c r="M48" s="88" t="s">
        <v>488</v>
      </c>
    </row>
    <row r="49" spans="2:13" ht="27.75" customHeight="1" x14ac:dyDescent="0.15">
      <c r="B49" s="1206"/>
      <c r="C49" s="1207"/>
      <c r="D49" s="85"/>
      <c r="E49" s="1210" t="s">
        <v>33</v>
      </c>
      <c r="F49" s="1210"/>
      <c r="G49" s="1210"/>
      <c r="H49" s="1211"/>
      <c r="I49" s="86" t="s">
        <v>488</v>
      </c>
      <c r="J49" s="87" t="s">
        <v>488</v>
      </c>
      <c r="K49" s="87" t="s">
        <v>488</v>
      </c>
      <c r="L49" s="87" t="s">
        <v>488</v>
      </c>
      <c r="M49" s="88" t="s">
        <v>488</v>
      </c>
    </row>
    <row r="50" spans="2:13" ht="27.75" customHeight="1" x14ac:dyDescent="0.15">
      <c r="B50" s="1215" t="s">
        <v>34</v>
      </c>
      <c r="C50" s="1216"/>
      <c r="D50" s="91"/>
      <c r="E50" s="1210" t="s">
        <v>35</v>
      </c>
      <c r="F50" s="1210"/>
      <c r="G50" s="1210"/>
      <c r="H50" s="1211"/>
      <c r="I50" s="86">
        <v>8632</v>
      </c>
      <c r="J50" s="87">
        <v>9450</v>
      </c>
      <c r="K50" s="87">
        <v>8646</v>
      </c>
      <c r="L50" s="87">
        <v>9691</v>
      </c>
      <c r="M50" s="88">
        <v>9900</v>
      </c>
    </row>
    <row r="51" spans="2:13" ht="27.75" customHeight="1" x14ac:dyDescent="0.15">
      <c r="B51" s="1204"/>
      <c r="C51" s="1205"/>
      <c r="D51" s="85"/>
      <c r="E51" s="1210" t="s">
        <v>36</v>
      </c>
      <c r="F51" s="1210"/>
      <c r="G51" s="1210"/>
      <c r="H51" s="1211"/>
      <c r="I51" s="86">
        <v>70</v>
      </c>
      <c r="J51" s="87">
        <v>63</v>
      </c>
      <c r="K51" s="87">
        <v>57</v>
      </c>
      <c r="L51" s="87">
        <v>50</v>
      </c>
      <c r="M51" s="88">
        <v>44</v>
      </c>
    </row>
    <row r="52" spans="2:13" ht="27.75" customHeight="1" x14ac:dyDescent="0.15">
      <c r="B52" s="1206"/>
      <c r="C52" s="1207"/>
      <c r="D52" s="85"/>
      <c r="E52" s="1210" t="s">
        <v>37</v>
      </c>
      <c r="F52" s="1210"/>
      <c r="G52" s="1210"/>
      <c r="H52" s="1211"/>
      <c r="I52" s="86">
        <v>14182</v>
      </c>
      <c r="J52" s="87">
        <v>14051</v>
      </c>
      <c r="K52" s="87">
        <v>14775</v>
      </c>
      <c r="L52" s="87">
        <v>14459</v>
      </c>
      <c r="M52" s="88">
        <v>14683</v>
      </c>
    </row>
    <row r="53" spans="2:13" ht="27.75" customHeight="1" thickBot="1" x14ac:dyDescent="0.2">
      <c r="B53" s="1217" t="s">
        <v>21</v>
      </c>
      <c r="C53" s="1218"/>
      <c r="D53" s="92"/>
      <c r="E53" s="1219" t="s">
        <v>38</v>
      </c>
      <c r="F53" s="1219"/>
      <c r="G53" s="1219"/>
      <c r="H53" s="1220"/>
      <c r="I53" s="93">
        <v>-2192</v>
      </c>
      <c r="J53" s="94">
        <v>-3724</v>
      </c>
      <c r="K53" s="94">
        <v>-3017</v>
      </c>
      <c r="L53" s="94">
        <v>-4365</v>
      </c>
      <c r="M53" s="95">
        <v>-5386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3" t="s">
        <v>569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2"/>
      <c r="H50" s="1243"/>
      <c r="I50" s="1243"/>
      <c r="J50" s="1244"/>
      <c r="K50" s="356" t="s">
        <v>527</v>
      </c>
      <c r="L50" s="356" t="s">
        <v>528</v>
      </c>
      <c r="M50" s="356" t="s">
        <v>529</v>
      </c>
      <c r="N50" s="356" t="s">
        <v>530</v>
      </c>
      <c r="O50" s="356" t="s">
        <v>531</v>
      </c>
    </row>
    <row r="51" spans="1:17" x14ac:dyDescent="0.15">
      <c r="B51" s="250"/>
      <c r="C51" s="246"/>
      <c r="D51" s="246"/>
      <c r="E51" s="246"/>
      <c r="F51" s="246"/>
      <c r="G51" s="1245" t="s">
        <v>563</v>
      </c>
      <c r="H51" s="1246"/>
      <c r="I51" s="1251" t="s">
        <v>564</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570</v>
      </c>
      <c r="J53" s="1231"/>
      <c r="K53" s="1256"/>
      <c r="L53" s="1256"/>
      <c r="M53" s="1256"/>
      <c r="N53" s="1253">
        <v>64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565</v>
      </c>
      <c r="H55" s="1226"/>
      <c r="I55" s="1231" t="s">
        <v>564</v>
      </c>
      <c r="J55" s="1231"/>
      <c r="K55" s="1255"/>
      <c r="L55" s="1255"/>
      <c r="M55" s="1255"/>
      <c r="N55" s="1221">
        <v>13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570</v>
      </c>
      <c r="J57" s="1223"/>
      <c r="K57" s="1256"/>
      <c r="L57" s="1256"/>
      <c r="M57" s="1256"/>
      <c r="N57" s="1253">
        <v>53.4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3" t="s">
        <v>571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2"/>
      <c r="H72" s="1243"/>
      <c r="I72" s="1243"/>
      <c r="J72" s="1244"/>
      <c r="K72" s="356" t="s">
        <v>527</v>
      </c>
      <c r="L72" s="356" t="s">
        <v>528</v>
      </c>
      <c r="M72" s="356" t="s">
        <v>529</v>
      </c>
      <c r="N72" s="356" t="s">
        <v>530</v>
      </c>
      <c r="O72" s="356" t="s">
        <v>531</v>
      </c>
    </row>
    <row r="73" spans="2:30" x14ac:dyDescent="0.15">
      <c r="B73" s="250"/>
      <c r="C73" s="246"/>
      <c r="D73" s="246"/>
      <c r="E73" s="246"/>
      <c r="F73" s="246"/>
      <c r="G73" s="1245" t="s">
        <v>563</v>
      </c>
      <c r="H73" s="1246"/>
      <c r="I73" s="1251" t="s">
        <v>564</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568</v>
      </c>
      <c r="J75" s="1231"/>
      <c r="K75" s="1253">
        <v>13.6</v>
      </c>
      <c r="L75" s="1253">
        <v>12.2</v>
      </c>
      <c r="M75" s="1253">
        <v>10.5</v>
      </c>
      <c r="N75" s="1253">
        <v>8.6999999999999993</v>
      </c>
      <c r="O75" s="1253">
        <v>8.4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565</v>
      </c>
      <c r="H77" s="1226"/>
      <c r="I77" s="1231" t="s">
        <v>564</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568</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75215</v>
      </c>
      <c r="E3" s="118"/>
      <c r="F3" s="119">
        <v>46819</v>
      </c>
      <c r="G3" s="120"/>
      <c r="H3" s="121"/>
    </row>
    <row r="4" spans="1:8" x14ac:dyDescent="0.15">
      <c r="A4" s="122"/>
      <c r="B4" s="123"/>
      <c r="C4" s="124"/>
      <c r="D4" s="125">
        <v>46585</v>
      </c>
      <c r="E4" s="126"/>
      <c r="F4" s="127">
        <v>24121</v>
      </c>
      <c r="G4" s="128"/>
      <c r="H4" s="129"/>
    </row>
    <row r="5" spans="1:8" x14ac:dyDescent="0.15">
      <c r="A5" s="110" t="s">
        <v>521</v>
      </c>
      <c r="B5" s="115"/>
      <c r="C5" s="116"/>
      <c r="D5" s="117">
        <v>67642</v>
      </c>
      <c r="E5" s="118"/>
      <c r="F5" s="119">
        <v>53270</v>
      </c>
      <c r="G5" s="120"/>
      <c r="H5" s="121"/>
    </row>
    <row r="6" spans="1:8" x14ac:dyDescent="0.15">
      <c r="A6" s="122"/>
      <c r="B6" s="123"/>
      <c r="C6" s="124"/>
      <c r="D6" s="125">
        <v>33804</v>
      </c>
      <c r="E6" s="126"/>
      <c r="F6" s="127">
        <v>24316</v>
      </c>
      <c r="G6" s="128"/>
      <c r="H6" s="129"/>
    </row>
    <row r="7" spans="1:8" x14ac:dyDescent="0.15">
      <c r="A7" s="110" t="s">
        <v>522</v>
      </c>
      <c r="B7" s="115"/>
      <c r="C7" s="116"/>
      <c r="D7" s="117">
        <v>182667</v>
      </c>
      <c r="E7" s="118"/>
      <c r="F7" s="119">
        <v>53292</v>
      </c>
      <c r="G7" s="120"/>
      <c r="H7" s="121"/>
    </row>
    <row r="8" spans="1:8" x14ac:dyDescent="0.15">
      <c r="A8" s="122"/>
      <c r="B8" s="123"/>
      <c r="C8" s="124"/>
      <c r="D8" s="125">
        <v>143371</v>
      </c>
      <c r="E8" s="126"/>
      <c r="F8" s="127">
        <v>28900</v>
      </c>
      <c r="G8" s="128"/>
      <c r="H8" s="129"/>
    </row>
    <row r="9" spans="1:8" x14ac:dyDescent="0.15">
      <c r="A9" s="110" t="s">
        <v>523</v>
      </c>
      <c r="B9" s="115"/>
      <c r="C9" s="116"/>
      <c r="D9" s="117">
        <v>77031</v>
      </c>
      <c r="E9" s="118"/>
      <c r="F9" s="119">
        <v>49919</v>
      </c>
      <c r="G9" s="120"/>
      <c r="H9" s="121"/>
    </row>
    <row r="10" spans="1:8" x14ac:dyDescent="0.15">
      <c r="A10" s="122"/>
      <c r="B10" s="123"/>
      <c r="C10" s="124"/>
      <c r="D10" s="125">
        <v>36805</v>
      </c>
      <c r="E10" s="126"/>
      <c r="F10" s="127">
        <v>26398</v>
      </c>
      <c r="G10" s="128"/>
      <c r="H10" s="129"/>
    </row>
    <row r="11" spans="1:8" x14ac:dyDescent="0.15">
      <c r="A11" s="110" t="s">
        <v>524</v>
      </c>
      <c r="B11" s="115"/>
      <c r="C11" s="116"/>
      <c r="D11" s="117">
        <v>80491</v>
      </c>
      <c r="E11" s="118"/>
      <c r="F11" s="119">
        <v>47738</v>
      </c>
      <c r="G11" s="120"/>
      <c r="H11" s="121"/>
    </row>
    <row r="12" spans="1:8" x14ac:dyDescent="0.15">
      <c r="A12" s="122"/>
      <c r="B12" s="123"/>
      <c r="C12" s="130"/>
      <c r="D12" s="125">
        <v>34693</v>
      </c>
      <c r="E12" s="126"/>
      <c r="F12" s="127">
        <v>24937</v>
      </c>
      <c r="G12" s="128"/>
      <c r="H12" s="129"/>
    </row>
    <row r="13" spans="1:8" x14ac:dyDescent="0.15">
      <c r="A13" s="110"/>
      <c r="B13" s="115"/>
      <c r="C13" s="131"/>
      <c r="D13" s="132">
        <v>96609</v>
      </c>
      <c r="E13" s="133"/>
      <c r="F13" s="134">
        <v>50208</v>
      </c>
      <c r="G13" s="135"/>
      <c r="H13" s="121"/>
    </row>
    <row r="14" spans="1:8" x14ac:dyDescent="0.15">
      <c r="A14" s="122"/>
      <c r="B14" s="123"/>
      <c r="C14" s="124"/>
      <c r="D14" s="125">
        <v>59052</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v>
      </c>
      <c r="C19" s="136">
        <f>ROUND(VALUE(SUBSTITUTE(実質収支比率等に係る経年分析!G$48,"▲","-")),2)</f>
        <v>3.57</v>
      </c>
      <c r="D19" s="136">
        <f>ROUND(VALUE(SUBSTITUTE(実質収支比率等に係る経年分析!H$48,"▲","-")),2)</f>
        <v>3.62</v>
      </c>
      <c r="E19" s="136">
        <f>ROUND(VALUE(SUBSTITUTE(実質収支比率等に係る経年分析!I$48,"▲","-")),2)</f>
        <v>3.52</v>
      </c>
      <c r="F19" s="136">
        <f>ROUND(VALUE(SUBSTITUTE(実質収支比率等に係る経年分析!J$48,"▲","-")),2)</f>
        <v>3.69</v>
      </c>
    </row>
    <row r="20" spans="1:11" x14ac:dyDescent="0.15">
      <c r="A20" s="136" t="s">
        <v>43</v>
      </c>
      <c r="B20" s="136">
        <f>ROUND(VALUE(SUBSTITUTE(実質収支比率等に係る経年分析!F$47,"▲","-")),2)</f>
        <v>7.99</v>
      </c>
      <c r="C20" s="136">
        <f>ROUND(VALUE(SUBSTITUTE(実質収支比率等に係る経年分析!G$47,"▲","-")),2)</f>
        <v>9.75</v>
      </c>
      <c r="D20" s="136">
        <f>ROUND(VALUE(SUBSTITUTE(実質収支比率等に係る経年分析!H$47,"▲","-")),2)</f>
        <v>11.8</v>
      </c>
      <c r="E20" s="136">
        <f>ROUND(VALUE(SUBSTITUTE(実質収支比率等に係る経年分析!I$47,"▲","-")),2)</f>
        <v>18.09</v>
      </c>
      <c r="F20" s="136">
        <f>ROUND(VALUE(SUBSTITUTE(実質収支比率等に係る経年分析!J$47,"▲","-")),2)</f>
        <v>23.02</v>
      </c>
    </row>
    <row r="21" spans="1:11" x14ac:dyDescent="0.15">
      <c r="A21" s="136" t="s">
        <v>44</v>
      </c>
      <c r="B21" s="136">
        <f>IF(ISNUMBER(VALUE(SUBSTITUTE(実質収支比率等に係る経年分析!F$49,"▲","-"))),ROUND(VALUE(SUBSTITUTE(実質収支比率等に係る経年分析!F$49,"▲","-")),2),NA())</f>
        <v>-0.11</v>
      </c>
      <c r="C21" s="136">
        <f>IF(ISNUMBER(VALUE(SUBSTITUTE(実質収支比率等に係る経年分析!G$49,"▲","-"))),ROUND(VALUE(SUBSTITUTE(実質収支比率等に係る経年分析!G$49,"▲","-")),2),NA())</f>
        <v>0.15</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5.43</v>
      </c>
      <c r="F21" s="136">
        <f>IF(ISNUMBER(VALUE(SUBSTITUTE(実質収支比率等に係る経年分析!J$49,"▲","-"))),ROUND(VALUE(SUBSTITUTE(実質収支比率等に係る経年分析!J$49,"▲","-")),2),NA())</f>
        <v>1.28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天王地区汚水処理施設事業特別会計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9.4499999999999993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1476</v>
      </c>
      <c r="E42" s="138"/>
      <c r="F42" s="138"/>
      <c r="G42" s="138">
        <f>'実質公債費比率（分子）の構造'!L$52</f>
        <v>1531</v>
      </c>
      <c r="H42" s="138"/>
      <c r="I42" s="138"/>
      <c r="J42" s="138">
        <f>'実質公債費比率（分子）の構造'!M$52</f>
        <v>1621</v>
      </c>
      <c r="K42" s="138"/>
      <c r="L42" s="138"/>
      <c r="M42" s="138">
        <f>'実質公債費比率（分子）の構造'!N$52</f>
        <v>1636</v>
      </c>
      <c r="N42" s="138"/>
      <c r="O42" s="138"/>
      <c r="P42" s="138">
        <f>'実質公債費比率（分子）の構造'!O$52</f>
        <v>1641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57</v>
      </c>
      <c r="C45" s="138"/>
      <c r="D45" s="138"/>
      <c r="E45" s="138">
        <f>'実質公債費比率（分子）の構造'!L$49</f>
        <v>59</v>
      </c>
      <c r="F45" s="138"/>
      <c r="G45" s="138"/>
      <c r="H45" s="138">
        <f>'実質公債費比率（分子）の構造'!M$49</f>
        <v>42</v>
      </c>
      <c r="I45" s="138"/>
      <c r="J45" s="138"/>
      <c r="K45" s="138">
        <f>'実質公債費比率（分子）の構造'!N$49</f>
        <v>7</v>
      </c>
      <c r="L45" s="138"/>
      <c r="M45" s="138"/>
      <c r="N45" s="138">
        <f>'実質公債費比率（分子）の構造'!O$49</f>
        <v>40</v>
      </c>
      <c r="O45" s="138"/>
      <c r="P45" s="138"/>
    </row>
    <row r="46" spans="1:16" x14ac:dyDescent="0.15">
      <c r="A46" s="138" t="s">
        <v>55</v>
      </c>
      <c r="B46" s="138">
        <f>'実質公債費比率（分子）の構造'!K$48</f>
        <v>486</v>
      </c>
      <c r="C46" s="138"/>
      <c r="D46" s="138"/>
      <c r="E46" s="138">
        <f>'実質公債費比率（分子）の構造'!L$48</f>
        <v>489</v>
      </c>
      <c r="F46" s="138"/>
      <c r="G46" s="138"/>
      <c r="H46" s="138">
        <f>'実質公債費比率（分子）の構造'!M$48</f>
        <v>486</v>
      </c>
      <c r="I46" s="138"/>
      <c r="J46" s="138"/>
      <c r="K46" s="138">
        <f>'実質公債費比率（分子）の構造'!N$48</f>
        <v>442</v>
      </c>
      <c r="L46" s="138"/>
      <c r="M46" s="138"/>
      <c r="N46" s="138">
        <f>'実質公債費比率（分子）の構造'!O$48</f>
        <v>416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1821</v>
      </c>
      <c r="C49" s="138"/>
      <c r="D49" s="138"/>
      <c r="E49" s="138">
        <f>'実質公債費比率（分子）の構造'!L$45</f>
        <v>1705</v>
      </c>
      <c r="F49" s="138"/>
      <c r="G49" s="138"/>
      <c r="H49" s="138">
        <f>'実質公債費比率（分子）の構造'!M$45</f>
        <v>1687</v>
      </c>
      <c r="I49" s="138"/>
      <c r="J49" s="138"/>
      <c r="K49" s="138">
        <f>'実質公債費比率（分子）の構造'!N$45</f>
        <v>1705</v>
      </c>
      <c r="L49" s="138"/>
      <c r="M49" s="138"/>
      <c r="N49" s="138">
        <f>'実質公債費比率（分子）の構造'!O$45</f>
        <v>1798</v>
      </c>
      <c r="O49" s="138"/>
      <c r="P49" s="138"/>
    </row>
    <row r="50" spans="1:16" x14ac:dyDescent="0.15">
      <c r="A50" s="138" t="s">
        <v>59</v>
      </c>
      <c r="B50" s="138" t="e">
        <f>NA()</f>
        <v>#N/A</v>
      </c>
      <c r="C50" s="138">
        <f>IF(ISNUMBER('実質公債費比率（分子）の構造'!K$53),'実質公債費比率（分子）の構造'!K$53,NA())</f>
        <v>888</v>
      </c>
      <c r="D50" s="138" t="e">
        <f>NA()</f>
        <v>#N/A</v>
      </c>
      <c r="E50" s="138" t="e">
        <f>NA()</f>
        <v>#N/A</v>
      </c>
      <c r="F50" s="138">
        <f>IF(ISNUMBER('実質公債費比率（分子）の構造'!L$53),'実質公債費比率（分子）の構造'!L$53,NA())</f>
        <v>722</v>
      </c>
      <c r="G50" s="138" t="e">
        <f>NA()</f>
        <v>#N/A</v>
      </c>
      <c r="H50" s="138" t="e">
        <f>NA()</f>
        <v>#N/A</v>
      </c>
      <c r="I50" s="138">
        <f>IF(ISNUMBER('実質公債費比率（分子）の構造'!M$53),'実質公債費比率（分子）の構造'!M$53,NA())</f>
        <v>594</v>
      </c>
      <c r="J50" s="138" t="e">
        <f>NA()</f>
        <v>#N/A</v>
      </c>
      <c r="K50" s="138" t="e">
        <f>NA()</f>
        <v>#N/A</v>
      </c>
      <c r="L50" s="138">
        <f>IF(ISNUMBER('実質公債費比率（分子）の構造'!N$53),'実質公債費比率（分子）の構造'!N$53,NA())</f>
        <v>518</v>
      </c>
      <c r="M50" s="138" t="e">
        <f>NA()</f>
        <v>#N/A</v>
      </c>
      <c r="N50" s="138" t="e">
        <f>NA()</f>
        <v>#N/A</v>
      </c>
      <c r="O50" s="138">
        <f>IF(ISNUMBER('実質公債費比率（分子）の構造'!O$53),'実質公債費比率（分子）の構造'!O$53,NA())</f>
        <v>613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14182</v>
      </c>
      <c r="E56" s="137"/>
      <c r="F56" s="137"/>
      <c r="G56" s="137">
        <f>'将来負担比率（分子）の構造'!J$52</f>
        <v>14051</v>
      </c>
      <c r="H56" s="137"/>
      <c r="I56" s="137"/>
      <c r="J56" s="137">
        <f>'将来負担比率（分子）の構造'!K$52</f>
        <v>14775</v>
      </c>
      <c r="K56" s="137"/>
      <c r="L56" s="137"/>
      <c r="M56" s="137">
        <f>'将来負担比率（分子）の構造'!L$52</f>
        <v>14459</v>
      </c>
      <c r="N56" s="137"/>
      <c r="O56" s="137"/>
      <c r="P56" s="137">
        <f>'将来負担比率（分子）の構造'!M$52</f>
        <v>14683</v>
      </c>
    </row>
    <row r="57" spans="1:16" x14ac:dyDescent="0.15">
      <c r="A57" s="137" t="s">
        <v>36</v>
      </c>
      <c r="B57" s="137"/>
      <c r="C57" s="137"/>
      <c r="D57" s="137">
        <f>'将来負担比率（分子）の構造'!I$51</f>
        <v>70</v>
      </c>
      <c r="E57" s="137"/>
      <c r="F57" s="137"/>
      <c r="G57" s="137">
        <f>'将来負担比率（分子）の構造'!J$51</f>
        <v>63</v>
      </c>
      <c r="H57" s="137"/>
      <c r="I57" s="137"/>
      <c r="J57" s="137">
        <f>'将来負担比率（分子）の構造'!K$51</f>
        <v>57</v>
      </c>
      <c r="K57" s="137"/>
      <c r="L57" s="137"/>
      <c r="M57" s="137">
        <f>'将来負担比率（分子）の構造'!L$51</f>
        <v>50</v>
      </c>
      <c r="N57" s="137"/>
      <c r="O57" s="137"/>
      <c r="P57" s="137">
        <f>'将来負担比率（分子）の構造'!M$51</f>
        <v>44</v>
      </c>
    </row>
    <row r="58" spans="1:16" x14ac:dyDescent="0.15">
      <c r="A58" s="137" t="s">
        <v>35</v>
      </c>
      <c r="B58" s="137"/>
      <c r="C58" s="137"/>
      <c r="D58" s="137">
        <f>'将来負担比率（分子）の構造'!I$50</f>
        <v>8632</v>
      </c>
      <c r="E58" s="137"/>
      <c r="F58" s="137"/>
      <c r="G58" s="137">
        <f>'将来負担比率（分子）の構造'!J$50</f>
        <v>9450</v>
      </c>
      <c r="H58" s="137"/>
      <c r="I58" s="137"/>
      <c r="J58" s="137">
        <f>'将来負担比率（分子）の構造'!K$50</f>
        <v>8646</v>
      </c>
      <c r="K58" s="137"/>
      <c r="L58" s="137"/>
      <c r="M58" s="137">
        <f>'将来負担比率（分子）の構造'!L$50</f>
        <v>9691</v>
      </c>
      <c r="N58" s="137"/>
      <c r="O58" s="137"/>
      <c r="P58" s="137">
        <f>'将来負担比率（分子）の構造'!M$50</f>
        <v>9900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320</v>
      </c>
      <c r="C61" s="137"/>
      <c r="D61" s="137"/>
      <c r="E61" s="137">
        <f>'将来負担比率（分子）の構造'!J$46</f>
        <v>326</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1989</v>
      </c>
      <c r="C62" s="137"/>
      <c r="D62" s="137"/>
      <c r="E62" s="137">
        <f>'将来負担比率（分子）の構造'!J$45</f>
        <v>1589</v>
      </c>
      <c r="F62" s="137"/>
      <c r="G62" s="137"/>
      <c r="H62" s="137">
        <f>'将来負担比率（分子）の構造'!K$45</f>
        <v>1606</v>
      </c>
      <c r="I62" s="137"/>
      <c r="J62" s="137"/>
      <c r="K62" s="137">
        <f>'将来負担比率（分子）の構造'!L$45</f>
        <v>1462</v>
      </c>
      <c r="L62" s="137"/>
      <c r="M62" s="137"/>
      <c r="N62" s="137">
        <f>'将来負担比率（分子）の構造'!M$45</f>
        <v>1300</v>
      </c>
      <c r="O62" s="137"/>
      <c r="P62" s="137"/>
    </row>
    <row r="63" spans="1:16" x14ac:dyDescent="0.15">
      <c r="A63" s="137" t="s">
        <v>28</v>
      </c>
      <c r="B63" s="137">
        <f>'将来負担比率（分子）の構造'!I$44</f>
        <v>177</v>
      </c>
      <c r="C63" s="137"/>
      <c r="D63" s="137"/>
      <c r="E63" s="137">
        <f>'将来負担比率（分子）の構造'!J$44</f>
        <v>133</v>
      </c>
      <c r="F63" s="137"/>
      <c r="G63" s="137"/>
      <c r="H63" s="137">
        <f>'将来負担比率（分子）の構造'!K$44</f>
        <v>87</v>
      </c>
      <c r="I63" s="137"/>
      <c r="J63" s="137"/>
      <c r="K63" s="137">
        <f>'将来負担比率（分子）の構造'!L$44</f>
        <v>52</v>
      </c>
      <c r="L63" s="137"/>
      <c r="M63" s="137"/>
      <c r="N63" s="137">
        <f>'将来負担比率（分子）の構造'!M$44</f>
        <v>25</v>
      </c>
      <c r="O63" s="137"/>
      <c r="P63" s="137"/>
    </row>
    <row r="64" spans="1:16" x14ac:dyDescent="0.15">
      <c r="A64" s="137" t="s">
        <v>27</v>
      </c>
      <c r="B64" s="137">
        <f>'将来負担比率（分子）の構造'!I$43</f>
        <v>5118</v>
      </c>
      <c r="C64" s="137"/>
      <c r="D64" s="137"/>
      <c r="E64" s="137">
        <f>'将来負担比率（分子）の構造'!J$43</f>
        <v>4828</v>
      </c>
      <c r="F64" s="137"/>
      <c r="G64" s="137"/>
      <c r="H64" s="137">
        <f>'将来負担比率（分子）の構造'!K$43</f>
        <v>4565</v>
      </c>
      <c r="I64" s="137"/>
      <c r="J64" s="137"/>
      <c r="K64" s="137">
        <f>'将来負担比率（分子）の構造'!L$43</f>
        <v>4346</v>
      </c>
      <c r="L64" s="137"/>
      <c r="M64" s="137"/>
      <c r="N64" s="137">
        <f>'将来負担比率（分子）の構造'!M$43</f>
        <v>4226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13088</v>
      </c>
      <c r="C66" s="137"/>
      <c r="D66" s="137"/>
      <c r="E66" s="137">
        <f>'将来負担比率（分子）の構造'!J$41</f>
        <v>12965</v>
      </c>
      <c r="F66" s="137"/>
      <c r="G66" s="137"/>
      <c r="H66" s="137">
        <f>'将来負担比率（分子）の構造'!K$41</f>
        <v>14202</v>
      </c>
      <c r="I66" s="137"/>
      <c r="J66" s="137"/>
      <c r="K66" s="137">
        <f>'将来負担比率（分子）の構造'!L$41</f>
        <v>13974</v>
      </c>
      <c r="L66" s="137"/>
      <c r="M66" s="137"/>
      <c r="N66" s="137">
        <f>'将来負担比率（分子）の構造'!M$41</f>
        <v>13691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2541363</v>
      </c>
      <c r="S5" s="615"/>
      <c r="T5" s="615"/>
      <c r="U5" s="615"/>
      <c r="V5" s="615"/>
      <c r="W5" s="615"/>
      <c r="X5" s="615"/>
      <c r="Y5" s="616"/>
      <c r="Z5" s="617">
        <v>19</v>
      </c>
      <c r="AA5" s="617"/>
      <c r="AB5" s="617"/>
      <c r="AC5" s="617"/>
      <c r="AD5" s="618">
        <v>2541363</v>
      </c>
      <c r="AE5" s="618"/>
      <c r="AF5" s="618"/>
      <c r="AG5" s="618"/>
      <c r="AH5" s="618"/>
      <c r="AI5" s="618"/>
      <c r="AJ5" s="618"/>
      <c r="AK5" s="618"/>
      <c r="AL5" s="619">
        <v>32.5</v>
      </c>
      <c r="AM5" s="620"/>
      <c r="AN5" s="620"/>
      <c r="AO5" s="621"/>
      <c r="AP5" s="611" t="s">
        <v>209</v>
      </c>
      <c r="AQ5" s="612"/>
      <c r="AR5" s="612"/>
      <c r="AS5" s="612"/>
      <c r="AT5" s="612"/>
      <c r="AU5" s="612"/>
      <c r="AV5" s="612"/>
      <c r="AW5" s="612"/>
      <c r="AX5" s="612"/>
      <c r="AY5" s="612"/>
      <c r="AZ5" s="612"/>
      <c r="BA5" s="612"/>
      <c r="BB5" s="612"/>
      <c r="BC5" s="612"/>
      <c r="BD5" s="612"/>
      <c r="BE5" s="612"/>
      <c r="BF5" s="613"/>
      <c r="BG5" s="625">
        <v>2537376</v>
      </c>
      <c r="BH5" s="626"/>
      <c r="BI5" s="626"/>
      <c r="BJ5" s="626"/>
      <c r="BK5" s="626"/>
      <c r="BL5" s="626"/>
      <c r="BM5" s="626"/>
      <c r="BN5" s="627"/>
      <c r="BO5" s="628">
        <v>99.8</v>
      </c>
      <c r="BP5" s="628"/>
      <c r="BQ5" s="628"/>
      <c r="BR5" s="628"/>
      <c r="BS5" s="629">
        <v>31843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123341</v>
      </c>
      <c r="S6" s="626"/>
      <c r="T6" s="626"/>
      <c r="U6" s="626"/>
      <c r="V6" s="626"/>
      <c r="W6" s="626"/>
      <c r="X6" s="626"/>
      <c r="Y6" s="627"/>
      <c r="Z6" s="628">
        <v>0.9</v>
      </c>
      <c r="AA6" s="628"/>
      <c r="AB6" s="628"/>
      <c r="AC6" s="628"/>
      <c r="AD6" s="629">
        <v>123341</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2537376</v>
      </c>
      <c r="BH6" s="626"/>
      <c r="BI6" s="626"/>
      <c r="BJ6" s="626"/>
      <c r="BK6" s="626"/>
      <c r="BL6" s="626"/>
      <c r="BM6" s="626"/>
      <c r="BN6" s="627"/>
      <c r="BO6" s="628">
        <v>99.8</v>
      </c>
      <c r="BP6" s="628"/>
      <c r="BQ6" s="628"/>
      <c r="BR6" s="628"/>
      <c r="BS6" s="629">
        <v>31843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103940</v>
      </c>
      <c r="CS6" s="626"/>
      <c r="CT6" s="626"/>
      <c r="CU6" s="626"/>
      <c r="CV6" s="626"/>
      <c r="CW6" s="626"/>
      <c r="CX6" s="626"/>
      <c r="CY6" s="627"/>
      <c r="CZ6" s="628">
        <v>0.8</v>
      </c>
      <c r="DA6" s="628"/>
      <c r="DB6" s="628"/>
      <c r="DC6" s="628"/>
      <c r="DD6" s="634" t="s">
        <v>216</v>
      </c>
      <c r="DE6" s="626"/>
      <c r="DF6" s="626"/>
      <c r="DG6" s="626"/>
      <c r="DH6" s="626"/>
      <c r="DI6" s="626"/>
      <c r="DJ6" s="626"/>
      <c r="DK6" s="626"/>
      <c r="DL6" s="626"/>
      <c r="DM6" s="626"/>
      <c r="DN6" s="626"/>
      <c r="DO6" s="626"/>
      <c r="DP6" s="627"/>
      <c r="DQ6" s="634">
        <v>103940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7828</v>
      </c>
      <c r="S7" s="626"/>
      <c r="T7" s="626"/>
      <c r="U7" s="626"/>
      <c r="V7" s="626"/>
      <c r="W7" s="626"/>
      <c r="X7" s="626"/>
      <c r="Y7" s="627"/>
      <c r="Z7" s="628">
        <v>0.1</v>
      </c>
      <c r="AA7" s="628"/>
      <c r="AB7" s="628"/>
      <c r="AC7" s="628"/>
      <c r="AD7" s="629">
        <v>7828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1116947</v>
      </c>
      <c r="BH7" s="626"/>
      <c r="BI7" s="626"/>
      <c r="BJ7" s="626"/>
      <c r="BK7" s="626"/>
      <c r="BL7" s="626"/>
      <c r="BM7" s="626"/>
      <c r="BN7" s="627"/>
      <c r="BO7" s="628">
        <v>44</v>
      </c>
      <c r="BP7" s="628"/>
      <c r="BQ7" s="628"/>
      <c r="BR7" s="628"/>
      <c r="BS7" s="629">
        <v>31843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1718541</v>
      </c>
      <c r="CS7" s="626"/>
      <c r="CT7" s="626"/>
      <c r="CU7" s="626"/>
      <c r="CV7" s="626"/>
      <c r="CW7" s="626"/>
      <c r="CX7" s="626"/>
      <c r="CY7" s="627"/>
      <c r="CZ7" s="628">
        <v>13.3</v>
      </c>
      <c r="DA7" s="628"/>
      <c r="DB7" s="628"/>
      <c r="DC7" s="628"/>
      <c r="DD7" s="634">
        <v>238598</v>
      </c>
      <c r="DE7" s="626"/>
      <c r="DF7" s="626"/>
      <c r="DG7" s="626"/>
      <c r="DH7" s="626"/>
      <c r="DI7" s="626"/>
      <c r="DJ7" s="626"/>
      <c r="DK7" s="626"/>
      <c r="DL7" s="626"/>
      <c r="DM7" s="626"/>
      <c r="DN7" s="626"/>
      <c r="DO7" s="626"/>
      <c r="DP7" s="627"/>
      <c r="DQ7" s="634">
        <v>1022796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7964</v>
      </c>
      <c r="S8" s="626"/>
      <c r="T8" s="626"/>
      <c r="U8" s="626"/>
      <c r="V8" s="626"/>
      <c r="W8" s="626"/>
      <c r="X8" s="626"/>
      <c r="Y8" s="627"/>
      <c r="Z8" s="628">
        <v>0.1</v>
      </c>
      <c r="AA8" s="628"/>
      <c r="AB8" s="628"/>
      <c r="AC8" s="628"/>
      <c r="AD8" s="629">
        <v>7964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37719</v>
      </c>
      <c r="BH8" s="626"/>
      <c r="BI8" s="626"/>
      <c r="BJ8" s="626"/>
      <c r="BK8" s="626"/>
      <c r="BL8" s="626"/>
      <c r="BM8" s="626"/>
      <c r="BN8" s="627"/>
      <c r="BO8" s="628">
        <v>1.5</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3467883</v>
      </c>
      <c r="CS8" s="626"/>
      <c r="CT8" s="626"/>
      <c r="CU8" s="626"/>
      <c r="CV8" s="626"/>
      <c r="CW8" s="626"/>
      <c r="CX8" s="626"/>
      <c r="CY8" s="627"/>
      <c r="CZ8" s="628">
        <v>26.8</v>
      </c>
      <c r="DA8" s="628"/>
      <c r="DB8" s="628"/>
      <c r="DC8" s="628"/>
      <c r="DD8" s="634">
        <v>20524</v>
      </c>
      <c r="DE8" s="626"/>
      <c r="DF8" s="626"/>
      <c r="DG8" s="626"/>
      <c r="DH8" s="626"/>
      <c r="DI8" s="626"/>
      <c r="DJ8" s="626"/>
      <c r="DK8" s="626"/>
      <c r="DL8" s="626"/>
      <c r="DM8" s="626"/>
      <c r="DN8" s="626"/>
      <c r="DO8" s="626"/>
      <c r="DP8" s="627"/>
      <c r="DQ8" s="634">
        <v>2110561</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4678</v>
      </c>
      <c r="S9" s="626"/>
      <c r="T9" s="626"/>
      <c r="U9" s="626"/>
      <c r="V9" s="626"/>
      <c r="W9" s="626"/>
      <c r="X9" s="626"/>
      <c r="Y9" s="627"/>
      <c r="Z9" s="628">
        <v>0</v>
      </c>
      <c r="AA9" s="628"/>
      <c r="AB9" s="628"/>
      <c r="AC9" s="628"/>
      <c r="AD9" s="629">
        <v>4678</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909104</v>
      </c>
      <c r="BH9" s="626"/>
      <c r="BI9" s="626"/>
      <c r="BJ9" s="626"/>
      <c r="BK9" s="626"/>
      <c r="BL9" s="626"/>
      <c r="BM9" s="626"/>
      <c r="BN9" s="627"/>
      <c r="BO9" s="628">
        <v>35.799999999999997</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1417671</v>
      </c>
      <c r="CS9" s="626"/>
      <c r="CT9" s="626"/>
      <c r="CU9" s="626"/>
      <c r="CV9" s="626"/>
      <c r="CW9" s="626"/>
      <c r="CX9" s="626"/>
      <c r="CY9" s="627"/>
      <c r="CZ9" s="628">
        <v>10.9</v>
      </c>
      <c r="DA9" s="628"/>
      <c r="DB9" s="628"/>
      <c r="DC9" s="628"/>
      <c r="DD9" s="634">
        <v>26357</v>
      </c>
      <c r="DE9" s="626"/>
      <c r="DF9" s="626"/>
      <c r="DG9" s="626"/>
      <c r="DH9" s="626"/>
      <c r="DI9" s="626"/>
      <c r="DJ9" s="626"/>
      <c r="DK9" s="626"/>
      <c r="DL9" s="626"/>
      <c r="DM9" s="626"/>
      <c r="DN9" s="626"/>
      <c r="DO9" s="626"/>
      <c r="DP9" s="627"/>
      <c r="DQ9" s="634">
        <v>1186568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389409</v>
      </c>
      <c r="S10" s="626"/>
      <c r="T10" s="626"/>
      <c r="U10" s="626"/>
      <c r="V10" s="626"/>
      <c r="W10" s="626"/>
      <c r="X10" s="626"/>
      <c r="Y10" s="627"/>
      <c r="Z10" s="628">
        <v>2.9</v>
      </c>
      <c r="AA10" s="628"/>
      <c r="AB10" s="628"/>
      <c r="AC10" s="628"/>
      <c r="AD10" s="629">
        <v>389409</v>
      </c>
      <c r="AE10" s="629"/>
      <c r="AF10" s="629"/>
      <c r="AG10" s="629"/>
      <c r="AH10" s="629"/>
      <c r="AI10" s="629"/>
      <c r="AJ10" s="629"/>
      <c r="AK10" s="629"/>
      <c r="AL10" s="630">
        <v>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57129</v>
      </c>
      <c r="BH10" s="626"/>
      <c r="BI10" s="626"/>
      <c r="BJ10" s="626"/>
      <c r="BK10" s="626"/>
      <c r="BL10" s="626"/>
      <c r="BM10" s="626"/>
      <c r="BN10" s="627"/>
      <c r="BO10" s="628">
        <v>2.2000000000000002</v>
      </c>
      <c r="BP10" s="628"/>
      <c r="BQ10" s="628"/>
      <c r="BR10" s="628"/>
      <c r="BS10" s="634">
        <v>9439</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12996</v>
      </c>
      <c r="CS10" s="626"/>
      <c r="CT10" s="626"/>
      <c r="CU10" s="626"/>
      <c r="CV10" s="626"/>
      <c r="CW10" s="626"/>
      <c r="CX10" s="626"/>
      <c r="CY10" s="627"/>
      <c r="CZ10" s="628">
        <v>0.1</v>
      </c>
      <c r="DA10" s="628"/>
      <c r="DB10" s="628"/>
      <c r="DC10" s="628"/>
      <c r="DD10" s="634" t="s">
        <v>222</v>
      </c>
      <c r="DE10" s="626"/>
      <c r="DF10" s="626"/>
      <c r="DG10" s="626"/>
      <c r="DH10" s="626"/>
      <c r="DI10" s="626"/>
      <c r="DJ10" s="626"/>
      <c r="DK10" s="626"/>
      <c r="DL10" s="626"/>
      <c r="DM10" s="626"/>
      <c r="DN10" s="626"/>
      <c r="DO10" s="626"/>
      <c r="DP10" s="627"/>
      <c r="DQ10" s="634">
        <v>12990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112995</v>
      </c>
      <c r="BH11" s="626"/>
      <c r="BI11" s="626"/>
      <c r="BJ11" s="626"/>
      <c r="BK11" s="626"/>
      <c r="BL11" s="626"/>
      <c r="BM11" s="626"/>
      <c r="BN11" s="627"/>
      <c r="BO11" s="628">
        <v>4.4000000000000004</v>
      </c>
      <c r="BP11" s="628"/>
      <c r="BQ11" s="628"/>
      <c r="BR11" s="628"/>
      <c r="BS11" s="634">
        <v>22404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703300</v>
      </c>
      <c r="CS11" s="626"/>
      <c r="CT11" s="626"/>
      <c r="CU11" s="626"/>
      <c r="CV11" s="626"/>
      <c r="CW11" s="626"/>
      <c r="CX11" s="626"/>
      <c r="CY11" s="627"/>
      <c r="CZ11" s="628">
        <v>5.4</v>
      </c>
      <c r="DA11" s="628"/>
      <c r="DB11" s="628"/>
      <c r="DC11" s="628"/>
      <c r="DD11" s="634">
        <v>400213</v>
      </c>
      <c r="DE11" s="626"/>
      <c r="DF11" s="626"/>
      <c r="DG11" s="626"/>
      <c r="DH11" s="626"/>
      <c r="DI11" s="626"/>
      <c r="DJ11" s="626"/>
      <c r="DK11" s="626"/>
      <c r="DL11" s="626"/>
      <c r="DM11" s="626"/>
      <c r="DN11" s="626"/>
      <c r="DO11" s="626"/>
      <c r="DP11" s="627"/>
      <c r="DQ11" s="634">
        <v>283742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1219938</v>
      </c>
      <c r="BH12" s="626"/>
      <c r="BI12" s="626"/>
      <c r="BJ12" s="626"/>
      <c r="BK12" s="626"/>
      <c r="BL12" s="626"/>
      <c r="BM12" s="626"/>
      <c r="BN12" s="627"/>
      <c r="BO12" s="628">
        <v>48</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290941</v>
      </c>
      <c r="CS12" s="626"/>
      <c r="CT12" s="626"/>
      <c r="CU12" s="626"/>
      <c r="CV12" s="626"/>
      <c r="CW12" s="626"/>
      <c r="CX12" s="626"/>
      <c r="CY12" s="627"/>
      <c r="CZ12" s="628">
        <v>2.2000000000000002</v>
      </c>
      <c r="DA12" s="628"/>
      <c r="DB12" s="628"/>
      <c r="DC12" s="628"/>
      <c r="DD12" s="634">
        <v>84355</v>
      </c>
      <c r="DE12" s="626"/>
      <c r="DF12" s="626"/>
      <c r="DG12" s="626"/>
      <c r="DH12" s="626"/>
      <c r="DI12" s="626"/>
      <c r="DJ12" s="626"/>
      <c r="DK12" s="626"/>
      <c r="DL12" s="626"/>
      <c r="DM12" s="626"/>
      <c r="DN12" s="626"/>
      <c r="DO12" s="626"/>
      <c r="DP12" s="627"/>
      <c r="DQ12" s="634">
        <v>146585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16926</v>
      </c>
      <c r="S13" s="626"/>
      <c r="T13" s="626"/>
      <c r="U13" s="626"/>
      <c r="V13" s="626"/>
      <c r="W13" s="626"/>
      <c r="X13" s="626"/>
      <c r="Y13" s="627"/>
      <c r="Z13" s="628">
        <v>0.1</v>
      </c>
      <c r="AA13" s="628"/>
      <c r="AB13" s="628"/>
      <c r="AC13" s="628"/>
      <c r="AD13" s="629">
        <v>16926</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1207626</v>
      </c>
      <c r="BH13" s="626"/>
      <c r="BI13" s="626"/>
      <c r="BJ13" s="626"/>
      <c r="BK13" s="626"/>
      <c r="BL13" s="626"/>
      <c r="BM13" s="626"/>
      <c r="BN13" s="627"/>
      <c r="BO13" s="628">
        <v>47.5</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1311449</v>
      </c>
      <c r="CS13" s="626"/>
      <c r="CT13" s="626"/>
      <c r="CU13" s="626"/>
      <c r="CV13" s="626"/>
      <c r="CW13" s="626"/>
      <c r="CX13" s="626"/>
      <c r="CY13" s="627"/>
      <c r="CZ13" s="628">
        <v>10.1</v>
      </c>
      <c r="DA13" s="628"/>
      <c r="DB13" s="628"/>
      <c r="DC13" s="628"/>
      <c r="DD13" s="634">
        <v>700205</v>
      </c>
      <c r="DE13" s="626"/>
      <c r="DF13" s="626"/>
      <c r="DG13" s="626"/>
      <c r="DH13" s="626"/>
      <c r="DI13" s="626"/>
      <c r="DJ13" s="626"/>
      <c r="DK13" s="626"/>
      <c r="DL13" s="626"/>
      <c r="DM13" s="626"/>
      <c r="DN13" s="626"/>
      <c r="DO13" s="626"/>
      <c r="DP13" s="627"/>
      <c r="DQ13" s="634">
        <v>679699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79790</v>
      </c>
      <c r="BH14" s="626"/>
      <c r="BI14" s="626"/>
      <c r="BJ14" s="626"/>
      <c r="BK14" s="626"/>
      <c r="BL14" s="626"/>
      <c r="BM14" s="626"/>
      <c r="BN14" s="627"/>
      <c r="BO14" s="628">
        <v>3.1</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701420</v>
      </c>
      <c r="CS14" s="626"/>
      <c r="CT14" s="626"/>
      <c r="CU14" s="626"/>
      <c r="CV14" s="626"/>
      <c r="CW14" s="626"/>
      <c r="CX14" s="626"/>
      <c r="CY14" s="627"/>
      <c r="CZ14" s="628">
        <v>5.4</v>
      </c>
      <c r="DA14" s="628"/>
      <c r="DB14" s="628"/>
      <c r="DC14" s="628"/>
      <c r="DD14" s="634">
        <v>73023</v>
      </c>
      <c r="DE14" s="626"/>
      <c r="DF14" s="626"/>
      <c r="DG14" s="626"/>
      <c r="DH14" s="626"/>
      <c r="DI14" s="626"/>
      <c r="DJ14" s="626"/>
      <c r="DK14" s="626"/>
      <c r="DL14" s="626"/>
      <c r="DM14" s="626"/>
      <c r="DN14" s="626"/>
      <c r="DO14" s="626"/>
      <c r="DP14" s="627"/>
      <c r="DQ14" s="634">
        <v>484513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5061</v>
      </c>
      <c r="S15" s="626"/>
      <c r="T15" s="626"/>
      <c r="U15" s="626"/>
      <c r="V15" s="626"/>
      <c r="W15" s="626"/>
      <c r="X15" s="626"/>
      <c r="Y15" s="627"/>
      <c r="Z15" s="628">
        <v>0</v>
      </c>
      <c r="AA15" s="628"/>
      <c r="AB15" s="628"/>
      <c r="AC15" s="628"/>
      <c r="AD15" s="629">
        <v>5061</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120701</v>
      </c>
      <c r="BH15" s="626"/>
      <c r="BI15" s="626"/>
      <c r="BJ15" s="626"/>
      <c r="BK15" s="626"/>
      <c r="BL15" s="626"/>
      <c r="BM15" s="626"/>
      <c r="BN15" s="627"/>
      <c r="BO15" s="628">
        <v>4.7</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1270870</v>
      </c>
      <c r="CS15" s="626"/>
      <c r="CT15" s="626"/>
      <c r="CU15" s="626"/>
      <c r="CV15" s="626"/>
      <c r="CW15" s="626"/>
      <c r="CX15" s="626"/>
      <c r="CY15" s="627"/>
      <c r="CZ15" s="628">
        <v>9.8000000000000007</v>
      </c>
      <c r="DA15" s="628"/>
      <c r="DB15" s="628"/>
      <c r="DC15" s="628"/>
      <c r="DD15" s="634">
        <v>365316</v>
      </c>
      <c r="DE15" s="626"/>
      <c r="DF15" s="626"/>
      <c r="DG15" s="626"/>
      <c r="DH15" s="626"/>
      <c r="DI15" s="626"/>
      <c r="DJ15" s="626"/>
      <c r="DK15" s="626"/>
      <c r="DL15" s="626"/>
      <c r="DM15" s="626"/>
      <c r="DN15" s="626"/>
      <c r="DO15" s="626"/>
      <c r="DP15" s="627"/>
      <c r="DQ15" s="634">
        <v>819668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5144993</v>
      </c>
      <c r="S16" s="626"/>
      <c r="T16" s="626"/>
      <c r="U16" s="626"/>
      <c r="V16" s="626"/>
      <c r="W16" s="626"/>
      <c r="X16" s="626"/>
      <c r="Y16" s="627"/>
      <c r="Z16" s="628">
        <v>38.4</v>
      </c>
      <c r="AA16" s="628"/>
      <c r="AB16" s="628"/>
      <c r="AC16" s="628"/>
      <c r="AD16" s="629">
        <v>4687075</v>
      </c>
      <c r="AE16" s="629"/>
      <c r="AF16" s="629"/>
      <c r="AG16" s="629"/>
      <c r="AH16" s="629"/>
      <c r="AI16" s="629"/>
      <c r="AJ16" s="629"/>
      <c r="AK16" s="629"/>
      <c r="AL16" s="630">
        <v>60</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163954</v>
      </c>
      <c r="CS16" s="626"/>
      <c r="CT16" s="626"/>
      <c r="CU16" s="626"/>
      <c r="CV16" s="626"/>
      <c r="CW16" s="626"/>
      <c r="CX16" s="626"/>
      <c r="CY16" s="627"/>
      <c r="CZ16" s="628">
        <v>1.3</v>
      </c>
      <c r="DA16" s="628"/>
      <c r="DB16" s="628"/>
      <c r="DC16" s="628"/>
      <c r="DD16" s="634" t="s">
        <v>222</v>
      </c>
      <c r="DE16" s="626"/>
      <c r="DF16" s="626"/>
      <c r="DG16" s="626"/>
      <c r="DH16" s="626"/>
      <c r="DI16" s="626"/>
      <c r="DJ16" s="626"/>
      <c r="DK16" s="626"/>
      <c r="DL16" s="626"/>
      <c r="DM16" s="626"/>
      <c r="DN16" s="626"/>
      <c r="DO16" s="626"/>
      <c r="DP16" s="627"/>
      <c r="DQ16" s="634">
        <v>25007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4687075</v>
      </c>
      <c r="S17" s="626"/>
      <c r="T17" s="626"/>
      <c r="U17" s="626"/>
      <c r="V17" s="626"/>
      <c r="W17" s="626"/>
      <c r="X17" s="626"/>
      <c r="Y17" s="627"/>
      <c r="Z17" s="628">
        <v>35</v>
      </c>
      <c r="AA17" s="628"/>
      <c r="AB17" s="628"/>
      <c r="AC17" s="628"/>
      <c r="AD17" s="629">
        <v>4687075</v>
      </c>
      <c r="AE17" s="629"/>
      <c r="AF17" s="629"/>
      <c r="AG17" s="629"/>
      <c r="AH17" s="629"/>
      <c r="AI17" s="629"/>
      <c r="AJ17" s="629"/>
      <c r="AK17" s="629"/>
      <c r="AL17" s="630">
        <v>60</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1797759</v>
      </c>
      <c r="CS17" s="626"/>
      <c r="CT17" s="626"/>
      <c r="CU17" s="626"/>
      <c r="CV17" s="626"/>
      <c r="CW17" s="626"/>
      <c r="CX17" s="626"/>
      <c r="CY17" s="627"/>
      <c r="CZ17" s="628">
        <v>13.9</v>
      </c>
      <c r="DA17" s="628"/>
      <c r="DB17" s="628"/>
      <c r="DC17" s="628"/>
      <c r="DD17" s="634" t="s">
        <v>222</v>
      </c>
      <c r="DE17" s="626"/>
      <c r="DF17" s="626"/>
      <c r="DG17" s="626"/>
      <c r="DH17" s="626"/>
      <c r="DI17" s="626"/>
      <c r="DJ17" s="626"/>
      <c r="DK17" s="626"/>
      <c r="DL17" s="626"/>
      <c r="DM17" s="626"/>
      <c r="DN17" s="626"/>
      <c r="DO17" s="626"/>
      <c r="DP17" s="627"/>
      <c r="DQ17" s="634">
        <v>1789971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457918</v>
      </c>
      <c r="S18" s="626"/>
      <c r="T18" s="626"/>
      <c r="U18" s="626"/>
      <c r="V18" s="626"/>
      <c r="W18" s="626"/>
      <c r="X18" s="626"/>
      <c r="Y18" s="627"/>
      <c r="Z18" s="628">
        <v>3.4</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3987</v>
      </c>
      <c r="BH19" s="626"/>
      <c r="BI19" s="626"/>
      <c r="BJ19" s="626"/>
      <c r="BK19" s="626"/>
      <c r="BL19" s="626"/>
      <c r="BM19" s="626"/>
      <c r="BN19" s="627"/>
      <c r="BO19" s="628">
        <v>0.2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8241563</v>
      </c>
      <c r="S20" s="626"/>
      <c r="T20" s="626"/>
      <c r="U20" s="626"/>
      <c r="V20" s="626"/>
      <c r="W20" s="626"/>
      <c r="X20" s="626"/>
      <c r="Y20" s="627"/>
      <c r="Z20" s="628">
        <v>61.5</v>
      </c>
      <c r="AA20" s="628"/>
      <c r="AB20" s="628"/>
      <c r="AC20" s="628"/>
      <c r="AD20" s="629">
        <v>7783645</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3987</v>
      </c>
      <c r="BH20" s="626"/>
      <c r="BI20" s="626"/>
      <c r="BJ20" s="626"/>
      <c r="BK20" s="626"/>
      <c r="BL20" s="626"/>
      <c r="BM20" s="626"/>
      <c r="BN20" s="627"/>
      <c r="BO20" s="628">
        <v>0.2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12960724</v>
      </c>
      <c r="CS20" s="626"/>
      <c r="CT20" s="626"/>
      <c r="CU20" s="626"/>
      <c r="CV20" s="626"/>
      <c r="CW20" s="626"/>
      <c r="CX20" s="626"/>
      <c r="CY20" s="627"/>
      <c r="CZ20" s="628">
        <v>100</v>
      </c>
      <c r="DA20" s="628"/>
      <c r="DB20" s="628"/>
      <c r="DC20" s="628"/>
      <c r="DD20" s="634">
        <v>1908591</v>
      </c>
      <c r="DE20" s="626"/>
      <c r="DF20" s="626"/>
      <c r="DG20" s="626"/>
      <c r="DH20" s="626"/>
      <c r="DI20" s="626"/>
      <c r="DJ20" s="626"/>
      <c r="DK20" s="626"/>
      <c r="DL20" s="626"/>
      <c r="DM20" s="626"/>
      <c r="DN20" s="626"/>
      <c r="DO20" s="626"/>
      <c r="DP20" s="627"/>
      <c r="DQ20" s="634">
        <v>8666040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2468</v>
      </c>
      <c r="S21" s="626"/>
      <c r="T21" s="626"/>
      <c r="U21" s="626"/>
      <c r="V21" s="626"/>
      <c r="W21" s="626"/>
      <c r="X21" s="626"/>
      <c r="Y21" s="627"/>
      <c r="Z21" s="628">
        <v>0</v>
      </c>
      <c r="AA21" s="628"/>
      <c r="AB21" s="628"/>
      <c r="AC21" s="628"/>
      <c r="AD21" s="629">
        <v>2468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3584</v>
      </c>
      <c r="BH21" s="626"/>
      <c r="BI21" s="626"/>
      <c r="BJ21" s="626"/>
      <c r="BK21" s="626"/>
      <c r="BL21" s="626"/>
      <c r="BM21" s="626"/>
      <c r="BN21" s="627"/>
      <c r="BO21" s="628">
        <v>0.1</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52468</v>
      </c>
      <c r="S22" s="626"/>
      <c r="T22" s="626"/>
      <c r="U22" s="626"/>
      <c r="V22" s="626"/>
      <c r="W22" s="626"/>
      <c r="X22" s="626"/>
      <c r="Y22" s="627"/>
      <c r="Z22" s="628">
        <v>0.4</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175565</v>
      </c>
      <c r="S23" s="626"/>
      <c r="T23" s="626"/>
      <c r="U23" s="626"/>
      <c r="V23" s="626"/>
      <c r="W23" s="626"/>
      <c r="X23" s="626"/>
      <c r="Y23" s="627"/>
      <c r="Z23" s="628">
        <v>1.3</v>
      </c>
      <c r="AA23" s="628"/>
      <c r="AB23" s="628"/>
      <c r="AC23" s="628"/>
      <c r="AD23" s="629">
        <v>1917</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57648</v>
      </c>
      <c r="S24" s="626"/>
      <c r="T24" s="626"/>
      <c r="U24" s="626"/>
      <c r="V24" s="626"/>
      <c r="W24" s="626"/>
      <c r="X24" s="626"/>
      <c r="Y24" s="627"/>
      <c r="Z24" s="628">
        <v>0.4</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v>403</v>
      </c>
      <c r="BH24" s="626"/>
      <c r="BI24" s="626"/>
      <c r="BJ24" s="626"/>
      <c r="BK24" s="626"/>
      <c r="BL24" s="626"/>
      <c r="BM24" s="626"/>
      <c r="BN24" s="627"/>
      <c r="BO24" s="628">
        <v>0</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5223935</v>
      </c>
      <c r="CS24" s="615"/>
      <c r="CT24" s="615"/>
      <c r="CU24" s="615"/>
      <c r="CV24" s="615"/>
      <c r="CW24" s="615"/>
      <c r="CX24" s="615"/>
      <c r="CY24" s="616"/>
      <c r="CZ24" s="652">
        <v>40.299999999999997</v>
      </c>
      <c r="DA24" s="653"/>
      <c r="DB24" s="653"/>
      <c r="DC24" s="654"/>
      <c r="DD24" s="651">
        <v>4152152</v>
      </c>
      <c r="DE24" s="615"/>
      <c r="DF24" s="615"/>
      <c r="DG24" s="615"/>
      <c r="DH24" s="615"/>
      <c r="DI24" s="615"/>
      <c r="DJ24" s="615"/>
      <c r="DK24" s="616"/>
      <c r="DL24" s="651">
        <v>4089705</v>
      </c>
      <c r="DM24" s="615"/>
      <c r="DN24" s="615"/>
      <c r="DO24" s="615"/>
      <c r="DP24" s="615"/>
      <c r="DQ24" s="615"/>
      <c r="DR24" s="615"/>
      <c r="DS24" s="615"/>
      <c r="DT24" s="615"/>
      <c r="DU24" s="615"/>
      <c r="DV24" s="616"/>
      <c r="DW24" s="619">
        <v>50</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1163550</v>
      </c>
      <c r="S25" s="626"/>
      <c r="T25" s="626"/>
      <c r="U25" s="626"/>
      <c r="V25" s="626"/>
      <c r="W25" s="626"/>
      <c r="X25" s="626"/>
      <c r="Y25" s="627"/>
      <c r="Z25" s="628">
        <v>8.6999999999999993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1878555</v>
      </c>
      <c r="CS25" s="657"/>
      <c r="CT25" s="657"/>
      <c r="CU25" s="657"/>
      <c r="CV25" s="657"/>
      <c r="CW25" s="657"/>
      <c r="CX25" s="657"/>
      <c r="CY25" s="658"/>
      <c r="CZ25" s="659">
        <v>14.5</v>
      </c>
      <c r="DA25" s="660"/>
      <c r="DB25" s="660"/>
      <c r="DC25" s="661"/>
      <c r="DD25" s="634">
        <v>1777225</v>
      </c>
      <c r="DE25" s="657"/>
      <c r="DF25" s="657"/>
      <c r="DG25" s="657"/>
      <c r="DH25" s="657"/>
      <c r="DI25" s="657"/>
      <c r="DJ25" s="657"/>
      <c r="DK25" s="658"/>
      <c r="DL25" s="634">
        <v>1715888</v>
      </c>
      <c r="DM25" s="657"/>
      <c r="DN25" s="657"/>
      <c r="DO25" s="657"/>
      <c r="DP25" s="657"/>
      <c r="DQ25" s="657"/>
      <c r="DR25" s="657"/>
      <c r="DS25" s="657"/>
      <c r="DT25" s="657"/>
      <c r="DU25" s="657"/>
      <c r="DV25" s="658"/>
      <c r="DW25" s="630">
        <v>21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1257590</v>
      </c>
      <c r="CS26" s="626"/>
      <c r="CT26" s="626"/>
      <c r="CU26" s="626"/>
      <c r="CV26" s="626"/>
      <c r="CW26" s="626"/>
      <c r="CX26" s="626"/>
      <c r="CY26" s="627"/>
      <c r="CZ26" s="659">
        <v>9.6999999999999993</v>
      </c>
      <c r="DA26" s="660"/>
      <c r="DB26" s="660"/>
      <c r="DC26" s="661"/>
      <c r="DD26" s="634">
        <v>1180838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1080861</v>
      </c>
      <c r="S27" s="626"/>
      <c r="T27" s="626"/>
      <c r="U27" s="626"/>
      <c r="V27" s="626"/>
      <c r="W27" s="626"/>
      <c r="X27" s="626"/>
      <c r="Y27" s="627"/>
      <c r="Z27" s="628">
        <v>8.1</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2541363</v>
      </c>
      <c r="BH27" s="626"/>
      <c r="BI27" s="626"/>
      <c r="BJ27" s="626"/>
      <c r="BK27" s="626"/>
      <c r="BL27" s="626"/>
      <c r="BM27" s="626"/>
      <c r="BN27" s="627"/>
      <c r="BO27" s="628">
        <v>100</v>
      </c>
      <c r="BP27" s="628"/>
      <c r="BQ27" s="628"/>
      <c r="BR27" s="628"/>
      <c r="BS27" s="634">
        <v>31843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1547621</v>
      </c>
      <c r="CS27" s="657"/>
      <c r="CT27" s="657"/>
      <c r="CU27" s="657"/>
      <c r="CV27" s="657"/>
      <c r="CW27" s="657"/>
      <c r="CX27" s="657"/>
      <c r="CY27" s="658"/>
      <c r="CZ27" s="659">
        <v>11.9</v>
      </c>
      <c r="DA27" s="660"/>
      <c r="DB27" s="660"/>
      <c r="DC27" s="661"/>
      <c r="DD27" s="634">
        <v>584956</v>
      </c>
      <c r="DE27" s="657"/>
      <c r="DF27" s="657"/>
      <c r="DG27" s="657"/>
      <c r="DH27" s="657"/>
      <c r="DI27" s="657"/>
      <c r="DJ27" s="657"/>
      <c r="DK27" s="658"/>
      <c r="DL27" s="634">
        <v>583846</v>
      </c>
      <c r="DM27" s="657"/>
      <c r="DN27" s="657"/>
      <c r="DO27" s="657"/>
      <c r="DP27" s="657"/>
      <c r="DQ27" s="657"/>
      <c r="DR27" s="657"/>
      <c r="DS27" s="657"/>
      <c r="DT27" s="657"/>
      <c r="DU27" s="657"/>
      <c r="DV27" s="658"/>
      <c r="DW27" s="630">
        <v>7.1</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241924</v>
      </c>
      <c r="S28" s="626"/>
      <c r="T28" s="626"/>
      <c r="U28" s="626"/>
      <c r="V28" s="626"/>
      <c r="W28" s="626"/>
      <c r="X28" s="626"/>
      <c r="Y28" s="627"/>
      <c r="Z28" s="628">
        <v>1.8</v>
      </c>
      <c r="AA28" s="628"/>
      <c r="AB28" s="628"/>
      <c r="AC28" s="628"/>
      <c r="AD28" s="629">
        <v>20928</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1797759</v>
      </c>
      <c r="CS28" s="626"/>
      <c r="CT28" s="626"/>
      <c r="CU28" s="626"/>
      <c r="CV28" s="626"/>
      <c r="CW28" s="626"/>
      <c r="CX28" s="626"/>
      <c r="CY28" s="627"/>
      <c r="CZ28" s="659">
        <v>13.9</v>
      </c>
      <c r="DA28" s="660"/>
      <c r="DB28" s="660"/>
      <c r="DC28" s="661"/>
      <c r="DD28" s="634">
        <v>1789971</v>
      </c>
      <c r="DE28" s="626"/>
      <c r="DF28" s="626"/>
      <c r="DG28" s="626"/>
      <c r="DH28" s="626"/>
      <c r="DI28" s="626"/>
      <c r="DJ28" s="626"/>
      <c r="DK28" s="627"/>
      <c r="DL28" s="634">
        <v>1789971</v>
      </c>
      <c r="DM28" s="626"/>
      <c r="DN28" s="626"/>
      <c r="DO28" s="626"/>
      <c r="DP28" s="626"/>
      <c r="DQ28" s="626"/>
      <c r="DR28" s="626"/>
      <c r="DS28" s="626"/>
      <c r="DT28" s="626"/>
      <c r="DU28" s="626"/>
      <c r="DV28" s="627"/>
      <c r="DW28" s="630">
        <v>21.9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133601</v>
      </c>
      <c r="S29" s="626"/>
      <c r="T29" s="626"/>
      <c r="U29" s="626"/>
      <c r="V29" s="626"/>
      <c r="W29" s="626"/>
      <c r="X29" s="626"/>
      <c r="Y29" s="627"/>
      <c r="Z29" s="628">
        <v>1</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1797759</v>
      </c>
      <c r="CS29" s="657"/>
      <c r="CT29" s="657"/>
      <c r="CU29" s="657"/>
      <c r="CV29" s="657"/>
      <c r="CW29" s="657"/>
      <c r="CX29" s="657"/>
      <c r="CY29" s="658"/>
      <c r="CZ29" s="659">
        <v>13.9</v>
      </c>
      <c r="DA29" s="660"/>
      <c r="DB29" s="660"/>
      <c r="DC29" s="661"/>
      <c r="DD29" s="634">
        <v>1789971</v>
      </c>
      <c r="DE29" s="657"/>
      <c r="DF29" s="657"/>
      <c r="DG29" s="657"/>
      <c r="DH29" s="657"/>
      <c r="DI29" s="657"/>
      <c r="DJ29" s="657"/>
      <c r="DK29" s="658"/>
      <c r="DL29" s="634">
        <v>1789971</v>
      </c>
      <c r="DM29" s="657"/>
      <c r="DN29" s="657"/>
      <c r="DO29" s="657"/>
      <c r="DP29" s="657"/>
      <c r="DQ29" s="657"/>
      <c r="DR29" s="657"/>
      <c r="DS29" s="657"/>
      <c r="DT29" s="657"/>
      <c r="DU29" s="657"/>
      <c r="DV29" s="658"/>
      <c r="DW29" s="630">
        <v>21.9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317395</v>
      </c>
      <c r="S30" s="626"/>
      <c r="T30" s="626"/>
      <c r="U30" s="626"/>
      <c r="V30" s="626"/>
      <c r="W30" s="626"/>
      <c r="X30" s="626"/>
      <c r="Y30" s="627"/>
      <c r="Z30" s="628">
        <v>2.4</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99.8</v>
      </c>
      <c r="BH30" s="684"/>
      <c r="BI30" s="684"/>
      <c r="BJ30" s="684"/>
      <c r="BK30" s="684"/>
      <c r="BL30" s="684"/>
      <c r="BM30" s="620">
        <v>99.6</v>
      </c>
      <c r="BN30" s="684"/>
      <c r="BO30" s="684"/>
      <c r="BP30" s="684"/>
      <c r="BQ30" s="685"/>
      <c r="BR30" s="683">
        <v>99.8</v>
      </c>
      <c r="BS30" s="684"/>
      <c r="BT30" s="684"/>
      <c r="BU30" s="684"/>
      <c r="BV30" s="684"/>
      <c r="BW30" s="684"/>
      <c r="BX30" s="620">
        <v>99.5</v>
      </c>
      <c r="BY30" s="684"/>
      <c r="BZ30" s="684"/>
      <c r="CA30" s="684"/>
      <c r="CB30" s="685"/>
      <c r="CD30" s="688"/>
      <c r="CE30" s="689"/>
      <c r="CF30" s="639" t="s">
        <v>293</v>
      </c>
      <c r="CG30" s="640"/>
      <c r="CH30" s="640"/>
      <c r="CI30" s="640"/>
      <c r="CJ30" s="640"/>
      <c r="CK30" s="640"/>
      <c r="CL30" s="640"/>
      <c r="CM30" s="640"/>
      <c r="CN30" s="640"/>
      <c r="CO30" s="640"/>
      <c r="CP30" s="640"/>
      <c r="CQ30" s="641"/>
      <c r="CR30" s="625">
        <v>1691656</v>
      </c>
      <c r="CS30" s="626"/>
      <c r="CT30" s="626"/>
      <c r="CU30" s="626"/>
      <c r="CV30" s="626"/>
      <c r="CW30" s="626"/>
      <c r="CX30" s="626"/>
      <c r="CY30" s="627"/>
      <c r="CZ30" s="659">
        <v>13.1</v>
      </c>
      <c r="DA30" s="660"/>
      <c r="DB30" s="660"/>
      <c r="DC30" s="661"/>
      <c r="DD30" s="634">
        <v>1684934</v>
      </c>
      <c r="DE30" s="626"/>
      <c r="DF30" s="626"/>
      <c r="DG30" s="626"/>
      <c r="DH30" s="626"/>
      <c r="DI30" s="626"/>
      <c r="DJ30" s="626"/>
      <c r="DK30" s="627"/>
      <c r="DL30" s="634">
        <v>1684934</v>
      </c>
      <c r="DM30" s="626"/>
      <c r="DN30" s="626"/>
      <c r="DO30" s="626"/>
      <c r="DP30" s="626"/>
      <c r="DQ30" s="626"/>
      <c r="DR30" s="626"/>
      <c r="DS30" s="626"/>
      <c r="DT30" s="626"/>
      <c r="DU30" s="626"/>
      <c r="DV30" s="627"/>
      <c r="DW30" s="630">
        <v>20.6</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319148</v>
      </c>
      <c r="S31" s="626"/>
      <c r="T31" s="626"/>
      <c r="U31" s="626"/>
      <c r="V31" s="626"/>
      <c r="W31" s="626"/>
      <c r="X31" s="626"/>
      <c r="Y31" s="627"/>
      <c r="Z31" s="628">
        <v>2.4</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99.7</v>
      </c>
      <c r="BH31" s="657"/>
      <c r="BI31" s="657"/>
      <c r="BJ31" s="657"/>
      <c r="BK31" s="657"/>
      <c r="BL31" s="657"/>
      <c r="BM31" s="631">
        <v>99.4</v>
      </c>
      <c r="BN31" s="681"/>
      <c r="BO31" s="681"/>
      <c r="BP31" s="681"/>
      <c r="BQ31" s="682"/>
      <c r="BR31" s="680">
        <v>99.7</v>
      </c>
      <c r="BS31" s="657"/>
      <c r="BT31" s="657"/>
      <c r="BU31" s="657"/>
      <c r="BV31" s="657"/>
      <c r="BW31" s="657"/>
      <c r="BX31" s="631">
        <v>99.4</v>
      </c>
      <c r="BY31" s="681"/>
      <c r="BZ31" s="681"/>
      <c r="CA31" s="681"/>
      <c r="CB31" s="682"/>
      <c r="CD31" s="688"/>
      <c r="CE31" s="689"/>
      <c r="CF31" s="639" t="s">
        <v>297</v>
      </c>
      <c r="CG31" s="640"/>
      <c r="CH31" s="640"/>
      <c r="CI31" s="640"/>
      <c r="CJ31" s="640"/>
      <c r="CK31" s="640"/>
      <c r="CL31" s="640"/>
      <c r="CM31" s="640"/>
      <c r="CN31" s="640"/>
      <c r="CO31" s="640"/>
      <c r="CP31" s="640"/>
      <c r="CQ31" s="641"/>
      <c r="CR31" s="625">
        <v>106103</v>
      </c>
      <c r="CS31" s="657"/>
      <c r="CT31" s="657"/>
      <c r="CU31" s="657"/>
      <c r="CV31" s="657"/>
      <c r="CW31" s="657"/>
      <c r="CX31" s="657"/>
      <c r="CY31" s="658"/>
      <c r="CZ31" s="659">
        <v>0.8</v>
      </c>
      <c r="DA31" s="660"/>
      <c r="DB31" s="660"/>
      <c r="DC31" s="661"/>
      <c r="DD31" s="634">
        <v>105037</v>
      </c>
      <c r="DE31" s="657"/>
      <c r="DF31" s="657"/>
      <c r="DG31" s="657"/>
      <c r="DH31" s="657"/>
      <c r="DI31" s="657"/>
      <c r="DJ31" s="657"/>
      <c r="DK31" s="658"/>
      <c r="DL31" s="634">
        <v>105037</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214153</v>
      </c>
      <c r="S32" s="626"/>
      <c r="T32" s="626"/>
      <c r="U32" s="626"/>
      <c r="V32" s="626"/>
      <c r="W32" s="626"/>
      <c r="X32" s="626"/>
      <c r="Y32" s="627"/>
      <c r="Z32" s="628">
        <v>1.6</v>
      </c>
      <c r="AA32" s="628"/>
      <c r="AB32" s="628"/>
      <c r="AC32" s="628"/>
      <c r="AD32" s="629">
        <v>289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99.8</v>
      </c>
      <c r="BH32" s="693"/>
      <c r="BI32" s="693"/>
      <c r="BJ32" s="693"/>
      <c r="BK32" s="693"/>
      <c r="BL32" s="693"/>
      <c r="BM32" s="694">
        <v>99.7</v>
      </c>
      <c r="BN32" s="693"/>
      <c r="BO32" s="693"/>
      <c r="BP32" s="693"/>
      <c r="BQ32" s="695"/>
      <c r="BR32" s="692">
        <v>99.8</v>
      </c>
      <c r="BS32" s="693"/>
      <c r="BT32" s="693"/>
      <c r="BU32" s="693"/>
      <c r="BV32" s="693"/>
      <c r="BW32" s="693"/>
      <c r="BX32" s="694">
        <v>99.6</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1408300</v>
      </c>
      <c r="S33" s="626"/>
      <c r="T33" s="626"/>
      <c r="U33" s="626"/>
      <c r="V33" s="626"/>
      <c r="W33" s="626"/>
      <c r="X33" s="626"/>
      <c r="Y33" s="627"/>
      <c r="Z33" s="628">
        <v>10.5</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5664244</v>
      </c>
      <c r="CS33" s="657"/>
      <c r="CT33" s="657"/>
      <c r="CU33" s="657"/>
      <c r="CV33" s="657"/>
      <c r="CW33" s="657"/>
      <c r="CX33" s="657"/>
      <c r="CY33" s="658"/>
      <c r="CZ33" s="659">
        <v>43.7</v>
      </c>
      <c r="DA33" s="660"/>
      <c r="DB33" s="660"/>
      <c r="DC33" s="661"/>
      <c r="DD33" s="634">
        <v>4191821</v>
      </c>
      <c r="DE33" s="657"/>
      <c r="DF33" s="657"/>
      <c r="DG33" s="657"/>
      <c r="DH33" s="657"/>
      <c r="DI33" s="657"/>
      <c r="DJ33" s="657"/>
      <c r="DK33" s="658"/>
      <c r="DL33" s="634">
        <v>3418625</v>
      </c>
      <c r="DM33" s="657"/>
      <c r="DN33" s="657"/>
      <c r="DO33" s="657"/>
      <c r="DP33" s="657"/>
      <c r="DQ33" s="657"/>
      <c r="DR33" s="657"/>
      <c r="DS33" s="657"/>
      <c r="DT33" s="657"/>
      <c r="DU33" s="657"/>
      <c r="DV33" s="658"/>
      <c r="DW33" s="630">
        <v>41.8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1838055</v>
      </c>
      <c r="CS34" s="626"/>
      <c r="CT34" s="626"/>
      <c r="CU34" s="626"/>
      <c r="CV34" s="626"/>
      <c r="CW34" s="626"/>
      <c r="CX34" s="626"/>
      <c r="CY34" s="627"/>
      <c r="CZ34" s="659">
        <v>14.2</v>
      </c>
      <c r="DA34" s="660"/>
      <c r="DB34" s="660"/>
      <c r="DC34" s="661"/>
      <c r="DD34" s="634">
        <v>1230652</v>
      </c>
      <c r="DE34" s="626"/>
      <c r="DF34" s="626"/>
      <c r="DG34" s="626"/>
      <c r="DH34" s="626"/>
      <c r="DI34" s="626"/>
      <c r="DJ34" s="626"/>
      <c r="DK34" s="627"/>
      <c r="DL34" s="634">
        <v>871248</v>
      </c>
      <c r="DM34" s="626"/>
      <c r="DN34" s="626"/>
      <c r="DO34" s="626"/>
      <c r="DP34" s="626"/>
      <c r="DQ34" s="626"/>
      <c r="DR34" s="626"/>
      <c r="DS34" s="626"/>
      <c r="DT34" s="626"/>
      <c r="DU34" s="626"/>
      <c r="DV34" s="627"/>
      <c r="DW34" s="630">
        <v>10.7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363700</v>
      </c>
      <c r="S35" s="626"/>
      <c r="T35" s="626"/>
      <c r="U35" s="626"/>
      <c r="V35" s="626"/>
      <c r="W35" s="626"/>
      <c r="X35" s="626"/>
      <c r="Y35" s="627"/>
      <c r="Z35" s="628">
        <v>2.7</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2019709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40549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174094</v>
      </c>
      <c r="CS35" s="657"/>
      <c r="CT35" s="657"/>
      <c r="CU35" s="657"/>
      <c r="CV35" s="657"/>
      <c r="CW35" s="657"/>
      <c r="CX35" s="657"/>
      <c r="CY35" s="658"/>
      <c r="CZ35" s="659">
        <v>1.3</v>
      </c>
      <c r="DA35" s="660"/>
      <c r="DB35" s="660"/>
      <c r="DC35" s="661"/>
      <c r="DD35" s="634">
        <v>122507</v>
      </c>
      <c r="DE35" s="657"/>
      <c r="DF35" s="657"/>
      <c r="DG35" s="657"/>
      <c r="DH35" s="657"/>
      <c r="DI35" s="657"/>
      <c r="DJ35" s="657"/>
      <c r="DK35" s="658"/>
      <c r="DL35" s="634">
        <v>122507</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13408644</v>
      </c>
      <c r="S36" s="698"/>
      <c r="T36" s="698"/>
      <c r="U36" s="698"/>
      <c r="V36" s="698"/>
      <c r="W36" s="698"/>
      <c r="X36" s="698"/>
      <c r="Y36" s="699"/>
      <c r="Z36" s="700">
        <v>100</v>
      </c>
      <c r="AA36" s="700"/>
      <c r="AB36" s="700"/>
      <c r="AC36" s="700"/>
      <c r="AD36" s="701">
        <v>7809247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338241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-21763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1690037</v>
      </c>
      <c r="CS36" s="626"/>
      <c r="CT36" s="626"/>
      <c r="CU36" s="626"/>
      <c r="CV36" s="626"/>
      <c r="CW36" s="626"/>
      <c r="CX36" s="626"/>
      <c r="CY36" s="627"/>
      <c r="CZ36" s="659">
        <v>13</v>
      </c>
      <c r="DA36" s="660"/>
      <c r="DB36" s="660"/>
      <c r="DC36" s="661"/>
      <c r="DD36" s="634">
        <v>1381799</v>
      </c>
      <c r="DE36" s="626"/>
      <c r="DF36" s="626"/>
      <c r="DG36" s="626"/>
      <c r="DH36" s="626"/>
      <c r="DI36" s="626"/>
      <c r="DJ36" s="626"/>
      <c r="DK36" s="627"/>
      <c r="DL36" s="634">
        <v>1231274</v>
      </c>
      <c r="DM36" s="626"/>
      <c r="DN36" s="626"/>
      <c r="DO36" s="626"/>
      <c r="DP36" s="626"/>
      <c r="DQ36" s="626"/>
      <c r="DR36" s="626"/>
      <c r="DS36" s="626"/>
      <c r="DT36" s="626"/>
      <c r="DU36" s="626"/>
      <c r="DV36" s="627"/>
      <c r="DW36" s="630">
        <v>15.1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301693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3776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796926</v>
      </c>
      <c r="CS37" s="657"/>
      <c r="CT37" s="657"/>
      <c r="CU37" s="657"/>
      <c r="CV37" s="657"/>
      <c r="CW37" s="657"/>
      <c r="CX37" s="657"/>
      <c r="CY37" s="658"/>
      <c r="CZ37" s="659">
        <v>6.1</v>
      </c>
      <c r="DA37" s="660"/>
      <c r="DB37" s="660"/>
      <c r="DC37" s="661"/>
      <c r="DD37" s="634">
        <v>675881</v>
      </c>
      <c r="DE37" s="657"/>
      <c r="DF37" s="657"/>
      <c r="DG37" s="657"/>
      <c r="DH37" s="657"/>
      <c r="DI37" s="657"/>
      <c r="DJ37" s="657"/>
      <c r="DK37" s="658"/>
      <c r="DL37" s="634">
        <v>637313</v>
      </c>
      <c r="DM37" s="657"/>
      <c r="DN37" s="657"/>
      <c r="DO37" s="657"/>
      <c r="DP37" s="657"/>
      <c r="DQ37" s="657"/>
      <c r="DR37" s="657"/>
      <c r="DS37" s="657"/>
      <c r="DT37" s="657"/>
      <c r="DU37" s="657"/>
      <c r="DV37" s="658"/>
      <c r="DW37" s="630">
        <v>7.8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116115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5954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1655358</v>
      </c>
      <c r="CS38" s="626"/>
      <c r="CT38" s="626"/>
      <c r="CU38" s="626"/>
      <c r="CV38" s="626"/>
      <c r="CW38" s="626"/>
      <c r="CX38" s="626"/>
      <c r="CY38" s="627"/>
      <c r="CZ38" s="659">
        <v>12.8</v>
      </c>
      <c r="DA38" s="660"/>
      <c r="DB38" s="660"/>
      <c r="DC38" s="661"/>
      <c r="DD38" s="634">
        <v>1456523</v>
      </c>
      <c r="DE38" s="626"/>
      <c r="DF38" s="626"/>
      <c r="DG38" s="626"/>
      <c r="DH38" s="626"/>
      <c r="DI38" s="626"/>
      <c r="DJ38" s="626"/>
      <c r="DK38" s="627"/>
      <c r="DL38" s="634">
        <v>1193596</v>
      </c>
      <c r="DM38" s="626"/>
      <c r="DN38" s="626"/>
      <c r="DO38" s="626"/>
      <c r="DP38" s="626"/>
      <c r="DQ38" s="626"/>
      <c r="DR38" s="626"/>
      <c r="DS38" s="626"/>
      <c r="DT38" s="626"/>
      <c r="DU38" s="626"/>
      <c r="DV38" s="627"/>
      <c r="DW38" s="630">
        <v>14.6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61116</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306262</v>
      </c>
      <c r="CS39" s="657"/>
      <c r="CT39" s="657"/>
      <c r="CU39" s="657"/>
      <c r="CV39" s="657"/>
      <c r="CW39" s="657"/>
      <c r="CX39" s="657"/>
      <c r="CY39" s="658"/>
      <c r="CZ39" s="659">
        <v>2.4</v>
      </c>
      <c r="DA39" s="660"/>
      <c r="DB39" s="660"/>
      <c r="DC39" s="661"/>
      <c r="DD39" s="634" t="s">
        <v>325</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257225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438</v>
      </c>
      <c r="CS40" s="626"/>
      <c r="CT40" s="626"/>
      <c r="CU40" s="626"/>
      <c r="CV40" s="626"/>
      <c r="CW40" s="626"/>
      <c r="CX40" s="626"/>
      <c r="CY40" s="627"/>
      <c r="CZ40" s="659">
        <v>0</v>
      </c>
      <c r="DA40" s="660"/>
      <c r="DB40" s="660"/>
      <c r="DC40" s="661"/>
      <c r="DD40" s="634">
        <v>340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945319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407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2072545</v>
      </c>
      <c r="CS42" s="626"/>
      <c r="CT42" s="626"/>
      <c r="CU42" s="626"/>
      <c r="CV42" s="626"/>
      <c r="CW42" s="626"/>
      <c r="CX42" s="626"/>
      <c r="CY42" s="627"/>
      <c r="CZ42" s="659">
        <v>16</v>
      </c>
      <c r="DA42" s="708"/>
      <c r="DB42" s="708"/>
      <c r="DC42" s="709"/>
      <c r="DD42" s="634">
        <v>322067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44981</v>
      </c>
      <c r="CS43" s="657"/>
      <c r="CT43" s="657"/>
      <c r="CU43" s="657"/>
      <c r="CV43" s="657"/>
      <c r="CW43" s="657"/>
      <c r="CX43" s="657"/>
      <c r="CY43" s="658"/>
      <c r="CZ43" s="659">
        <v>0.3</v>
      </c>
      <c r="DA43" s="660"/>
      <c r="DB43" s="660"/>
      <c r="DC43" s="661"/>
      <c r="DD43" s="634">
        <v>27835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1908591</v>
      </c>
      <c r="CS44" s="626"/>
      <c r="CT44" s="626"/>
      <c r="CU44" s="626"/>
      <c r="CV44" s="626"/>
      <c r="CW44" s="626"/>
      <c r="CX44" s="626"/>
      <c r="CY44" s="627"/>
      <c r="CZ44" s="659">
        <v>14.7</v>
      </c>
      <c r="DA44" s="708"/>
      <c r="DB44" s="708"/>
      <c r="DC44" s="709"/>
      <c r="DD44" s="634">
        <v>297060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1037009</v>
      </c>
      <c r="CS45" s="657"/>
      <c r="CT45" s="657"/>
      <c r="CU45" s="657"/>
      <c r="CV45" s="657"/>
      <c r="CW45" s="657"/>
      <c r="CX45" s="657"/>
      <c r="CY45" s="658"/>
      <c r="CZ45" s="659">
        <v>8</v>
      </c>
      <c r="DA45" s="660"/>
      <c r="DB45" s="660"/>
      <c r="DC45" s="661"/>
      <c r="DD45" s="634">
        <v>66292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822642</v>
      </c>
      <c r="CS46" s="626"/>
      <c r="CT46" s="626"/>
      <c r="CU46" s="626"/>
      <c r="CV46" s="626"/>
      <c r="CW46" s="626"/>
      <c r="CX46" s="626"/>
      <c r="CY46" s="627"/>
      <c r="CZ46" s="659">
        <v>6.3</v>
      </c>
      <c r="DA46" s="708"/>
      <c r="DB46" s="708"/>
      <c r="DC46" s="709"/>
      <c r="DD46" s="634">
        <v>224186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163954</v>
      </c>
      <c r="CS47" s="657"/>
      <c r="CT47" s="657"/>
      <c r="CU47" s="657"/>
      <c r="CV47" s="657"/>
      <c r="CW47" s="657"/>
      <c r="CX47" s="657"/>
      <c r="CY47" s="658"/>
      <c r="CZ47" s="659">
        <v>1.3</v>
      </c>
      <c r="DA47" s="660"/>
      <c r="DB47" s="660"/>
      <c r="DC47" s="661"/>
      <c r="DD47" s="634">
        <v>25007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12960724</v>
      </c>
      <c r="CS49" s="693"/>
      <c r="CT49" s="693"/>
      <c r="CU49" s="693"/>
      <c r="CV49" s="693"/>
      <c r="CW49" s="693"/>
      <c r="CX49" s="693"/>
      <c r="CY49" s="720"/>
      <c r="CZ49" s="721">
        <v>100</v>
      </c>
      <c r="DA49" s="722"/>
      <c r="DB49" s="722"/>
      <c r="DC49" s="723"/>
      <c r="DD49" s="724">
        <v>8666040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13287</v>
      </c>
      <c r="R7" s="755"/>
      <c r="S7" s="755"/>
      <c r="T7" s="755"/>
      <c r="U7" s="755"/>
      <c r="V7" s="755">
        <v>12841</v>
      </c>
      <c r="W7" s="755"/>
      <c r="X7" s="755"/>
      <c r="Y7" s="755"/>
      <c r="Z7" s="755"/>
      <c r="AA7" s="755">
        <v>446</v>
      </c>
      <c r="AB7" s="755"/>
      <c r="AC7" s="755"/>
      <c r="AD7" s="755"/>
      <c r="AE7" s="756"/>
      <c r="AF7" s="757">
        <v>298</v>
      </c>
      <c r="AG7" s="758"/>
      <c r="AH7" s="758"/>
      <c r="AI7" s="758"/>
      <c r="AJ7" s="759"/>
      <c r="AK7" s="794">
        <v>317</v>
      </c>
      <c r="AL7" s="795"/>
      <c r="AM7" s="795"/>
      <c r="AN7" s="795"/>
      <c r="AO7" s="795"/>
      <c r="AP7" s="795">
        <v>13691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0</v>
      </c>
      <c r="CI7" s="792"/>
      <c r="CJ7" s="792"/>
      <c r="CK7" s="792"/>
      <c r="CL7" s="793"/>
      <c r="CM7" s="791">
        <v>41</v>
      </c>
      <c r="CN7" s="792"/>
      <c r="CO7" s="792"/>
      <c r="CP7" s="792"/>
      <c r="CQ7" s="793"/>
      <c r="CR7" s="791">
        <v>27</v>
      </c>
      <c r="CS7" s="792"/>
      <c r="CT7" s="792"/>
      <c r="CU7" s="792"/>
      <c r="CV7" s="793"/>
      <c r="CW7" s="791">
        <v>7</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150</v>
      </c>
      <c r="R8" s="779"/>
      <c r="S8" s="779"/>
      <c r="T8" s="779"/>
      <c r="U8" s="779"/>
      <c r="V8" s="779">
        <v>149</v>
      </c>
      <c r="W8" s="779"/>
      <c r="X8" s="779"/>
      <c r="Y8" s="779"/>
      <c r="Z8" s="779"/>
      <c r="AA8" s="779">
        <v>1</v>
      </c>
      <c r="AB8" s="779"/>
      <c r="AC8" s="779"/>
      <c r="AD8" s="779"/>
      <c r="AE8" s="780"/>
      <c r="AF8" s="781">
        <v>1</v>
      </c>
      <c r="AG8" s="782"/>
      <c r="AH8" s="782"/>
      <c r="AI8" s="782"/>
      <c r="AJ8" s="783"/>
      <c r="AK8" s="784">
        <v>73</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0</v>
      </c>
      <c r="CI8" s="802"/>
      <c r="CJ8" s="802"/>
      <c r="CK8" s="802"/>
      <c r="CL8" s="803"/>
      <c r="CM8" s="801">
        <v>37</v>
      </c>
      <c r="CN8" s="802"/>
      <c r="CO8" s="802"/>
      <c r="CP8" s="802"/>
      <c r="CQ8" s="803"/>
      <c r="CR8" s="801">
        <v>8</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6</v>
      </c>
      <c r="R9" s="779"/>
      <c r="S9" s="779"/>
      <c r="T9" s="779"/>
      <c r="U9" s="779"/>
      <c r="V9" s="779">
        <v>6</v>
      </c>
      <c r="W9" s="779"/>
      <c r="X9" s="779"/>
      <c r="Y9" s="779"/>
      <c r="Z9" s="779"/>
      <c r="AA9" s="779">
        <v>0</v>
      </c>
      <c r="AB9" s="779"/>
      <c r="AC9" s="779"/>
      <c r="AD9" s="779"/>
      <c r="AE9" s="780"/>
      <c r="AF9" s="781">
        <v>0</v>
      </c>
      <c r="AG9" s="782"/>
      <c r="AH9" s="782"/>
      <c r="AI9" s="782"/>
      <c r="AJ9" s="783"/>
      <c r="AK9" s="784">
        <v>0</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46</v>
      </c>
      <c r="R10" s="779"/>
      <c r="S10" s="779"/>
      <c r="T10" s="779"/>
      <c r="U10" s="779"/>
      <c r="V10" s="779">
        <v>45</v>
      </c>
      <c r="W10" s="779"/>
      <c r="X10" s="779"/>
      <c r="Y10" s="779"/>
      <c r="Z10" s="779"/>
      <c r="AA10" s="779">
        <v>1</v>
      </c>
      <c r="AB10" s="779"/>
      <c r="AC10" s="779"/>
      <c r="AD10" s="779"/>
      <c r="AE10" s="780"/>
      <c r="AF10" s="781">
        <v>1</v>
      </c>
      <c r="AG10" s="782"/>
      <c r="AH10" s="782"/>
      <c r="AI10" s="782"/>
      <c r="AJ10" s="783"/>
      <c r="AK10" s="784">
        <v>0</v>
      </c>
      <c r="AL10" s="785"/>
      <c r="AM10" s="785"/>
      <c r="AN10" s="785"/>
      <c r="AO10" s="785"/>
      <c r="AP10" s="785">
        <v>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13416</v>
      </c>
      <c r="R23" s="814"/>
      <c r="S23" s="814"/>
      <c r="T23" s="814"/>
      <c r="U23" s="814"/>
      <c r="V23" s="814">
        <v>12968</v>
      </c>
      <c r="W23" s="814"/>
      <c r="X23" s="814"/>
      <c r="Y23" s="814"/>
      <c r="Z23" s="814"/>
      <c r="AA23" s="814">
        <v>448</v>
      </c>
      <c r="AB23" s="814"/>
      <c r="AC23" s="814"/>
      <c r="AD23" s="814"/>
      <c r="AE23" s="815"/>
      <c r="AF23" s="816">
        <v>300</v>
      </c>
      <c r="AG23" s="814"/>
      <c r="AH23" s="814"/>
      <c r="AI23" s="814"/>
      <c r="AJ23" s="817"/>
      <c r="AK23" s="818"/>
      <c r="AL23" s="819"/>
      <c r="AM23" s="819"/>
      <c r="AN23" s="819"/>
      <c r="AO23" s="819"/>
      <c r="AP23" s="814">
        <v>13691</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3728</v>
      </c>
      <c r="R28" s="843"/>
      <c r="S28" s="843"/>
      <c r="T28" s="843"/>
      <c r="U28" s="843"/>
      <c r="V28" s="843">
        <v>3687</v>
      </c>
      <c r="W28" s="843"/>
      <c r="X28" s="843"/>
      <c r="Y28" s="843"/>
      <c r="Z28" s="843"/>
      <c r="AA28" s="843">
        <v>41</v>
      </c>
      <c r="AB28" s="843"/>
      <c r="AC28" s="843"/>
      <c r="AD28" s="843"/>
      <c r="AE28" s="844"/>
      <c r="AF28" s="845">
        <v>41</v>
      </c>
      <c r="AG28" s="843"/>
      <c r="AH28" s="843"/>
      <c r="AI28" s="843"/>
      <c r="AJ28" s="846"/>
      <c r="AK28" s="847">
        <v>238</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64</v>
      </c>
      <c r="R29" s="779"/>
      <c r="S29" s="779"/>
      <c r="T29" s="779"/>
      <c r="U29" s="779"/>
      <c r="V29" s="779">
        <v>64</v>
      </c>
      <c r="W29" s="779"/>
      <c r="X29" s="779"/>
      <c r="Y29" s="779"/>
      <c r="Z29" s="779"/>
      <c r="AA29" s="779">
        <v>1</v>
      </c>
      <c r="AB29" s="779"/>
      <c r="AC29" s="779"/>
      <c r="AD29" s="779"/>
      <c r="AE29" s="780"/>
      <c r="AF29" s="781">
        <v>1</v>
      </c>
      <c r="AG29" s="782"/>
      <c r="AH29" s="782"/>
      <c r="AI29" s="782"/>
      <c r="AJ29" s="783"/>
      <c r="AK29" s="850">
        <v>20</v>
      </c>
      <c r="AL29" s="851"/>
      <c r="AM29" s="851"/>
      <c r="AN29" s="851"/>
      <c r="AO29" s="851"/>
      <c r="AP29" s="851">
        <v>4</v>
      </c>
      <c r="AQ29" s="851"/>
      <c r="AR29" s="851"/>
      <c r="AS29" s="851"/>
      <c r="AT29" s="851"/>
      <c r="AU29" s="851">
        <v>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2777</v>
      </c>
      <c r="R30" s="779"/>
      <c r="S30" s="779"/>
      <c r="T30" s="779"/>
      <c r="U30" s="779"/>
      <c r="V30" s="779">
        <v>2720</v>
      </c>
      <c r="W30" s="779"/>
      <c r="X30" s="779"/>
      <c r="Y30" s="779"/>
      <c r="Z30" s="779"/>
      <c r="AA30" s="779">
        <v>56</v>
      </c>
      <c r="AB30" s="779"/>
      <c r="AC30" s="779"/>
      <c r="AD30" s="779"/>
      <c r="AE30" s="780"/>
      <c r="AF30" s="781">
        <v>56</v>
      </c>
      <c r="AG30" s="782"/>
      <c r="AH30" s="782"/>
      <c r="AI30" s="782"/>
      <c r="AJ30" s="783"/>
      <c r="AK30" s="850">
        <v>393</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400</v>
      </c>
      <c r="R31" s="779"/>
      <c r="S31" s="779"/>
      <c r="T31" s="779"/>
      <c r="U31" s="779"/>
      <c r="V31" s="779">
        <v>392</v>
      </c>
      <c r="W31" s="779"/>
      <c r="X31" s="779"/>
      <c r="Y31" s="779"/>
      <c r="Z31" s="779"/>
      <c r="AA31" s="779">
        <v>8</v>
      </c>
      <c r="AB31" s="779"/>
      <c r="AC31" s="779"/>
      <c r="AD31" s="779"/>
      <c r="AE31" s="780"/>
      <c r="AF31" s="781">
        <v>8</v>
      </c>
      <c r="AG31" s="782"/>
      <c r="AH31" s="782"/>
      <c r="AI31" s="782"/>
      <c r="AJ31" s="783"/>
      <c r="AK31" s="850">
        <v>121</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393</v>
      </c>
      <c r="R32" s="779"/>
      <c r="S32" s="779"/>
      <c r="T32" s="779"/>
      <c r="U32" s="779"/>
      <c r="V32" s="779">
        <v>393</v>
      </c>
      <c r="W32" s="779"/>
      <c r="X32" s="779"/>
      <c r="Y32" s="779"/>
      <c r="Z32" s="779"/>
      <c r="AA32" s="779">
        <v>0</v>
      </c>
      <c r="AB32" s="779"/>
      <c r="AC32" s="779"/>
      <c r="AD32" s="779"/>
      <c r="AE32" s="780"/>
      <c r="AF32" s="781">
        <v>0</v>
      </c>
      <c r="AG32" s="782"/>
      <c r="AH32" s="782"/>
      <c r="AI32" s="782"/>
      <c r="AJ32" s="783"/>
      <c r="AK32" s="850">
        <v>56</v>
      </c>
      <c r="AL32" s="851"/>
      <c r="AM32" s="851"/>
      <c r="AN32" s="851"/>
      <c r="AO32" s="851"/>
      <c r="AP32" s="851">
        <v>0</v>
      </c>
      <c r="AQ32" s="851"/>
      <c r="AR32" s="851"/>
      <c r="AS32" s="851"/>
      <c r="AT32" s="851"/>
      <c r="AU32" s="851">
        <v>0</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304</v>
      </c>
      <c r="R33" s="779"/>
      <c r="S33" s="779"/>
      <c r="T33" s="779"/>
      <c r="U33" s="779"/>
      <c r="V33" s="779">
        <v>280</v>
      </c>
      <c r="W33" s="779"/>
      <c r="X33" s="779"/>
      <c r="Y33" s="779"/>
      <c r="Z33" s="779"/>
      <c r="AA33" s="779">
        <v>24</v>
      </c>
      <c r="AB33" s="779"/>
      <c r="AC33" s="779"/>
      <c r="AD33" s="779"/>
      <c r="AE33" s="780"/>
      <c r="AF33" s="781">
        <v>427</v>
      </c>
      <c r="AG33" s="782"/>
      <c r="AH33" s="782"/>
      <c r="AI33" s="782"/>
      <c r="AJ33" s="783"/>
      <c r="AK33" s="850">
        <v>25</v>
      </c>
      <c r="AL33" s="851"/>
      <c r="AM33" s="851"/>
      <c r="AN33" s="851"/>
      <c r="AO33" s="851"/>
      <c r="AP33" s="851">
        <v>980</v>
      </c>
      <c r="AQ33" s="851"/>
      <c r="AR33" s="851"/>
      <c r="AS33" s="851"/>
      <c r="AT33" s="851"/>
      <c r="AU33" s="851">
        <v>234</v>
      </c>
      <c r="AV33" s="851"/>
      <c r="AW33" s="851"/>
      <c r="AX33" s="851"/>
      <c r="AY33" s="851"/>
      <c r="AZ33" s="852"/>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1980</v>
      </c>
      <c r="R34" s="779"/>
      <c r="S34" s="779"/>
      <c r="T34" s="779"/>
      <c r="U34" s="779"/>
      <c r="V34" s="779">
        <v>2103</v>
      </c>
      <c r="W34" s="779"/>
      <c r="X34" s="779"/>
      <c r="Y34" s="779"/>
      <c r="Z34" s="779"/>
      <c r="AA34" s="779">
        <v>-123</v>
      </c>
      <c r="AB34" s="779"/>
      <c r="AC34" s="779"/>
      <c r="AD34" s="779"/>
      <c r="AE34" s="780"/>
      <c r="AF34" s="781">
        <v>769</v>
      </c>
      <c r="AG34" s="782"/>
      <c r="AH34" s="782"/>
      <c r="AI34" s="782"/>
      <c r="AJ34" s="783"/>
      <c r="AK34" s="850">
        <v>338</v>
      </c>
      <c r="AL34" s="851"/>
      <c r="AM34" s="851"/>
      <c r="AN34" s="851"/>
      <c r="AO34" s="851"/>
      <c r="AP34" s="851">
        <v>1581</v>
      </c>
      <c r="AQ34" s="851"/>
      <c r="AR34" s="851"/>
      <c r="AS34" s="851"/>
      <c r="AT34" s="851"/>
      <c r="AU34" s="851">
        <v>944</v>
      </c>
      <c r="AV34" s="851"/>
      <c r="AW34" s="851"/>
      <c r="AX34" s="851"/>
      <c r="AY34" s="851"/>
      <c r="AZ34" s="852"/>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436</v>
      </c>
      <c r="R35" s="779"/>
      <c r="S35" s="779"/>
      <c r="T35" s="779"/>
      <c r="U35" s="779"/>
      <c r="V35" s="779">
        <v>423</v>
      </c>
      <c r="W35" s="779"/>
      <c r="X35" s="779"/>
      <c r="Y35" s="779"/>
      <c r="Z35" s="779"/>
      <c r="AA35" s="779">
        <v>13</v>
      </c>
      <c r="AB35" s="779"/>
      <c r="AC35" s="779"/>
      <c r="AD35" s="779"/>
      <c r="AE35" s="780"/>
      <c r="AF35" s="781">
        <v>0</v>
      </c>
      <c r="AG35" s="782"/>
      <c r="AH35" s="782"/>
      <c r="AI35" s="782"/>
      <c r="AJ35" s="783"/>
      <c r="AK35" s="850">
        <v>267</v>
      </c>
      <c r="AL35" s="851"/>
      <c r="AM35" s="851"/>
      <c r="AN35" s="851"/>
      <c r="AO35" s="851"/>
      <c r="AP35" s="851">
        <v>1901</v>
      </c>
      <c r="AQ35" s="851"/>
      <c r="AR35" s="851"/>
      <c r="AS35" s="851"/>
      <c r="AT35" s="851"/>
      <c r="AU35" s="851">
        <v>1871</v>
      </c>
      <c r="AV35" s="851"/>
      <c r="AW35" s="851"/>
      <c r="AX35" s="851"/>
      <c r="AY35" s="851"/>
      <c r="AZ35" s="852"/>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42</v>
      </c>
      <c r="R36" s="779"/>
      <c r="S36" s="779"/>
      <c r="T36" s="779"/>
      <c r="U36" s="779"/>
      <c r="V36" s="779">
        <v>42</v>
      </c>
      <c r="W36" s="779"/>
      <c r="X36" s="779"/>
      <c r="Y36" s="779"/>
      <c r="Z36" s="779"/>
      <c r="AA36" s="779">
        <v>0</v>
      </c>
      <c r="AB36" s="779"/>
      <c r="AC36" s="779"/>
      <c r="AD36" s="779"/>
      <c r="AE36" s="780"/>
      <c r="AF36" s="781">
        <v>0</v>
      </c>
      <c r="AG36" s="782"/>
      <c r="AH36" s="782"/>
      <c r="AI36" s="782"/>
      <c r="AJ36" s="783"/>
      <c r="AK36" s="850">
        <v>35</v>
      </c>
      <c r="AL36" s="851"/>
      <c r="AM36" s="851"/>
      <c r="AN36" s="851"/>
      <c r="AO36" s="851"/>
      <c r="AP36" s="851">
        <v>305</v>
      </c>
      <c r="AQ36" s="851"/>
      <c r="AR36" s="851"/>
      <c r="AS36" s="851"/>
      <c r="AT36" s="851"/>
      <c r="AU36" s="851">
        <v>305</v>
      </c>
      <c r="AV36" s="851"/>
      <c r="AW36" s="851"/>
      <c r="AX36" s="851"/>
      <c r="AY36" s="851"/>
      <c r="AZ36" s="852"/>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271</v>
      </c>
      <c r="R37" s="779"/>
      <c r="S37" s="779"/>
      <c r="T37" s="779"/>
      <c r="U37" s="779"/>
      <c r="V37" s="779">
        <v>268</v>
      </c>
      <c r="W37" s="779"/>
      <c r="X37" s="779"/>
      <c r="Y37" s="779"/>
      <c r="Z37" s="779"/>
      <c r="AA37" s="779">
        <v>3</v>
      </c>
      <c r="AB37" s="779"/>
      <c r="AC37" s="779"/>
      <c r="AD37" s="779"/>
      <c r="AE37" s="780"/>
      <c r="AF37" s="781">
        <v>3</v>
      </c>
      <c r="AG37" s="782"/>
      <c r="AH37" s="782"/>
      <c r="AI37" s="782"/>
      <c r="AJ37" s="783"/>
      <c r="AK37" s="850">
        <v>116</v>
      </c>
      <c r="AL37" s="851"/>
      <c r="AM37" s="851"/>
      <c r="AN37" s="851"/>
      <c r="AO37" s="851"/>
      <c r="AP37" s="851">
        <v>905</v>
      </c>
      <c r="AQ37" s="851"/>
      <c r="AR37" s="851"/>
      <c r="AS37" s="851"/>
      <c r="AT37" s="851"/>
      <c r="AU37" s="851">
        <v>871</v>
      </c>
      <c r="AV37" s="851"/>
      <c r="AW37" s="851"/>
      <c r="AX37" s="851"/>
      <c r="AY37" s="851"/>
      <c r="AZ37" s="852"/>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1305</v>
      </c>
      <c r="AG63" s="862"/>
      <c r="AH63" s="862"/>
      <c r="AI63" s="862"/>
      <c r="AJ63" s="863"/>
      <c r="AK63" s="864"/>
      <c r="AL63" s="859"/>
      <c r="AM63" s="859"/>
      <c r="AN63" s="859"/>
      <c r="AO63" s="859"/>
      <c r="AP63" s="862">
        <v>5676</v>
      </c>
      <c r="AQ63" s="862"/>
      <c r="AR63" s="862"/>
      <c r="AS63" s="862"/>
      <c r="AT63" s="862"/>
      <c r="AU63" s="862">
        <v>4226</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v>262</v>
      </c>
      <c r="R68" s="886"/>
      <c r="S68" s="886"/>
      <c r="T68" s="886"/>
      <c r="U68" s="886"/>
      <c r="V68" s="886">
        <v>235</v>
      </c>
      <c r="W68" s="886"/>
      <c r="X68" s="886"/>
      <c r="Y68" s="886"/>
      <c r="Z68" s="886"/>
      <c r="AA68" s="886">
        <v>27</v>
      </c>
      <c r="AB68" s="886"/>
      <c r="AC68" s="886"/>
      <c r="AD68" s="886"/>
      <c r="AE68" s="886"/>
      <c r="AF68" s="886">
        <v>27</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944</v>
      </c>
      <c r="R69" s="851"/>
      <c r="S69" s="851"/>
      <c r="T69" s="851"/>
      <c r="U69" s="851"/>
      <c r="V69" s="851">
        <v>918</v>
      </c>
      <c r="W69" s="851"/>
      <c r="X69" s="851"/>
      <c r="Y69" s="851"/>
      <c r="Z69" s="851"/>
      <c r="AA69" s="851">
        <v>26</v>
      </c>
      <c r="AB69" s="851"/>
      <c r="AC69" s="851"/>
      <c r="AD69" s="851"/>
      <c r="AE69" s="851"/>
      <c r="AF69" s="851">
        <v>26</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546</v>
      </c>
      <c r="C70" s="894"/>
      <c r="D70" s="894"/>
      <c r="E70" s="894"/>
      <c r="F70" s="894"/>
      <c r="G70" s="894"/>
      <c r="H70" s="894"/>
      <c r="I70" s="894"/>
      <c r="J70" s="894"/>
      <c r="K70" s="894"/>
      <c r="L70" s="894"/>
      <c r="M70" s="894"/>
      <c r="N70" s="894"/>
      <c r="O70" s="894"/>
      <c r="P70" s="895"/>
      <c r="Q70" s="896">
        <v>194</v>
      </c>
      <c r="R70" s="851"/>
      <c r="S70" s="851"/>
      <c r="T70" s="851"/>
      <c r="U70" s="851"/>
      <c r="V70" s="851">
        <v>182</v>
      </c>
      <c r="W70" s="851"/>
      <c r="X70" s="851"/>
      <c r="Y70" s="851"/>
      <c r="Z70" s="851"/>
      <c r="AA70" s="851">
        <v>13</v>
      </c>
      <c r="AB70" s="851"/>
      <c r="AC70" s="851"/>
      <c r="AD70" s="851"/>
      <c r="AE70" s="851"/>
      <c r="AF70" s="851">
        <v>13</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547</v>
      </c>
      <c r="C71" s="894"/>
      <c r="D71" s="894"/>
      <c r="E71" s="894"/>
      <c r="F71" s="894"/>
      <c r="G71" s="894"/>
      <c r="H71" s="894"/>
      <c r="I71" s="894"/>
      <c r="J71" s="894"/>
      <c r="K71" s="894"/>
      <c r="L71" s="894"/>
      <c r="M71" s="894"/>
      <c r="N71" s="894"/>
      <c r="O71" s="894"/>
      <c r="P71" s="895"/>
      <c r="Q71" s="896">
        <v>634</v>
      </c>
      <c r="R71" s="851"/>
      <c r="S71" s="851"/>
      <c r="T71" s="851"/>
      <c r="U71" s="851"/>
      <c r="V71" s="851">
        <v>613</v>
      </c>
      <c r="W71" s="851"/>
      <c r="X71" s="851"/>
      <c r="Y71" s="851"/>
      <c r="Z71" s="851"/>
      <c r="AA71" s="851">
        <v>21</v>
      </c>
      <c r="AB71" s="851"/>
      <c r="AC71" s="851"/>
      <c r="AD71" s="851"/>
      <c r="AE71" s="851"/>
      <c r="AF71" s="851">
        <v>21</v>
      </c>
      <c r="AG71" s="851"/>
      <c r="AH71" s="851"/>
      <c r="AI71" s="851"/>
      <c r="AJ71" s="851"/>
      <c r="AK71" s="851">
        <v>0</v>
      </c>
      <c r="AL71" s="851"/>
      <c r="AM71" s="851"/>
      <c r="AN71" s="851"/>
      <c r="AO71" s="851"/>
      <c r="AP71" s="851">
        <v>314</v>
      </c>
      <c r="AQ71" s="851"/>
      <c r="AR71" s="851"/>
      <c r="AS71" s="851"/>
      <c r="AT71" s="851"/>
      <c r="AU71" s="851">
        <v>20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548</v>
      </c>
      <c r="C72" s="894"/>
      <c r="D72" s="894"/>
      <c r="E72" s="894"/>
      <c r="F72" s="894"/>
      <c r="G72" s="894"/>
      <c r="H72" s="894"/>
      <c r="I72" s="894"/>
      <c r="J72" s="894"/>
      <c r="K72" s="894"/>
      <c r="L72" s="894"/>
      <c r="M72" s="894"/>
      <c r="N72" s="894"/>
      <c r="O72" s="894"/>
      <c r="P72" s="895"/>
      <c r="Q72" s="896">
        <v>685</v>
      </c>
      <c r="R72" s="851"/>
      <c r="S72" s="851"/>
      <c r="T72" s="851"/>
      <c r="U72" s="851"/>
      <c r="V72" s="851">
        <v>673</v>
      </c>
      <c r="W72" s="851"/>
      <c r="X72" s="851"/>
      <c r="Y72" s="851"/>
      <c r="Z72" s="851"/>
      <c r="AA72" s="851">
        <v>11</v>
      </c>
      <c r="AB72" s="851"/>
      <c r="AC72" s="851"/>
      <c r="AD72" s="851"/>
      <c r="AE72" s="851"/>
      <c r="AF72" s="851">
        <v>11</v>
      </c>
      <c r="AG72" s="851"/>
      <c r="AH72" s="851"/>
      <c r="AI72" s="851"/>
      <c r="AJ72" s="851"/>
      <c r="AK72" s="851">
        <v>0</v>
      </c>
      <c r="AL72" s="851"/>
      <c r="AM72" s="851"/>
      <c r="AN72" s="851"/>
      <c r="AO72" s="851"/>
      <c r="AP72" s="851">
        <v>6</v>
      </c>
      <c r="AQ72" s="851"/>
      <c r="AR72" s="851"/>
      <c r="AS72" s="851"/>
      <c r="AT72" s="851"/>
      <c r="AU72" s="851">
        <v>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549</v>
      </c>
      <c r="C73" s="894"/>
      <c r="D73" s="894"/>
      <c r="E73" s="894"/>
      <c r="F73" s="894"/>
      <c r="G73" s="894"/>
      <c r="H73" s="894"/>
      <c r="I73" s="894"/>
      <c r="J73" s="894"/>
      <c r="K73" s="894"/>
      <c r="L73" s="894"/>
      <c r="M73" s="894"/>
      <c r="N73" s="894"/>
      <c r="O73" s="894"/>
      <c r="P73" s="895"/>
      <c r="Q73" s="896">
        <v>151</v>
      </c>
      <c r="R73" s="851"/>
      <c r="S73" s="851"/>
      <c r="T73" s="851"/>
      <c r="U73" s="851"/>
      <c r="V73" s="851">
        <v>142</v>
      </c>
      <c r="W73" s="851"/>
      <c r="X73" s="851"/>
      <c r="Y73" s="851"/>
      <c r="Z73" s="851"/>
      <c r="AA73" s="851">
        <v>9</v>
      </c>
      <c r="AB73" s="851"/>
      <c r="AC73" s="851"/>
      <c r="AD73" s="851"/>
      <c r="AE73" s="851"/>
      <c r="AF73" s="851">
        <v>9</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550</v>
      </c>
      <c r="C74" s="894"/>
      <c r="D74" s="894"/>
      <c r="E74" s="894"/>
      <c r="F74" s="894"/>
      <c r="G74" s="894"/>
      <c r="H74" s="894"/>
      <c r="I74" s="894"/>
      <c r="J74" s="894"/>
      <c r="K74" s="894"/>
      <c r="L74" s="894"/>
      <c r="M74" s="894"/>
      <c r="N74" s="894"/>
      <c r="O74" s="894"/>
      <c r="P74" s="895"/>
      <c r="Q74" s="896">
        <v>45</v>
      </c>
      <c r="R74" s="851"/>
      <c r="S74" s="851"/>
      <c r="T74" s="851"/>
      <c r="U74" s="851"/>
      <c r="V74" s="851">
        <v>43</v>
      </c>
      <c r="W74" s="851"/>
      <c r="X74" s="851"/>
      <c r="Y74" s="851"/>
      <c r="Z74" s="851"/>
      <c r="AA74" s="851">
        <v>2</v>
      </c>
      <c r="AB74" s="851"/>
      <c r="AC74" s="851"/>
      <c r="AD74" s="851"/>
      <c r="AE74" s="851"/>
      <c r="AF74" s="851">
        <v>2</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551</v>
      </c>
      <c r="C75" s="894"/>
      <c r="D75" s="894"/>
      <c r="E75" s="894"/>
      <c r="F75" s="894"/>
      <c r="G75" s="894"/>
      <c r="H75" s="894"/>
      <c r="I75" s="894"/>
      <c r="J75" s="894"/>
      <c r="K75" s="894"/>
      <c r="L75" s="894"/>
      <c r="M75" s="894"/>
      <c r="N75" s="894"/>
      <c r="O75" s="894"/>
      <c r="P75" s="895"/>
      <c r="Q75" s="899">
        <v>43</v>
      </c>
      <c r="R75" s="900"/>
      <c r="S75" s="900"/>
      <c r="T75" s="900"/>
      <c r="U75" s="850"/>
      <c r="V75" s="901">
        <v>6</v>
      </c>
      <c r="W75" s="900"/>
      <c r="X75" s="900"/>
      <c r="Y75" s="900"/>
      <c r="Z75" s="850"/>
      <c r="AA75" s="901">
        <v>37</v>
      </c>
      <c r="AB75" s="900"/>
      <c r="AC75" s="900"/>
      <c r="AD75" s="900"/>
      <c r="AE75" s="850"/>
      <c r="AF75" s="901">
        <v>37</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552</v>
      </c>
      <c r="C76" s="894"/>
      <c r="D76" s="894"/>
      <c r="E76" s="894"/>
      <c r="F76" s="894"/>
      <c r="G76" s="894"/>
      <c r="H76" s="894"/>
      <c r="I76" s="894"/>
      <c r="J76" s="894"/>
      <c r="K76" s="894"/>
      <c r="L76" s="894"/>
      <c r="M76" s="894"/>
      <c r="N76" s="894"/>
      <c r="O76" s="894"/>
      <c r="P76" s="895"/>
      <c r="Q76" s="899">
        <v>5778</v>
      </c>
      <c r="R76" s="900"/>
      <c r="S76" s="900"/>
      <c r="T76" s="900"/>
      <c r="U76" s="850"/>
      <c r="V76" s="901">
        <v>4940</v>
      </c>
      <c r="W76" s="900"/>
      <c r="X76" s="900"/>
      <c r="Y76" s="900"/>
      <c r="Z76" s="850"/>
      <c r="AA76" s="901">
        <v>838</v>
      </c>
      <c r="AB76" s="900"/>
      <c r="AC76" s="900"/>
      <c r="AD76" s="900"/>
      <c r="AE76" s="850"/>
      <c r="AF76" s="901">
        <v>836</v>
      </c>
      <c r="AG76" s="900"/>
      <c r="AH76" s="900"/>
      <c r="AI76" s="900"/>
      <c r="AJ76" s="850"/>
      <c r="AK76" s="901">
        <v>4</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553</v>
      </c>
      <c r="C77" s="894"/>
      <c r="D77" s="894"/>
      <c r="E77" s="894"/>
      <c r="F77" s="894"/>
      <c r="G77" s="894"/>
      <c r="H77" s="894"/>
      <c r="I77" s="894"/>
      <c r="J77" s="894"/>
      <c r="K77" s="894"/>
      <c r="L77" s="894"/>
      <c r="M77" s="894"/>
      <c r="N77" s="894"/>
      <c r="O77" s="894"/>
      <c r="P77" s="895"/>
      <c r="Q77" s="899">
        <v>13</v>
      </c>
      <c r="R77" s="900"/>
      <c r="S77" s="900"/>
      <c r="T77" s="900"/>
      <c r="U77" s="850"/>
      <c r="V77" s="901">
        <v>13</v>
      </c>
      <c r="W77" s="900"/>
      <c r="X77" s="900"/>
      <c r="Y77" s="900"/>
      <c r="Z77" s="850"/>
      <c r="AA77" s="901">
        <v>0</v>
      </c>
      <c r="AB77" s="900"/>
      <c r="AC77" s="900"/>
      <c r="AD77" s="900"/>
      <c r="AE77" s="850"/>
      <c r="AF77" s="901">
        <v>0</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554</v>
      </c>
      <c r="C78" s="894"/>
      <c r="D78" s="894"/>
      <c r="E78" s="894"/>
      <c r="F78" s="894"/>
      <c r="G78" s="894"/>
      <c r="H78" s="894"/>
      <c r="I78" s="894"/>
      <c r="J78" s="894"/>
      <c r="K78" s="894"/>
      <c r="L78" s="894"/>
      <c r="M78" s="894"/>
      <c r="N78" s="894"/>
      <c r="O78" s="894"/>
      <c r="P78" s="895"/>
      <c r="Q78" s="896">
        <v>970</v>
      </c>
      <c r="R78" s="851"/>
      <c r="S78" s="851"/>
      <c r="T78" s="851"/>
      <c r="U78" s="851"/>
      <c r="V78" s="851">
        <v>922</v>
      </c>
      <c r="W78" s="851"/>
      <c r="X78" s="851"/>
      <c r="Y78" s="851"/>
      <c r="Z78" s="851"/>
      <c r="AA78" s="851">
        <v>48</v>
      </c>
      <c r="AB78" s="851"/>
      <c r="AC78" s="851"/>
      <c r="AD78" s="851"/>
      <c r="AE78" s="851"/>
      <c r="AF78" s="851">
        <v>48</v>
      </c>
      <c r="AG78" s="851"/>
      <c r="AH78" s="851"/>
      <c r="AI78" s="851"/>
      <c r="AJ78" s="851"/>
      <c r="AK78" s="851">
        <v>0</v>
      </c>
      <c r="AL78" s="851"/>
      <c r="AM78" s="851"/>
      <c r="AN78" s="851"/>
      <c r="AO78" s="851"/>
      <c r="AP78" s="851">
        <v>0</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555</v>
      </c>
      <c r="C79" s="894"/>
      <c r="D79" s="894"/>
      <c r="E79" s="894"/>
      <c r="F79" s="894"/>
      <c r="G79" s="894"/>
      <c r="H79" s="894"/>
      <c r="I79" s="894"/>
      <c r="J79" s="894"/>
      <c r="K79" s="894"/>
      <c r="L79" s="894"/>
      <c r="M79" s="894"/>
      <c r="N79" s="894"/>
      <c r="O79" s="894"/>
      <c r="P79" s="895"/>
      <c r="Q79" s="896">
        <v>58</v>
      </c>
      <c r="R79" s="851"/>
      <c r="S79" s="851"/>
      <c r="T79" s="851"/>
      <c r="U79" s="851"/>
      <c r="V79" s="851">
        <v>50</v>
      </c>
      <c r="W79" s="851"/>
      <c r="X79" s="851"/>
      <c r="Y79" s="851"/>
      <c r="Z79" s="851"/>
      <c r="AA79" s="851">
        <v>8</v>
      </c>
      <c r="AB79" s="851"/>
      <c r="AC79" s="851"/>
      <c r="AD79" s="851"/>
      <c r="AE79" s="851"/>
      <c r="AF79" s="851">
        <v>8</v>
      </c>
      <c r="AG79" s="851"/>
      <c r="AH79" s="851"/>
      <c r="AI79" s="851"/>
      <c r="AJ79" s="851"/>
      <c r="AK79" s="851">
        <v>0</v>
      </c>
      <c r="AL79" s="851"/>
      <c r="AM79" s="851"/>
      <c r="AN79" s="851"/>
      <c r="AO79" s="851"/>
      <c r="AP79" s="851">
        <v>0</v>
      </c>
      <c r="AQ79" s="851"/>
      <c r="AR79" s="851"/>
      <c r="AS79" s="851"/>
      <c r="AT79" s="851"/>
      <c r="AU79" s="851">
        <v>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556</v>
      </c>
      <c r="C80" s="894"/>
      <c r="D80" s="894"/>
      <c r="E80" s="894"/>
      <c r="F80" s="894"/>
      <c r="G80" s="894"/>
      <c r="H80" s="894"/>
      <c r="I80" s="894"/>
      <c r="J80" s="894"/>
      <c r="K80" s="894"/>
      <c r="L80" s="894"/>
      <c r="M80" s="894"/>
      <c r="N80" s="894"/>
      <c r="O80" s="894"/>
      <c r="P80" s="895"/>
      <c r="Q80" s="896">
        <v>143587</v>
      </c>
      <c r="R80" s="851"/>
      <c r="S80" s="851"/>
      <c r="T80" s="851"/>
      <c r="U80" s="851"/>
      <c r="V80" s="851">
        <v>136996</v>
      </c>
      <c r="W80" s="851"/>
      <c r="X80" s="851"/>
      <c r="Y80" s="851"/>
      <c r="Z80" s="851"/>
      <c r="AA80" s="851">
        <v>6591</v>
      </c>
      <c r="AB80" s="851"/>
      <c r="AC80" s="851"/>
      <c r="AD80" s="851"/>
      <c r="AE80" s="851"/>
      <c r="AF80" s="851">
        <v>6591</v>
      </c>
      <c r="AG80" s="851"/>
      <c r="AH80" s="851"/>
      <c r="AI80" s="851"/>
      <c r="AJ80" s="851"/>
      <c r="AK80" s="851">
        <v>0</v>
      </c>
      <c r="AL80" s="851"/>
      <c r="AM80" s="851"/>
      <c r="AN80" s="851"/>
      <c r="AO80" s="851"/>
      <c r="AP80" s="851">
        <v>0</v>
      </c>
      <c r="AQ80" s="851"/>
      <c r="AR80" s="851"/>
      <c r="AS80" s="851"/>
      <c r="AT80" s="851"/>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7629</v>
      </c>
      <c r="AG88" s="862"/>
      <c r="AH88" s="862"/>
      <c r="AI88" s="862"/>
      <c r="AJ88" s="862"/>
      <c r="AK88" s="859"/>
      <c r="AL88" s="859"/>
      <c r="AM88" s="859"/>
      <c r="AN88" s="859"/>
      <c r="AO88" s="859"/>
      <c r="AP88" s="862">
        <v>320</v>
      </c>
      <c r="AQ88" s="862"/>
      <c r="AR88" s="862"/>
      <c r="AS88" s="862"/>
      <c r="AT88" s="862"/>
      <c r="AU88" s="862">
        <v>25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35</v>
      </c>
      <c r="CS102" s="870"/>
      <c r="CT102" s="870"/>
      <c r="CU102" s="870"/>
      <c r="CV102" s="913"/>
      <c r="CW102" s="912">
        <v>7</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288</v>
      </c>
      <c r="AG109" s="915"/>
      <c r="AH109" s="915"/>
      <c r="AI109" s="915"/>
      <c r="AJ109" s="916"/>
      <c r="AK109" s="914" t="s">
        <v>287</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288</v>
      </c>
      <c r="BW109" s="915"/>
      <c r="BX109" s="915"/>
      <c r="BY109" s="915"/>
      <c r="BZ109" s="916"/>
      <c r="CA109" s="914" t="s">
        <v>287</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288</v>
      </c>
      <c r="DM109" s="915"/>
      <c r="DN109" s="915"/>
      <c r="DO109" s="915"/>
      <c r="DP109" s="916"/>
      <c r="DQ109" s="914" t="s">
        <v>287</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1686626</v>
      </c>
      <c r="AB110" s="922"/>
      <c r="AC110" s="922"/>
      <c r="AD110" s="922"/>
      <c r="AE110" s="923"/>
      <c r="AF110" s="924">
        <v>1705488</v>
      </c>
      <c r="AG110" s="922"/>
      <c r="AH110" s="922"/>
      <c r="AI110" s="922"/>
      <c r="AJ110" s="923"/>
      <c r="AK110" s="924">
        <v>1797759</v>
      </c>
      <c r="AL110" s="922"/>
      <c r="AM110" s="922"/>
      <c r="AN110" s="922"/>
      <c r="AO110" s="923"/>
      <c r="AP110" s="925">
        <v>27.6</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14202289</v>
      </c>
      <c r="BR110" s="957"/>
      <c r="BS110" s="957"/>
      <c r="BT110" s="957"/>
      <c r="BU110" s="957"/>
      <c r="BV110" s="957">
        <v>13973963</v>
      </c>
      <c r="BW110" s="957"/>
      <c r="BX110" s="957"/>
      <c r="BY110" s="957"/>
      <c r="BZ110" s="957"/>
      <c r="CA110" s="957">
        <v>13690607</v>
      </c>
      <c r="CB110" s="957"/>
      <c r="CC110" s="957"/>
      <c r="CD110" s="957"/>
      <c r="CE110" s="957"/>
      <c r="CF110" s="971">
        <v>210.3</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4564705</v>
      </c>
      <c r="BR112" s="950"/>
      <c r="BS112" s="950"/>
      <c r="BT112" s="950"/>
      <c r="BU112" s="950"/>
      <c r="BV112" s="950">
        <v>4346131</v>
      </c>
      <c r="BW112" s="950"/>
      <c r="BX112" s="950"/>
      <c r="BY112" s="950"/>
      <c r="BZ112" s="950"/>
      <c r="CA112" s="950">
        <v>4225545</v>
      </c>
      <c r="CB112" s="950"/>
      <c r="CC112" s="950"/>
      <c r="CD112" s="950"/>
      <c r="CE112" s="950"/>
      <c r="CF112" s="944">
        <v>64.900000000000006</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486260</v>
      </c>
      <c r="AB113" s="964"/>
      <c r="AC113" s="964"/>
      <c r="AD113" s="964"/>
      <c r="AE113" s="965"/>
      <c r="AF113" s="966">
        <v>442055</v>
      </c>
      <c r="AG113" s="964"/>
      <c r="AH113" s="964"/>
      <c r="AI113" s="964"/>
      <c r="AJ113" s="965"/>
      <c r="AK113" s="966">
        <v>416297</v>
      </c>
      <c r="AL113" s="964"/>
      <c r="AM113" s="964"/>
      <c r="AN113" s="964"/>
      <c r="AO113" s="965"/>
      <c r="AP113" s="967">
        <v>6.4</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87291</v>
      </c>
      <c r="BR113" s="950"/>
      <c r="BS113" s="950"/>
      <c r="BT113" s="950"/>
      <c r="BU113" s="950"/>
      <c r="BV113" s="950">
        <v>52472</v>
      </c>
      <c r="BW113" s="950"/>
      <c r="BX113" s="950"/>
      <c r="BY113" s="950"/>
      <c r="BZ113" s="950"/>
      <c r="CA113" s="950">
        <v>24594</v>
      </c>
      <c r="CB113" s="950"/>
      <c r="CC113" s="950"/>
      <c r="CD113" s="950"/>
      <c r="CE113" s="950"/>
      <c r="CF113" s="944">
        <v>0.4</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42344</v>
      </c>
      <c r="AB114" s="989"/>
      <c r="AC114" s="989"/>
      <c r="AD114" s="989"/>
      <c r="AE114" s="990"/>
      <c r="AF114" s="991">
        <v>6919</v>
      </c>
      <c r="AG114" s="989"/>
      <c r="AH114" s="989"/>
      <c r="AI114" s="989"/>
      <c r="AJ114" s="990"/>
      <c r="AK114" s="991">
        <v>40329</v>
      </c>
      <c r="AL114" s="989"/>
      <c r="AM114" s="989"/>
      <c r="AN114" s="989"/>
      <c r="AO114" s="990"/>
      <c r="AP114" s="992">
        <v>0.6</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1605914</v>
      </c>
      <c r="BR114" s="950"/>
      <c r="BS114" s="950"/>
      <c r="BT114" s="950"/>
      <c r="BU114" s="950"/>
      <c r="BV114" s="950">
        <v>1462401</v>
      </c>
      <c r="BW114" s="950"/>
      <c r="BX114" s="950"/>
      <c r="BY114" s="950"/>
      <c r="BZ114" s="950"/>
      <c r="CA114" s="950">
        <v>1300321</v>
      </c>
      <c r="CB114" s="950"/>
      <c r="CC114" s="950"/>
      <c r="CD114" s="950"/>
      <c r="CE114" s="950"/>
      <c r="CF114" s="944">
        <v>20</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222</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2215230</v>
      </c>
      <c r="AB117" s="1007"/>
      <c r="AC117" s="1007"/>
      <c r="AD117" s="1007"/>
      <c r="AE117" s="1008"/>
      <c r="AF117" s="1009">
        <v>2154462</v>
      </c>
      <c r="AG117" s="1007"/>
      <c r="AH117" s="1007"/>
      <c r="AI117" s="1007"/>
      <c r="AJ117" s="1008"/>
      <c r="AK117" s="1009">
        <v>2254385</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288</v>
      </c>
      <c r="AG118" s="915"/>
      <c r="AH118" s="915"/>
      <c r="AI118" s="915"/>
      <c r="AJ118" s="916"/>
      <c r="AK118" s="914" t="s">
        <v>287</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439</v>
      </c>
      <c r="BR118" s="1028"/>
      <c r="BS118" s="1028"/>
      <c r="BT118" s="1028"/>
      <c r="BU118" s="1028"/>
      <c r="BV118" s="1028" t="s">
        <v>439</v>
      </c>
      <c r="BW118" s="1028"/>
      <c r="BX118" s="1028"/>
      <c r="BY118" s="1028"/>
      <c r="BZ118" s="1028"/>
      <c r="CA118" s="1028" t="s">
        <v>439</v>
      </c>
      <c r="CB118" s="1028"/>
      <c r="CC118" s="1028"/>
      <c r="CD118" s="1028"/>
      <c r="CE118" s="1028"/>
      <c r="CF118" s="944" t="s">
        <v>439</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439</v>
      </c>
      <c r="DH118" s="989"/>
      <c r="DI118" s="989"/>
      <c r="DJ118" s="989"/>
      <c r="DK118" s="990"/>
      <c r="DL118" s="991" t="s">
        <v>439</v>
      </c>
      <c r="DM118" s="989"/>
      <c r="DN118" s="989"/>
      <c r="DO118" s="989"/>
      <c r="DP118" s="990"/>
      <c r="DQ118" s="991" t="s">
        <v>439</v>
      </c>
      <c r="DR118" s="989"/>
      <c r="DS118" s="989"/>
      <c r="DT118" s="989"/>
      <c r="DU118" s="990"/>
      <c r="DV118" s="992" t="s">
        <v>439</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439</v>
      </c>
      <c r="AB119" s="922"/>
      <c r="AC119" s="922"/>
      <c r="AD119" s="922"/>
      <c r="AE119" s="923"/>
      <c r="AF119" s="924" t="s">
        <v>439</v>
      </c>
      <c r="AG119" s="922"/>
      <c r="AH119" s="922"/>
      <c r="AI119" s="922"/>
      <c r="AJ119" s="923"/>
      <c r="AK119" s="924" t="s">
        <v>439</v>
      </c>
      <c r="AL119" s="922"/>
      <c r="AM119" s="922"/>
      <c r="AN119" s="922"/>
      <c r="AO119" s="923"/>
      <c r="AP119" s="925" t="s">
        <v>439</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441</v>
      </c>
      <c r="BP119" s="1036"/>
      <c r="BQ119" s="1027">
        <v>20460199</v>
      </c>
      <c r="BR119" s="1028"/>
      <c r="BS119" s="1028"/>
      <c r="BT119" s="1028"/>
      <c r="BU119" s="1028"/>
      <c r="BV119" s="1028">
        <v>19834967</v>
      </c>
      <c r="BW119" s="1028"/>
      <c r="BX119" s="1028"/>
      <c r="BY119" s="1028"/>
      <c r="BZ119" s="1028"/>
      <c r="CA119" s="1028">
        <v>19241067</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8645706</v>
      </c>
      <c r="BR120" s="957"/>
      <c r="BS120" s="957"/>
      <c r="BT120" s="957"/>
      <c r="BU120" s="957"/>
      <c r="BV120" s="957">
        <v>9691387</v>
      </c>
      <c r="BW120" s="957"/>
      <c r="BX120" s="957"/>
      <c r="BY120" s="957"/>
      <c r="BZ120" s="957"/>
      <c r="CA120" s="957">
        <v>9900450</v>
      </c>
      <c r="CB120" s="957"/>
      <c r="CC120" s="957"/>
      <c r="CD120" s="957"/>
      <c r="CE120" s="957"/>
      <c r="CF120" s="971">
        <v>152.1</v>
      </c>
      <c r="CG120" s="972"/>
      <c r="CH120" s="972"/>
      <c r="CI120" s="972"/>
      <c r="CJ120" s="972"/>
      <c r="CK120" s="1037" t="s">
        <v>445</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2079410</v>
      </c>
      <c r="DH120" s="957"/>
      <c r="DI120" s="957"/>
      <c r="DJ120" s="957"/>
      <c r="DK120" s="957"/>
      <c r="DL120" s="957">
        <v>1975067</v>
      </c>
      <c r="DM120" s="957"/>
      <c r="DN120" s="957"/>
      <c r="DO120" s="957"/>
      <c r="DP120" s="957"/>
      <c r="DQ120" s="957">
        <v>1870781</v>
      </c>
      <c r="DR120" s="957"/>
      <c r="DS120" s="957"/>
      <c r="DT120" s="957"/>
      <c r="DU120" s="957"/>
      <c r="DV120" s="958">
        <v>28.7</v>
      </c>
      <c r="DW120" s="958"/>
      <c r="DX120" s="958"/>
      <c r="DY120" s="958"/>
      <c r="DZ120" s="959"/>
    </row>
    <row r="121" spans="1:130" s="199" customFormat="1" ht="26.25" customHeight="1" x14ac:dyDescent="0.15">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56850</v>
      </c>
      <c r="BR121" s="950"/>
      <c r="BS121" s="950"/>
      <c r="BT121" s="950"/>
      <c r="BU121" s="950"/>
      <c r="BV121" s="950">
        <v>50275</v>
      </c>
      <c r="BW121" s="950"/>
      <c r="BX121" s="950"/>
      <c r="BY121" s="950"/>
      <c r="BZ121" s="950"/>
      <c r="CA121" s="950">
        <v>43553</v>
      </c>
      <c r="CB121" s="950"/>
      <c r="CC121" s="950"/>
      <c r="CD121" s="950"/>
      <c r="CE121" s="950"/>
      <c r="CF121" s="944">
        <v>0.7</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1064243</v>
      </c>
      <c r="DH121" s="950"/>
      <c r="DI121" s="950"/>
      <c r="DJ121" s="950"/>
      <c r="DK121" s="950"/>
      <c r="DL121" s="950">
        <v>1011009</v>
      </c>
      <c r="DM121" s="950"/>
      <c r="DN121" s="950"/>
      <c r="DO121" s="950"/>
      <c r="DP121" s="950"/>
      <c r="DQ121" s="950">
        <v>943997</v>
      </c>
      <c r="DR121" s="950"/>
      <c r="DS121" s="950"/>
      <c r="DT121" s="950"/>
      <c r="DU121" s="950"/>
      <c r="DV121" s="951">
        <v>14.5</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14774626</v>
      </c>
      <c r="BR122" s="1028"/>
      <c r="BS122" s="1028"/>
      <c r="BT122" s="1028"/>
      <c r="BU122" s="1028"/>
      <c r="BV122" s="1028">
        <v>14458608</v>
      </c>
      <c r="BW122" s="1028"/>
      <c r="BX122" s="1028"/>
      <c r="BY122" s="1028"/>
      <c r="BZ122" s="1028"/>
      <c r="CA122" s="1028">
        <v>14682893</v>
      </c>
      <c r="CB122" s="1028"/>
      <c r="CC122" s="1028"/>
      <c r="CD122" s="1028"/>
      <c r="CE122" s="1028"/>
      <c r="CF122" s="1048">
        <v>225.6</v>
      </c>
      <c r="CG122" s="1049"/>
      <c r="CH122" s="1049"/>
      <c r="CI122" s="1049"/>
      <c r="CJ122" s="1049"/>
      <c r="CK122" s="1040"/>
      <c r="CL122" s="1041"/>
      <c r="CM122" s="1041"/>
      <c r="CN122" s="1041"/>
      <c r="CO122" s="1042"/>
      <c r="CP122" s="1050" t="s">
        <v>394</v>
      </c>
      <c r="CQ122" s="1051"/>
      <c r="CR122" s="1051"/>
      <c r="CS122" s="1051"/>
      <c r="CT122" s="1051"/>
      <c r="CU122" s="1051"/>
      <c r="CV122" s="1051"/>
      <c r="CW122" s="1051"/>
      <c r="CX122" s="1051"/>
      <c r="CY122" s="1051"/>
      <c r="CZ122" s="1051"/>
      <c r="DA122" s="1051"/>
      <c r="DB122" s="1051"/>
      <c r="DC122" s="1051"/>
      <c r="DD122" s="1051"/>
      <c r="DE122" s="1051"/>
      <c r="DF122" s="1052"/>
      <c r="DG122" s="949">
        <v>801351</v>
      </c>
      <c r="DH122" s="950"/>
      <c r="DI122" s="950"/>
      <c r="DJ122" s="950"/>
      <c r="DK122" s="950"/>
      <c r="DL122" s="950">
        <v>782741</v>
      </c>
      <c r="DM122" s="950"/>
      <c r="DN122" s="950"/>
      <c r="DO122" s="950"/>
      <c r="DP122" s="950"/>
      <c r="DQ122" s="950">
        <v>870855</v>
      </c>
      <c r="DR122" s="950"/>
      <c r="DS122" s="950"/>
      <c r="DT122" s="950"/>
      <c r="DU122" s="950"/>
      <c r="DV122" s="951">
        <v>13.4</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449</v>
      </c>
      <c r="BP123" s="1036"/>
      <c r="BQ123" s="1095">
        <v>23477182</v>
      </c>
      <c r="BR123" s="1096"/>
      <c r="BS123" s="1096"/>
      <c r="BT123" s="1096"/>
      <c r="BU123" s="1096"/>
      <c r="BV123" s="1096">
        <v>24200270</v>
      </c>
      <c r="BW123" s="1096"/>
      <c r="BX123" s="1096"/>
      <c r="BY123" s="1096"/>
      <c r="BZ123" s="1096"/>
      <c r="CA123" s="1096">
        <v>24626896</v>
      </c>
      <c r="CB123" s="1096"/>
      <c r="CC123" s="1096"/>
      <c r="CD123" s="1096"/>
      <c r="CE123" s="1096"/>
      <c r="CF123" s="1029"/>
      <c r="CG123" s="1030"/>
      <c r="CH123" s="1030"/>
      <c r="CI123" s="1030"/>
      <c r="CJ123" s="1031"/>
      <c r="CK123" s="1040"/>
      <c r="CL123" s="1041"/>
      <c r="CM123" s="1041"/>
      <c r="CN123" s="1041"/>
      <c r="CO123" s="1042"/>
      <c r="CP123" s="1050" t="s">
        <v>393</v>
      </c>
      <c r="CQ123" s="1051"/>
      <c r="CR123" s="1051"/>
      <c r="CS123" s="1051"/>
      <c r="CT123" s="1051"/>
      <c r="CU123" s="1051"/>
      <c r="CV123" s="1051"/>
      <c r="CW123" s="1051"/>
      <c r="CX123" s="1051"/>
      <c r="CY123" s="1051"/>
      <c r="CZ123" s="1051"/>
      <c r="DA123" s="1051"/>
      <c r="DB123" s="1051"/>
      <c r="DC123" s="1051"/>
      <c r="DD123" s="1051"/>
      <c r="DE123" s="1051"/>
      <c r="DF123" s="1052"/>
      <c r="DG123" s="988">
        <v>352014</v>
      </c>
      <c r="DH123" s="989"/>
      <c r="DI123" s="989"/>
      <c r="DJ123" s="989"/>
      <c r="DK123" s="990"/>
      <c r="DL123" s="991">
        <v>328522</v>
      </c>
      <c r="DM123" s="989"/>
      <c r="DN123" s="989"/>
      <c r="DO123" s="989"/>
      <c r="DP123" s="990"/>
      <c r="DQ123" s="991">
        <v>304516</v>
      </c>
      <c r="DR123" s="989"/>
      <c r="DS123" s="989"/>
      <c r="DT123" s="989"/>
      <c r="DU123" s="990"/>
      <c r="DV123" s="992">
        <v>4.7</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222</v>
      </c>
      <c r="BR124" s="1058"/>
      <c r="BS124" s="1058"/>
      <c r="BT124" s="1058"/>
      <c r="BU124" s="1058"/>
      <c r="BV124" s="1058" t="s">
        <v>222</v>
      </c>
      <c r="BW124" s="1058"/>
      <c r="BX124" s="1058"/>
      <c r="BY124" s="1058"/>
      <c r="BZ124" s="1058"/>
      <c r="CA124" s="1058" t="s">
        <v>222</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267687</v>
      </c>
      <c r="DH124" s="1014"/>
      <c r="DI124" s="1014"/>
      <c r="DJ124" s="1014"/>
      <c r="DK124" s="1015"/>
      <c r="DL124" s="1013">
        <v>248792</v>
      </c>
      <c r="DM124" s="1014"/>
      <c r="DN124" s="1014"/>
      <c r="DO124" s="1014"/>
      <c r="DP124" s="1015"/>
      <c r="DQ124" s="1013">
        <v>235396</v>
      </c>
      <c r="DR124" s="1014"/>
      <c r="DS124" s="1014"/>
      <c r="DT124" s="1014"/>
      <c r="DU124" s="1015"/>
      <c r="DV124" s="1016">
        <v>3.6</v>
      </c>
      <c r="DW124" s="1017"/>
      <c r="DX124" s="1017"/>
      <c r="DY124" s="1017"/>
      <c r="DZ124" s="1018"/>
    </row>
    <row r="125" spans="1:130" s="199" customFormat="1" ht="26.25" customHeight="1" x14ac:dyDescent="0.15">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7788</v>
      </c>
      <c r="AB128" s="1078"/>
      <c r="AC128" s="1078"/>
      <c r="AD128" s="1078"/>
      <c r="AE128" s="1079"/>
      <c r="AF128" s="1080">
        <v>7788</v>
      </c>
      <c r="AG128" s="1078"/>
      <c r="AH128" s="1078"/>
      <c r="AI128" s="1078"/>
      <c r="AJ128" s="1079"/>
      <c r="AK128" s="1080">
        <v>7788</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222</v>
      </c>
      <c r="BG128" s="1085"/>
      <c r="BH128" s="1085"/>
      <c r="BI128" s="1085"/>
      <c r="BJ128" s="1085"/>
      <c r="BK128" s="1085"/>
      <c r="BL128" s="1086"/>
      <c r="BM128" s="1084">
        <v>13.71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465</v>
      </c>
      <c r="DM128" s="1070"/>
      <c r="DN128" s="1070"/>
      <c r="DO128" s="1070"/>
      <c r="DP128" s="1070"/>
      <c r="DQ128" s="1070" t="s">
        <v>465</v>
      </c>
      <c r="DR128" s="1070"/>
      <c r="DS128" s="1070"/>
      <c r="DT128" s="1070"/>
      <c r="DU128" s="1070"/>
      <c r="DV128" s="1071" t="s">
        <v>465</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8327929</v>
      </c>
      <c r="AB129" s="989"/>
      <c r="AC129" s="989"/>
      <c r="AD129" s="989"/>
      <c r="AE129" s="990"/>
      <c r="AF129" s="991">
        <v>8868566</v>
      </c>
      <c r="AG129" s="989"/>
      <c r="AH129" s="989"/>
      <c r="AI129" s="989"/>
      <c r="AJ129" s="990"/>
      <c r="AK129" s="991">
        <v>8141433</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222</v>
      </c>
      <c r="BG129" s="1099"/>
      <c r="BH129" s="1099"/>
      <c r="BI129" s="1099"/>
      <c r="BJ129" s="1099"/>
      <c r="BK129" s="1099"/>
      <c r="BL129" s="1100"/>
      <c r="BM129" s="1098">
        <v>18.71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1613026</v>
      </c>
      <c r="AB130" s="989"/>
      <c r="AC130" s="989"/>
      <c r="AD130" s="989"/>
      <c r="AE130" s="990"/>
      <c r="AF130" s="991">
        <v>1628096</v>
      </c>
      <c r="AG130" s="989"/>
      <c r="AH130" s="989"/>
      <c r="AI130" s="989"/>
      <c r="AJ130" s="990"/>
      <c r="AK130" s="991">
        <v>1632437</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6714903</v>
      </c>
      <c r="AB131" s="1014"/>
      <c r="AC131" s="1014"/>
      <c r="AD131" s="1014"/>
      <c r="AE131" s="1015"/>
      <c r="AF131" s="1013">
        <v>7240470</v>
      </c>
      <c r="AG131" s="1014"/>
      <c r="AH131" s="1014"/>
      <c r="AI131" s="1014"/>
      <c r="AJ131" s="1015"/>
      <c r="AK131" s="1013">
        <v>6508996</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t="s">
        <v>222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8.8521904189999994</v>
      </c>
      <c r="AB132" s="1130"/>
      <c r="AC132" s="1130"/>
      <c r="AD132" s="1130"/>
      <c r="AE132" s="1131"/>
      <c r="AF132" s="1132">
        <v>7.1622146080000002</v>
      </c>
      <c r="AG132" s="1130"/>
      <c r="AH132" s="1130"/>
      <c r="AI132" s="1130"/>
      <c r="AJ132" s="1131"/>
      <c r="AK132" s="1132">
        <v>9.4355565739999996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10.5</v>
      </c>
      <c r="AB133" s="1113"/>
      <c r="AC133" s="1113"/>
      <c r="AD133" s="1113"/>
      <c r="AE133" s="1114"/>
      <c r="AF133" s="1112">
        <v>8.6999999999999993</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0" t="s">
        <v>478</v>
      </c>
      <c r="L7" s="256"/>
      <c r="M7" s="257" t="s">
        <v>479</v>
      </c>
      <c r="N7" s="258"/>
    </row>
    <row r="8" spans="1:16" x14ac:dyDescent="0.15">
      <c r="A8" s="250"/>
      <c r="B8" s="246"/>
      <c r="C8" s="246"/>
      <c r="D8" s="246"/>
      <c r="E8" s="246"/>
      <c r="F8" s="246"/>
      <c r="G8" s="259"/>
      <c r="H8" s="260"/>
      <c r="I8" s="260"/>
      <c r="J8" s="261"/>
      <c r="K8" s="1151"/>
      <c r="L8" s="262" t="s">
        <v>480</v>
      </c>
      <c r="M8" s="263" t="s">
        <v>481</v>
      </c>
      <c r="N8" s="264" t="s">
        <v>482</v>
      </c>
    </row>
    <row r="9" spans="1:16" x14ac:dyDescent="0.15">
      <c r="A9" s="250"/>
      <c r="B9" s="246"/>
      <c r="C9" s="246"/>
      <c r="D9" s="246"/>
      <c r="E9" s="246"/>
      <c r="F9" s="246"/>
      <c r="G9" s="1152" t="s">
        <v>483</v>
      </c>
      <c r="H9" s="1153"/>
      <c r="I9" s="1153"/>
      <c r="J9" s="1154"/>
      <c r="K9" s="265">
        <v>1878555</v>
      </c>
      <c r="L9" s="266">
        <v>79224</v>
      </c>
      <c r="M9" s="267">
        <v>55845</v>
      </c>
      <c r="N9" s="268">
        <v>41.9</v>
      </c>
    </row>
    <row r="10" spans="1:16" x14ac:dyDescent="0.15">
      <c r="A10" s="250"/>
      <c r="B10" s="246"/>
      <c r="C10" s="246"/>
      <c r="D10" s="246"/>
      <c r="E10" s="246"/>
      <c r="F10" s="246"/>
      <c r="G10" s="1152" t="s">
        <v>484</v>
      </c>
      <c r="H10" s="1153"/>
      <c r="I10" s="1153"/>
      <c r="J10" s="1154"/>
      <c r="K10" s="269">
        <v>290188</v>
      </c>
      <c r="L10" s="270">
        <v>12238</v>
      </c>
      <c r="M10" s="271">
        <v>5607</v>
      </c>
      <c r="N10" s="272">
        <v>118.3</v>
      </c>
    </row>
    <row r="11" spans="1:16" ht="13.5" customHeight="1" x14ac:dyDescent="0.15">
      <c r="A11" s="250"/>
      <c r="B11" s="246"/>
      <c r="C11" s="246"/>
      <c r="D11" s="246"/>
      <c r="E11" s="246"/>
      <c r="F11" s="246"/>
      <c r="G11" s="1152" t="s">
        <v>485</v>
      </c>
      <c r="H11" s="1153"/>
      <c r="I11" s="1153"/>
      <c r="J11" s="1154"/>
      <c r="K11" s="269">
        <v>386372</v>
      </c>
      <c r="L11" s="270">
        <v>16294</v>
      </c>
      <c r="M11" s="271">
        <v>8384</v>
      </c>
      <c r="N11" s="272">
        <v>94.3</v>
      </c>
    </row>
    <row r="12" spans="1:16" ht="13.5" customHeight="1" x14ac:dyDescent="0.15">
      <c r="A12" s="250"/>
      <c r="B12" s="246"/>
      <c r="C12" s="246"/>
      <c r="D12" s="246"/>
      <c r="E12" s="246"/>
      <c r="F12" s="246"/>
      <c r="G12" s="1152" t="s">
        <v>486</v>
      </c>
      <c r="H12" s="1153"/>
      <c r="I12" s="1153"/>
      <c r="J12" s="1154"/>
      <c r="K12" s="269">
        <v>33996</v>
      </c>
      <c r="L12" s="270">
        <v>1434</v>
      </c>
      <c r="M12" s="271">
        <v>147</v>
      </c>
      <c r="N12" s="272">
        <v>875.5</v>
      </c>
    </row>
    <row r="13" spans="1:16" ht="13.5" customHeight="1" x14ac:dyDescent="0.15">
      <c r="A13" s="250"/>
      <c r="B13" s="246"/>
      <c r="C13" s="246"/>
      <c r="D13" s="246"/>
      <c r="E13" s="246"/>
      <c r="F13" s="246"/>
      <c r="G13" s="1152" t="s">
        <v>487</v>
      </c>
      <c r="H13" s="1153"/>
      <c r="I13" s="1153"/>
      <c r="J13" s="1154"/>
      <c r="K13" s="269" t="s">
        <v>488</v>
      </c>
      <c r="L13" s="270" t="s">
        <v>488</v>
      </c>
      <c r="M13" s="271">
        <v>6</v>
      </c>
      <c r="N13" s="272" t="s">
        <v>488</v>
      </c>
    </row>
    <row r="14" spans="1:16" ht="13.5" customHeight="1" x14ac:dyDescent="0.15">
      <c r="A14" s="250"/>
      <c r="B14" s="246"/>
      <c r="C14" s="246"/>
      <c r="D14" s="246"/>
      <c r="E14" s="246"/>
      <c r="F14" s="246"/>
      <c r="G14" s="1152" t="s">
        <v>489</v>
      </c>
      <c r="H14" s="1153"/>
      <c r="I14" s="1153"/>
      <c r="J14" s="1154"/>
      <c r="K14" s="269">
        <v>143926</v>
      </c>
      <c r="L14" s="270">
        <v>6070</v>
      </c>
      <c r="M14" s="271">
        <v>2653</v>
      </c>
      <c r="N14" s="272">
        <v>128.80000000000001</v>
      </c>
    </row>
    <row r="15" spans="1:16" ht="13.5" customHeight="1" x14ac:dyDescent="0.15">
      <c r="A15" s="250"/>
      <c r="B15" s="246"/>
      <c r="C15" s="246"/>
      <c r="D15" s="246"/>
      <c r="E15" s="246"/>
      <c r="F15" s="246"/>
      <c r="G15" s="1152" t="s">
        <v>490</v>
      </c>
      <c r="H15" s="1153"/>
      <c r="I15" s="1153"/>
      <c r="J15" s="1154"/>
      <c r="K15" s="269">
        <v>44981</v>
      </c>
      <c r="L15" s="270">
        <v>1897</v>
      </c>
      <c r="M15" s="271">
        <v>1240</v>
      </c>
      <c r="N15" s="272">
        <v>53</v>
      </c>
    </row>
    <row r="16" spans="1:16" x14ac:dyDescent="0.15">
      <c r="A16" s="250"/>
      <c r="B16" s="246"/>
      <c r="C16" s="246"/>
      <c r="D16" s="246"/>
      <c r="E16" s="246"/>
      <c r="F16" s="246"/>
      <c r="G16" s="1155" t="s">
        <v>491</v>
      </c>
      <c r="H16" s="1156"/>
      <c r="I16" s="1156"/>
      <c r="J16" s="1157"/>
      <c r="K16" s="270">
        <v>-195094</v>
      </c>
      <c r="L16" s="270">
        <v>-8228</v>
      </c>
      <c r="M16" s="271">
        <v>-5294</v>
      </c>
      <c r="N16" s="272">
        <v>55.4</v>
      </c>
    </row>
    <row r="17" spans="1:16" x14ac:dyDescent="0.15">
      <c r="A17" s="250"/>
      <c r="B17" s="246"/>
      <c r="C17" s="246"/>
      <c r="D17" s="246"/>
      <c r="E17" s="246"/>
      <c r="F17" s="246"/>
      <c r="G17" s="1155" t="s">
        <v>170</v>
      </c>
      <c r="H17" s="1156"/>
      <c r="I17" s="1156"/>
      <c r="J17" s="1157"/>
      <c r="K17" s="270">
        <v>2582924</v>
      </c>
      <c r="L17" s="270">
        <v>108929</v>
      </c>
      <c r="M17" s="271">
        <v>68586</v>
      </c>
      <c r="N17" s="272">
        <v>58.8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47" t="s">
        <v>496</v>
      </c>
      <c r="H21" s="1148"/>
      <c r="I21" s="1148"/>
      <c r="J21" s="1149"/>
      <c r="K21" s="282">
        <v>11.09</v>
      </c>
      <c r="L21" s="283">
        <v>6.42</v>
      </c>
      <c r="M21" s="284">
        <v>4.67</v>
      </c>
      <c r="N21" s="251"/>
      <c r="O21" s="285"/>
      <c r="P21" s="281"/>
    </row>
    <row r="22" spans="1:16" s="286" customFormat="1" x14ac:dyDescent="0.15">
      <c r="A22" s="281"/>
      <c r="B22" s="251"/>
      <c r="C22" s="251"/>
      <c r="D22" s="251"/>
      <c r="E22" s="251"/>
      <c r="F22" s="251"/>
      <c r="G22" s="1147" t="s">
        <v>497</v>
      </c>
      <c r="H22" s="1148"/>
      <c r="I22" s="1148"/>
      <c r="J22" s="1149"/>
      <c r="K22" s="287">
        <v>97</v>
      </c>
      <c r="L22" s="288">
        <v>97.3</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0" t="s">
        <v>478</v>
      </c>
      <c r="L30" s="256"/>
      <c r="M30" s="257" t="s">
        <v>479</v>
      </c>
      <c r="N30" s="258"/>
    </row>
    <row r="31" spans="1:16" x14ac:dyDescent="0.15">
      <c r="A31" s="250"/>
      <c r="B31" s="246"/>
      <c r="C31" s="246"/>
      <c r="D31" s="246"/>
      <c r="E31" s="246"/>
      <c r="F31" s="246"/>
      <c r="G31" s="259"/>
      <c r="H31" s="260"/>
      <c r="I31" s="260"/>
      <c r="J31" s="261"/>
      <c r="K31" s="1151"/>
      <c r="L31" s="262" t="s">
        <v>480</v>
      </c>
      <c r="M31" s="263" t="s">
        <v>481</v>
      </c>
      <c r="N31" s="264" t="s">
        <v>482</v>
      </c>
    </row>
    <row r="32" spans="1:16" ht="27" customHeight="1" x14ac:dyDescent="0.15">
      <c r="A32" s="250"/>
      <c r="B32" s="246"/>
      <c r="C32" s="246"/>
      <c r="D32" s="246"/>
      <c r="E32" s="246"/>
      <c r="F32" s="246"/>
      <c r="G32" s="1163" t="s">
        <v>501</v>
      </c>
      <c r="H32" s="1164"/>
      <c r="I32" s="1164"/>
      <c r="J32" s="1165"/>
      <c r="K32" s="296">
        <v>1797759</v>
      </c>
      <c r="L32" s="296">
        <v>75816</v>
      </c>
      <c r="M32" s="297">
        <v>31128</v>
      </c>
      <c r="N32" s="298">
        <v>143.6</v>
      </c>
    </row>
    <row r="33" spans="1:16" ht="13.5" customHeight="1" x14ac:dyDescent="0.15">
      <c r="A33" s="250"/>
      <c r="B33" s="246"/>
      <c r="C33" s="246"/>
      <c r="D33" s="246"/>
      <c r="E33" s="246"/>
      <c r="F33" s="246"/>
      <c r="G33" s="1163" t="s">
        <v>502</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503</v>
      </c>
      <c r="H34" s="1164"/>
      <c r="I34" s="1164"/>
      <c r="J34" s="1165"/>
      <c r="K34" s="296" t="s">
        <v>488</v>
      </c>
      <c r="L34" s="296" t="s">
        <v>488</v>
      </c>
      <c r="M34" s="297" t="s">
        <v>488</v>
      </c>
      <c r="N34" s="298" t="s">
        <v>488</v>
      </c>
    </row>
    <row r="35" spans="1:16" ht="27" customHeight="1" x14ac:dyDescent="0.15">
      <c r="A35" s="250"/>
      <c r="B35" s="246"/>
      <c r="C35" s="246"/>
      <c r="D35" s="246"/>
      <c r="E35" s="246"/>
      <c r="F35" s="246"/>
      <c r="G35" s="1163" t="s">
        <v>504</v>
      </c>
      <c r="H35" s="1164"/>
      <c r="I35" s="1164"/>
      <c r="J35" s="1165"/>
      <c r="K35" s="296">
        <v>416297</v>
      </c>
      <c r="L35" s="296">
        <v>17556</v>
      </c>
      <c r="M35" s="297">
        <v>9784</v>
      </c>
      <c r="N35" s="298">
        <v>79.400000000000006</v>
      </c>
    </row>
    <row r="36" spans="1:16" ht="27" customHeight="1" x14ac:dyDescent="0.15">
      <c r="A36" s="250"/>
      <c r="B36" s="246"/>
      <c r="C36" s="246"/>
      <c r="D36" s="246"/>
      <c r="E36" s="246"/>
      <c r="F36" s="246"/>
      <c r="G36" s="1163" t="s">
        <v>505</v>
      </c>
      <c r="H36" s="1164"/>
      <c r="I36" s="1164"/>
      <c r="J36" s="1165"/>
      <c r="K36" s="296">
        <v>40329</v>
      </c>
      <c r="L36" s="296">
        <v>1701</v>
      </c>
      <c r="M36" s="297">
        <v>2611</v>
      </c>
      <c r="N36" s="298">
        <v>-34.9</v>
      </c>
    </row>
    <row r="37" spans="1:16" ht="13.5" customHeight="1" x14ac:dyDescent="0.15">
      <c r="A37" s="250"/>
      <c r="B37" s="246"/>
      <c r="C37" s="246"/>
      <c r="D37" s="246"/>
      <c r="E37" s="246"/>
      <c r="F37" s="246"/>
      <c r="G37" s="1163" t="s">
        <v>506</v>
      </c>
      <c r="H37" s="1164"/>
      <c r="I37" s="1164"/>
      <c r="J37" s="1165"/>
      <c r="K37" s="296" t="s">
        <v>488</v>
      </c>
      <c r="L37" s="296" t="s">
        <v>488</v>
      </c>
      <c r="M37" s="297">
        <v>1177</v>
      </c>
      <c r="N37" s="298" t="s">
        <v>488</v>
      </c>
    </row>
    <row r="38" spans="1:16" ht="27" customHeight="1" x14ac:dyDescent="0.15">
      <c r="A38" s="250"/>
      <c r="B38" s="246"/>
      <c r="C38" s="246"/>
      <c r="D38" s="246"/>
      <c r="E38" s="246"/>
      <c r="F38" s="246"/>
      <c r="G38" s="1166" t="s">
        <v>507</v>
      </c>
      <c r="H38" s="1167"/>
      <c r="I38" s="1167"/>
      <c r="J38" s="1168"/>
      <c r="K38" s="299" t="s">
        <v>488</v>
      </c>
      <c r="L38" s="299" t="s">
        <v>488</v>
      </c>
      <c r="M38" s="300">
        <v>1</v>
      </c>
      <c r="N38" s="301" t="s">
        <v>488</v>
      </c>
      <c r="O38" s="295"/>
    </row>
    <row r="39" spans="1:16" x14ac:dyDescent="0.15">
      <c r="A39" s="250"/>
      <c r="B39" s="246"/>
      <c r="C39" s="246"/>
      <c r="D39" s="246"/>
      <c r="E39" s="246"/>
      <c r="F39" s="246"/>
      <c r="G39" s="1166" t="s">
        <v>508</v>
      </c>
      <c r="H39" s="1167"/>
      <c r="I39" s="1167"/>
      <c r="J39" s="1168"/>
      <c r="K39" s="302">
        <v>-7788</v>
      </c>
      <c r="L39" s="302">
        <v>-328</v>
      </c>
      <c r="M39" s="303">
        <v>-3247</v>
      </c>
      <c r="N39" s="304">
        <v>-89.9</v>
      </c>
      <c r="O39" s="295"/>
    </row>
    <row r="40" spans="1:16" ht="27" customHeight="1" x14ac:dyDescent="0.15">
      <c r="A40" s="250"/>
      <c r="B40" s="246"/>
      <c r="C40" s="246"/>
      <c r="D40" s="246"/>
      <c r="E40" s="246"/>
      <c r="F40" s="246"/>
      <c r="G40" s="1163" t="s">
        <v>509</v>
      </c>
      <c r="H40" s="1164"/>
      <c r="I40" s="1164"/>
      <c r="J40" s="1165"/>
      <c r="K40" s="302">
        <v>-1632437</v>
      </c>
      <c r="L40" s="302">
        <v>-68844</v>
      </c>
      <c r="M40" s="303">
        <v>-28558</v>
      </c>
      <c r="N40" s="304">
        <v>141.1</v>
      </c>
      <c r="O40" s="295"/>
    </row>
    <row r="41" spans="1:16" x14ac:dyDescent="0.15">
      <c r="A41" s="250"/>
      <c r="B41" s="246"/>
      <c r="C41" s="246"/>
      <c r="D41" s="246"/>
      <c r="E41" s="246"/>
      <c r="F41" s="246"/>
      <c r="G41" s="1169" t="s">
        <v>282</v>
      </c>
      <c r="H41" s="1170"/>
      <c r="I41" s="1170"/>
      <c r="J41" s="1171"/>
      <c r="K41" s="296">
        <v>614160</v>
      </c>
      <c r="L41" s="302">
        <v>25901</v>
      </c>
      <c r="M41" s="303">
        <v>12895</v>
      </c>
      <c r="N41" s="304">
        <v>100.9</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8" t="s">
        <v>478</v>
      </c>
      <c r="J49" s="1160" t="s">
        <v>513</v>
      </c>
      <c r="K49" s="1161"/>
      <c r="L49" s="1161"/>
      <c r="M49" s="1161"/>
      <c r="N49" s="1162"/>
    </row>
    <row r="50" spans="1:14" x14ac:dyDescent="0.15">
      <c r="A50" s="250"/>
      <c r="B50" s="246"/>
      <c r="C50" s="246"/>
      <c r="D50" s="246"/>
      <c r="E50" s="246"/>
      <c r="F50" s="246"/>
      <c r="G50" s="314"/>
      <c r="H50" s="315"/>
      <c r="I50" s="1159"/>
      <c r="J50" s="316" t="s">
        <v>514</v>
      </c>
      <c r="K50" s="317" t="s">
        <v>515</v>
      </c>
      <c r="L50" s="318" t="s">
        <v>516</v>
      </c>
      <c r="M50" s="319" t="s">
        <v>517</v>
      </c>
      <c r="N50" s="320" t="s">
        <v>518</v>
      </c>
    </row>
    <row r="51" spans="1:14" x14ac:dyDescent="0.15">
      <c r="A51" s="250"/>
      <c r="B51" s="246"/>
      <c r="C51" s="246"/>
      <c r="D51" s="246"/>
      <c r="E51" s="246"/>
      <c r="F51" s="246"/>
      <c r="G51" s="312" t="s">
        <v>519</v>
      </c>
      <c r="H51" s="313"/>
      <c r="I51" s="321">
        <v>1911431</v>
      </c>
      <c r="J51" s="322">
        <v>75215</v>
      </c>
      <c r="K51" s="323">
        <v>-15</v>
      </c>
      <c r="L51" s="324">
        <v>46819</v>
      </c>
      <c r="M51" s="325">
        <v>9.3000000000000007</v>
      </c>
      <c r="N51" s="326">
        <v>-24.3</v>
      </c>
    </row>
    <row r="52" spans="1:14" x14ac:dyDescent="0.15">
      <c r="A52" s="250"/>
      <c r="B52" s="246"/>
      <c r="C52" s="246"/>
      <c r="D52" s="246"/>
      <c r="E52" s="246"/>
      <c r="F52" s="246"/>
      <c r="G52" s="327"/>
      <c r="H52" s="328" t="s">
        <v>520</v>
      </c>
      <c r="I52" s="329">
        <v>1183865</v>
      </c>
      <c r="J52" s="330">
        <v>46585</v>
      </c>
      <c r="K52" s="331">
        <v>7.3</v>
      </c>
      <c r="L52" s="332">
        <v>24121</v>
      </c>
      <c r="M52" s="333">
        <v>9.5</v>
      </c>
      <c r="N52" s="334">
        <v>-2.2000000000000002</v>
      </c>
    </row>
    <row r="53" spans="1:14" x14ac:dyDescent="0.15">
      <c r="A53" s="250"/>
      <c r="B53" s="246"/>
      <c r="C53" s="246"/>
      <c r="D53" s="246"/>
      <c r="E53" s="246"/>
      <c r="F53" s="246"/>
      <c r="G53" s="312" t="s">
        <v>521</v>
      </c>
      <c r="H53" s="313"/>
      <c r="I53" s="321">
        <v>1700785</v>
      </c>
      <c r="J53" s="322">
        <v>67642</v>
      </c>
      <c r="K53" s="323">
        <v>-10.1</v>
      </c>
      <c r="L53" s="324">
        <v>53270</v>
      </c>
      <c r="M53" s="325">
        <v>13.8</v>
      </c>
      <c r="N53" s="326">
        <v>-23.9</v>
      </c>
    </row>
    <row r="54" spans="1:14" x14ac:dyDescent="0.15">
      <c r="A54" s="250"/>
      <c r="B54" s="246"/>
      <c r="C54" s="246"/>
      <c r="D54" s="246"/>
      <c r="E54" s="246"/>
      <c r="F54" s="246"/>
      <c r="G54" s="327"/>
      <c r="H54" s="328" t="s">
        <v>520</v>
      </c>
      <c r="I54" s="329">
        <v>849968</v>
      </c>
      <c r="J54" s="330">
        <v>33804</v>
      </c>
      <c r="K54" s="331">
        <v>-27.4</v>
      </c>
      <c r="L54" s="332">
        <v>24316</v>
      </c>
      <c r="M54" s="333">
        <v>0.8</v>
      </c>
      <c r="N54" s="334">
        <v>-28.2</v>
      </c>
    </row>
    <row r="55" spans="1:14" x14ac:dyDescent="0.15">
      <c r="A55" s="250"/>
      <c r="B55" s="246"/>
      <c r="C55" s="246"/>
      <c r="D55" s="246"/>
      <c r="E55" s="246"/>
      <c r="F55" s="246"/>
      <c r="G55" s="312" t="s">
        <v>522</v>
      </c>
      <c r="H55" s="313"/>
      <c r="I55" s="321">
        <v>4498721</v>
      </c>
      <c r="J55" s="322">
        <v>182667</v>
      </c>
      <c r="K55" s="323">
        <v>170</v>
      </c>
      <c r="L55" s="324">
        <v>53292</v>
      </c>
      <c r="M55" s="325">
        <v>0</v>
      </c>
      <c r="N55" s="326">
        <v>170</v>
      </c>
    </row>
    <row r="56" spans="1:14" x14ac:dyDescent="0.15">
      <c r="A56" s="250"/>
      <c r="B56" s="246"/>
      <c r="C56" s="246"/>
      <c r="D56" s="246"/>
      <c r="E56" s="246"/>
      <c r="F56" s="246"/>
      <c r="G56" s="327"/>
      <c r="H56" s="328" t="s">
        <v>520</v>
      </c>
      <c r="I56" s="329">
        <v>3530953</v>
      </c>
      <c r="J56" s="330">
        <v>143371</v>
      </c>
      <c r="K56" s="331">
        <v>324.10000000000002</v>
      </c>
      <c r="L56" s="332">
        <v>28900</v>
      </c>
      <c r="M56" s="333">
        <v>18.899999999999999</v>
      </c>
      <c r="N56" s="334">
        <v>305.2</v>
      </c>
    </row>
    <row r="57" spans="1:14" x14ac:dyDescent="0.15">
      <c r="A57" s="250"/>
      <c r="B57" s="246"/>
      <c r="C57" s="246"/>
      <c r="D57" s="246"/>
      <c r="E57" s="246"/>
      <c r="F57" s="246"/>
      <c r="G57" s="312" t="s">
        <v>523</v>
      </c>
      <c r="H57" s="313"/>
      <c r="I57" s="321">
        <v>1854601</v>
      </c>
      <c r="J57" s="322">
        <v>77031</v>
      </c>
      <c r="K57" s="323">
        <v>-57.8</v>
      </c>
      <c r="L57" s="324">
        <v>49919</v>
      </c>
      <c r="M57" s="325">
        <v>-6.3</v>
      </c>
      <c r="N57" s="326">
        <v>-51.5</v>
      </c>
    </row>
    <row r="58" spans="1:14" x14ac:dyDescent="0.15">
      <c r="A58" s="250"/>
      <c r="B58" s="246"/>
      <c r="C58" s="246"/>
      <c r="D58" s="246"/>
      <c r="E58" s="246"/>
      <c r="F58" s="246"/>
      <c r="G58" s="327"/>
      <c r="H58" s="328" t="s">
        <v>520</v>
      </c>
      <c r="I58" s="329">
        <v>886113</v>
      </c>
      <c r="J58" s="330">
        <v>36805</v>
      </c>
      <c r="K58" s="331">
        <v>-74.3</v>
      </c>
      <c r="L58" s="332">
        <v>26398</v>
      </c>
      <c r="M58" s="333">
        <v>-8.6999999999999993</v>
      </c>
      <c r="N58" s="334">
        <v>-65.599999999999994</v>
      </c>
    </row>
    <row r="59" spans="1:14" x14ac:dyDescent="0.15">
      <c r="A59" s="250"/>
      <c r="B59" s="246"/>
      <c r="C59" s="246"/>
      <c r="D59" s="246"/>
      <c r="E59" s="246"/>
      <c r="F59" s="246"/>
      <c r="G59" s="312" t="s">
        <v>524</v>
      </c>
      <c r="H59" s="313"/>
      <c r="I59" s="321">
        <v>1908591</v>
      </c>
      <c r="J59" s="322">
        <v>80491</v>
      </c>
      <c r="K59" s="323">
        <v>4.5</v>
      </c>
      <c r="L59" s="324">
        <v>47738</v>
      </c>
      <c r="M59" s="325">
        <v>-4.4000000000000004</v>
      </c>
      <c r="N59" s="326">
        <v>8.9</v>
      </c>
    </row>
    <row r="60" spans="1:14" x14ac:dyDescent="0.15">
      <c r="A60" s="250"/>
      <c r="B60" s="246"/>
      <c r="C60" s="246"/>
      <c r="D60" s="246"/>
      <c r="E60" s="246"/>
      <c r="F60" s="246"/>
      <c r="G60" s="327"/>
      <c r="H60" s="328" t="s">
        <v>520</v>
      </c>
      <c r="I60" s="335">
        <v>822642</v>
      </c>
      <c r="J60" s="330">
        <v>34693</v>
      </c>
      <c r="K60" s="331">
        <v>-5.7</v>
      </c>
      <c r="L60" s="332">
        <v>24937</v>
      </c>
      <c r="M60" s="333">
        <v>-5.5</v>
      </c>
      <c r="N60" s="334">
        <v>-0.2</v>
      </c>
    </row>
    <row r="61" spans="1:14" x14ac:dyDescent="0.15">
      <c r="A61" s="250"/>
      <c r="B61" s="246"/>
      <c r="C61" s="246"/>
      <c r="D61" s="246"/>
      <c r="E61" s="246"/>
      <c r="F61" s="246"/>
      <c r="G61" s="312" t="s">
        <v>525</v>
      </c>
      <c r="H61" s="336"/>
      <c r="I61" s="337">
        <v>2374826</v>
      </c>
      <c r="J61" s="338">
        <v>96609</v>
      </c>
      <c r="K61" s="339">
        <v>18.3</v>
      </c>
      <c r="L61" s="340">
        <v>50208</v>
      </c>
      <c r="M61" s="341">
        <v>2.5</v>
      </c>
      <c r="N61" s="326">
        <v>15.8</v>
      </c>
    </row>
    <row r="62" spans="1:14" x14ac:dyDescent="0.15">
      <c r="A62" s="250"/>
      <c r="B62" s="246"/>
      <c r="C62" s="246"/>
      <c r="D62" s="246"/>
      <c r="E62" s="246"/>
      <c r="F62" s="246"/>
      <c r="G62" s="327"/>
      <c r="H62" s="328" t="s">
        <v>520</v>
      </c>
      <c r="I62" s="329">
        <v>1454708</v>
      </c>
      <c r="J62" s="330">
        <v>59052</v>
      </c>
      <c r="K62" s="331">
        <v>44.8</v>
      </c>
      <c r="L62" s="332">
        <v>25734</v>
      </c>
      <c r="M62" s="333">
        <v>3</v>
      </c>
      <c r="N62" s="334">
        <v>41.8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7.99</v>
      </c>
      <c r="G47" s="12">
        <v>9.75</v>
      </c>
      <c r="H47" s="12">
        <v>11.8</v>
      </c>
      <c r="I47" s="12">
        <v>18.09</v>
      </c>
      <c r="J47" s="13">
        <v>23.02</v>
      </c>
    </row>
    <row r="48" spans="2:10" ht="57.75" customHeight="1" x14ac:dyDescent="0.15">
      <c r="B48" s="14"/>
      <c r="C48" s="1174" t="s">
        <v>4</v>
      </c>
      <c r="D48" s="1174"/>
      <c r="E48" s="1175"/>
      <c r="F48" s="15">
        <v>3.4</v>
      </c>
      <c r="G48" s="16">
        <v>3.57</v>
      </c>
      <c r="H48" s="16">
        <v>3.62</v>
      </c>
      <c r="I48" s="16">
        <v>3.52</v>
      </c>
      <c r="J48" s="17">
        <v>3.69</v>
      </c>
    </row>
    <row r="49" spans="2:10" ht="57.75" customHeight="1" thickBot="1" x14ac:dyDescent="0.2">
      <c r="B49" s="18"/>
      <c r="C49" s="1176" t="s">
        <v>5</v>
      </c>
      <c r="D49" s="1176"/>
      <c r="E49" s="1177"/>
      <c r="F49" s="19" t="s">
        <v>532</v>
      </c>
      <c r="G49" s="20">
        <v>0.15</v>
      </c>
      <c r="H49" s="20" t="s">
        <v>533</v>
      </c>
      <c r="I49" s="20">
        <v>5.43</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2018-10-22T12:44:24Z</cp:lastPrinted>
  <dcterms:created xsi:type="dcterms:W3CDTF">2018-01-24T06:13:18Z</dcterms:created>
  <dcterms:modified xsi:type="dcterms:W3CDTF">2018-11-28T13:00:56Z</dcterms:modified>
</cp:coreProperties>
</file>