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230" windowHeight="594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45621"/>
</workbook>
</file>

<file path=xl/calcChain.xml><?xml version="1.0" encoding="utf-8"?>
<calcChain xmlns="http://schemas.openxmlformats.org/spreadsheetml/2006/main">
  <c r="BG36" i="9" l="1"/>
  <c r="BG35" i="9"/>
  <c r="BG34"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C38" i="9"/>
  <c r="CO37" i="9"/>
  <c r="BW37" i="9"/>
  <c r="BE37" i="9"/>
  <c r="AM37" i="9"/>
  <c r="CO36" i="9"/>
  <c r="BW36" i="9"/>
  <c r="AM36" i="9"/>
  <c r="CO35" i="9"/>
  <c r="BW35" i="9"/>
  <c r="CO34" i="9"/>
  <c r="BW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C37" i="9" s="1"/>
  <c r="U34" i="9" s="1"/>
  <c r="U35" i="9" l="1"/>
  <c r="U36" i="9" s="1"/>
  <c r="U37" i="9" s="1"/>
  <c r="U38" i="9" s="1"/>
  <c r="AM34" i="9" l="1"/>
  <c r="AM35" i="9" l="1"/>
  <c r="BE34" i="9"/>
  <c r="BE35" i="9" s="1"/>
  <c r="BE36" i="9" s="1"/>
</calcChain>
</file>

<file path=xl/sharedStrings.xml><?xml version="1.0" encoding="utf-8"?>
<sst xmlns="http://schemas.openxmlformats.org/spreadsheetml/2006/main" count="1057" uniqueCount="572">
  <si>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</si>
  <si>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</si>
  <si>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</si>
  <si>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</si>
  <si>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</si>
  <si>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</si>
  <si>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</si>
  <si>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</si>
  <si>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</si>
  <si>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</si>
  <si>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</si>
  <si>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</si>
  <si>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</si>
  <si>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</si>
  <si>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</si>
  <si>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</si>
  <si>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</si>
  <si>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</si>
  <si>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</si>
  <si>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</si>
  <si>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</si>
  <si>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</si>
  <si>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</si>
  <si>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</si>
  <si>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</si>
  <si>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</si>
  <si>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</si>
  <si>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</si>
  <si>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</si>
  <si>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</si>
  <si>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</si>
  <si>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</si>
  <si>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</si>
  <si>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</si>
  <si>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</si>
  <si>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</si>
  <si>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</si>
  <si>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</si>
  <si>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</si>
  <si>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</si>
  <si>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</si>
  <si>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</si>
  <si>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</si>
  <si>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</si>
  <si>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</si>
  <si>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</si>
  <si>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</si>
  <si>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</si>
  <si>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</si>
  <si>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</si>
  <si>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</si>
  <si>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</si>
  <si>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</si>
  <si>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</si>
  <si>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</si>
  <si>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</si>
  <si>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</si>
  <si>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</si>
  <si>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</si>
  <si>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</si>
  <si>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</si>
  <si>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</si>
  <si>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</si>
  <si>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</si>
  <si>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</si>
  <si>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</si>
  <si>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</si>
  <si>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</si>
  <si>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</si>
  <si>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Ⅴ－２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</si>
  <si>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</si>
  <si>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</si>
  <si>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</si>
  <si>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</si>
  <si>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</si>
  <si>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</si>
  <si>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</si>
  <si>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</si>
  <si>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</si>
  <si>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</si>
  <si>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</si>
  <si>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</si>
  <si>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いの町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</si>
  <si>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</si>
  <si>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</si>
  <si>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</si>
  <si>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</si>
  <si>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</si>
  <si>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</si>
  <si>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</si>
  <si>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</si>
  <si>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</si>
  <si>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</si>
  <si>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</si>
  <si>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</si>
  <si>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</si>
  <si>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</si>
  <si>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</si>
  <si>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</si>
  <si>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</si>
  <si>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</si>
  <si>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</si>
  <si>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</si>
  <si>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</si>
  <si>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</si>
  <si>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</si>
  <si>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</si>
  <si>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</si>
  <si>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</si>
  <si>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-9.2</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</si>
  <si>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</si>
  <si>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</si>
  <si>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</si>
  <si>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</si>
  <si>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</si>
  <si>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</si>
  <si>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</si>
  <si>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</si>
  <si>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</si>
  <si>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</si>
  <si>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</si>
  <si>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</si>
  <si>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</si>
  <si>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</si>
  <si>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</si>
  <si>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</si>
  <si>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</si>
  <si>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</si>
  <si>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</si>
  <si>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</si>
  <si>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</si>
  <si>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</si>
  <si>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</si>
  <si>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</si>
  <si>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</si>
  <si>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</si>
  <si>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</si>
  <si>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</si>
  <si>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</si>
  <si>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</si>
  <si>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</si>
  <si>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</si>
  <si>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</si>
  <si>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</si>
  <si>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</si>
  <si>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</si>
  <si>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</si>
  <si>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</si>
  <si>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</si>
  <si>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</si>
  <si>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</si>
  <si>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</si>
  <si>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</si>
  <si>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</si>
  <si>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</si>
  <si>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</si>
  <si>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</si>
  <si>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</si>
  <si>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</si>
  <si>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</si>
  <si>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</si>
  <si>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</si>
  <si>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</si>
  <si>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</si>
  <si>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</si>
  <si>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</si>
  <si>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</si>
  <si>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</si>
  <si>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</si>
  <si>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</si>
  <si>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</si>
  <si>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</si>
  <si>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</si>
  <si>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</si>
  <si>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</si>
  <si>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</si>
  <si>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</si>
  <si>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</si>
  <si>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</si>
  <si>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</si>
  <si>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</si>
  <si>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</si>
  <si>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</si>
  <si>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</si>
  <si>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</si>
  <si>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</si>
  <si>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</si>
  <si>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</si>
  <si>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</si>
  <si>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</si>
  <si>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</si>
  <si>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</si>
  <si>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</si>
  <si>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</si>
  <si>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</si>
  <si>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</si>
  <si>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高知県いの町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</si>
  <si>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</si>
  <si>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</si>
  <si>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</si>
  <si>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</si>
  <si>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</si>
  <si>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</si>
  <si>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</si>
  <si>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</si>
  <si>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</si>
  <si>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</si>
  <si>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</si>
  <si>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</si>
  <si>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</si>
  <si>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</si>
  <si>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</si>
  <si>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</si>
  <si>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</si>
  <si>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</si>
  <si>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</si>
  <si>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</si>
  <si>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</si>
  <si>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</si>
  <si>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</si>
  <si>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</si>
  <si>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</si>
  <si>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</si>
  <si>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</si>
  <si>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</si>
  <si>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</si>
  <si>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</si>
  <si>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</si>
  <si>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</si>
  <si>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</si>
  <si>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</si>
  <si>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</si>
  <si>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</si>
  <si>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</si>
  <si>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</si>
  <si>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</si>
  <si>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</si>
  <si>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</si>
  <si>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</si>
  <si>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</si>
  <si>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</si>
  <si>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</si>
  <si>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</si>
  <si>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</si>
  <si>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</si>
  <si>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</si>
  <si>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</si>
  <si>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</si>
  <si>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</si>
  <si>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</si>
  <si>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</si>
  <si>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</si>
  <si>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</si>
  <si>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</si>
  <si>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</si>
  <si>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</si>
  <si>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</si>
  <si>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</si>
  <si>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</si>
  <si>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</si>
  <si>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</si>
  <si>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</si>
  <si>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</si>
  <si>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</si>
  <si>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</si>
  <si>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</si>
  <si>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</si>
  <si>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</si>
  <si>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</si>
  <si>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</si>
  <si>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</si>
  <si>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</si>
  <si>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</si>
  <si>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</si>
  <si>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</si>
  <si>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</si>
  <si>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</si>
  <si>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</si>
  <si>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</si>
  <si>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</si>
  <si>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</si>
  <si>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</si>
  <si>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</si>
  <si>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</si>
  <si>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</si>
  <si>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</si>
  <si>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</si>
  <si>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</si>
  <si>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</si>
  <si>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</si>
  <si>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</si>
  <si>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</si>
  <si>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</si>
  <si>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</si>
  <si>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</si>
  <si>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</si>
  <si>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</si>
  <si>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</si>
  <si>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</si>
  <si>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</si>
  <si>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</si>
  <si>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</si>
  <si>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</si>
  <si>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</si>
  <si>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</si>
  <si>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</si>
  <si>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</si>
  <si>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</si>
  <si>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</si>
  <si>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</si>
  <si>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</si>
  <si>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</si>
  <si>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</si>
  <si>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</si>
  <si>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</si>
  <si>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</si>
  <si>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</si>
  <si>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</si>
  <si>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</si>
  <si>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</si>
  <si>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</si>
  <si>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</si>
  <si>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</si>
  <si>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</si>
  <si>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</si>
  <si>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</si>
  <si>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</si>
  <si>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</si>
  <si>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</si>
  <si>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</si>
  <si>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</si>
  <si>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</si>
  <si>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</si>
  <si>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</si>
  <si>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</si>
  <si>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</si>
  <si>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</si>
  <si>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</si>
  <si>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</si>
  <si>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</si>
  <si>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</si>
  <si>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</si>
  <si>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</si>
  <si>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</si>
  <si>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</si>
  <si>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</si>
  <si>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高知県いの町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</si>
  <si>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</si>
  <si>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</si>
  <si>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</si>
  <si>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</si>
  <si>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</si>
  <si>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</si>
  <si>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</si>
  <si>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</si>
  <si>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</si>
  <si>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</si>
  <si>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</si>
  <si>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</si>
  <si>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</si>
  <si>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</si>
  <si>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</si>
  <si>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</si>
  <si>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</si>
  <si>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</si>
  <si>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</si>
  <si>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</si>
  <si>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水資源対策特別会計</t>
    <phoneticPr fontId="5"/>
  </si>
  <si>
    <t>墓地公園事業特別会計</t>
    <phoneticPr fontId="5"/>
  </si>
  <si>
    <t>天王地区汚水処理施設事業特別会計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</si>
  <si>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</si>
  <si>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</si>
  <si>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</si>
  <si>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</si>
  <si>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</si>
  <si>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</si>
  <si>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</si>
  <si>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</si>
  <si>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</si>
  <si>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</si>
  <si>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</si>
  <si>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</si>
  <si>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</si>
  <si>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</si>
  <si>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</si>
  <si>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介護保険特別会計</t>
    <phoneticPr fontId="5"/>
  </si>
  <si>
    <t>後期高齢者医療特別会計</t>
    <phoneticPr fontId="5"/>
  </si>
  <si>
    <t>特別養護老人ホーム特別会計</t>
    <phoneticPr fontId="5"/>
  </si>
  <si>
    <t>水道事業会計</t>
    <phoneticPr fontId="5"/>
  </si>
  <si>
    <t>法適用企業</t>
    <phoneticPr fontId="5"/>
  </si>
  <si>
    <t>病院事業会計</t>
    <phoneticPr fontId="5"/>
  </si>
  <si>
    <t>下水道事業特別会計</t>
    <phoneticPr fontId="5"/>
  </si>
  <si>
    <t>法非適用企業</t>
    <phoneticPr fontId="5"/>
  </si>
  <si>
    <t>農業集落排水事業特別会計</t>
    <phoneticPr fontId="5"/>
  </si>
  <si>
    <t>簡易水道事業特別会計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</si>
  <si>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</si>
  <si>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</si>
  <si>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</si>
  <si>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</si>
  <si>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</si>
  <si>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</si>
  <si>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</si>
  <si>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</si>
  <si>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</si>
  <si>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</si>
  <si>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</si>
  <si>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</si>
  <si>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</si>
  <si>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</si>
  <si>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</si>
  <si>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</si>
  <si>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</si>
  <si>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</si>
  <si>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</si>
  <si>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</si>
  <si>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</si>
  <si>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</si>
  <si>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</si>
  <si>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</si>
  <si>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</si>
  <si>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</si>
  <si>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</si>
  <si>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</si>
  <si>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</si>
  <si>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</si>
  <si>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</si>
  <si>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</si>
  <si>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</si>
  <si>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</si>
  <si>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</si>
  <si>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</si>
  <si>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</si>
  <si>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</si>
  <si>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</si>
  <si>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</si>
  <si>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</si>
  <si>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</si>
  <si>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</si>
  <si>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</si>
  <si>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</si>
  <si>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</si>
  <si>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</si>
  <si>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</si>
  <si>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</si>
  <si>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</si>
  <si>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</si>
  <si>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</si>
  <si>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</si>
  <si>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</si>
  <si>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</si>
  <si>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</si>
  <si>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</si>
  <si>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</si>
  <si>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</si>
  <si>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</si>
  <si>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</si>
  <si>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</si>
  <si>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</si>
  <si>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</si>
  <si>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</si>
  <si>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</si>
  <si>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</si>
  <si>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</si>
  <si>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</si>
  <si>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</si>
  <si>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</si>
  <si>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</si>
  <si>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</si>
  <si>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</si>
  <si>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</si>
  <si>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</si>
  <si>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</si>
  <si>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</si>
  <si>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</si>
  <si>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</si>
  <si>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</si>
  <si>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</si>
  <si>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</si>
  <si>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</si>
  <si>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</si>
  <si>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</si>
  <si>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</si>
  <si>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</si>
  <si>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</si>
  <si>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</si>
  <si>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</si>
  <si>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</si>
  <si>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</si>
  <si>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</si>
  <si>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</si>
  <si>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</si>
  <si>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</si>
  <si>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</si>
  <si>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</si>
  <si>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</si>
  <si>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</si>
  <si>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</si>
  <si>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</si>
  <si>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</si>
  <si>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</si>
  <si>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</si>
  <si>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</si>
  <si>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</si>
  <si>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</si>
  <si>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</si>
  <si>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</si>
  <si>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</si>
  <si>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</si>
  <si>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</si>
  <si>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</si>
  <si>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</si>
  <si>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</si>
  <si>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</si>
  <si>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</si>
  <si>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</si>
  <si>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</si>
  <si>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</si>
  <si>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</si>
  <si>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</si>
  <si>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</si>
  <si>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</si>
  <si>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</si>
  <si>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</si>
  <si>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</si>
  <si>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</si>
  <si>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</si>
  <si>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</si>
  <si>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</si>
  <si>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</si>
  <si>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</si>
  <si>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</si>
  <si>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</si>
  <si>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0.11</t>
  </si>
  <si>
    <t>▲ 0.03</t>
  </si>
  <si>
    <t>病院事業会計</t>
  </si>
  <si>
    <t>水道事業会計</t>
  </si>
  <si>
    <t>一般会計</t>
  </si>
  <si>
    <t>介護保険特別会計</t>
  </si>
  <si>
    <t>国民健康保険特別会計（事業勘定）</t>
  </si>
  <si>
    <t>後期高齢者医療特別会計</t>
  </si>
  <si>
    <t>簡易水道事業特別会計</t>
  </si>
  <si>
    <t>天王地区汚水処理施設事業特別会計</t>
  </si>
  <si>
    <t>その他会計（赤字）</t>
  </si>
  <si>
    <t>その他会計（黒字）</t>
  </si>
  <si>
    <t>仁淀川下流衛生事務組合　一般会計</t>
    <rPh sb="0" eb="3">
      <t>ニヨドガワ</t>
    </rPh>
    <rPh sb="3" eb="5">
      <t>カリュウ</t>
    </rPh>
    <rPh sb="5" eb="7">
      <t>エイセイ</t>
    </rPh>
    <rPh sb="7" eb="9">
      <t>ジム</t>
    </rPh>
    <rPh sb="9" eb="11">
      <t>クミアイ</t>
    </rPh>
    <rPh sb="12" eb="14">
      <t>イッパン</t>
    </rPh>
    <rPh sb="14" eb="16">
      <t>カイケイ</t>
    </rPh>
    <phoneticPr fontId="2"/>
  </si>
  <si>
    <t>嶺北広域行政事務組合　一般会計</t>
    <rPh sb="0" eb="2">
      <t>レイホク</t>
    </rPh>
    <rPh sb="2" eb="4">
      <t>コウイキ</t>
    </rPh>
    <rPh sb="4" eb="6">
      <t>ギョウセイ</t>
    </rPh>
    <rPh sb="6" eb="8">
      <t>ジム</t>
    </rPh>
    <rPh sb="8" eb="10">
      <t>クミアイ</t>
    </rPh>
    <rPh sb="11" eb="13">
      <t>イッパン</t>
    </rPh>
    <rPh sb="13" eb="15">
      <t>カイケイ</t>
    </rPh>
    <phoneticPr fontId="2"/>
  </si>
  <si>
    <t>嶺北広域行政事務組合　特別養護老人ホーム特別会計</t>
    <rPh sb="0" eb="2">
      <t>レイホク</t>
    </rPh>
    <rPh sb="2" eb="4">
      <t>コウイキ</t>
    </rPh>
    <rPh sb="4" eb="6">
      <t>ギョウセイ</t>
    </rPh>
    <rPh sb="6" eb="8">
      <t>ジム</t>
    </rPh>
    <rPh sb="8" eb="10">
      <t>クミアイ</t>
    </rPh>
    <rPh sb="11" eb="13">
      <t>トクベツ</t>
    </rPh>
    <rPh sb="13" eb="15">
      <t>ヨウゴ</t>
    </rPh>
    <rPh sb="15" eb="17">
      <t>ロウジン</t>
    </rPh>
    <rPh sb="20" eb="22">
      <t>トクベツ</t>
    </rPh>
    <rPh sb="22" eb="24">
      <t>カイケイ</t>
    </rPh>
    <phoneticPr fontId="2"/>
  </si>
  <si>
    <t>高知中央西部焼却処理事務組合　一般会計　</t>
    <rPh sb="0" eb="2">
      <t>コウチ</t>
    </rPh>
    <rPh sb="2" eb="4">
      <t>チュウオウ</t>
    </rPh>
    <rPh sb="4" eb="6">
      <t>セイブ</t>
    </rPh>
    <rPh sb="6" eb="8">
      <t>ショウキャク</t>
    </rPh>
    <rPh sb="8" eb="10">
      <t>ショリ</t>
    </rPh>
    <rPh sb="10" eb="12">
      <t>ジム</t>
    </rPh>
    <rPh sb="12" eb="14">
      <t>クミアイ</t>
    </rPh>
    <rPh sb="15" eb="17">
      <t>イッパン</t>
    </rPh>
    <rPh sb="17" eb="19">
      <t>カイケイ</t>
    </rPh>
    <phoneticPr fontId="2"/>
  </si>
  <si>
    <t>仁淀消防組合　一般会計</t>
    <rPh sb="0" eb="2">
      <t>ニヨド</t>
    </rPh>
    <rPh sb="2" eb="4">
      <t>ショウボウ</t>
    </rPh>
    <rPh sb="4" eb="6">
      <t>クミアイ</t>
    </rPh>
    <rPh sb="7" eb="9">
      <t>イッパン</t>
    </rPh>
    <rPh sb="9" eb="11">
      <t>カイケイ</t>
    </rPh>
    <phoneticPr fontId="2"/>
  </si>
  <si>
    <t>こうち人づくり広域連合　一般会計</t>
    <rPh sb="3" eb="4">
      <t>ヒト</t>
    </rPh>
    <rPh sb="7" eb="9">
      <t>コウイキ</t>
    </rPh>
    <rPh sb="9" eb="11">
      <t>レンゴウ</t>
    </rPh>
    <rPh sb="12" eb="14">
      <t>イッパン</t>
    </rPh>
    <rPh sb="14" eb="16">
      <t>カイケイ</t>
    </rPh>
    <phoneticPr fontId="2"/>
  </si>
  <si>
    <t>高知県広域食肉センター事務組合　一般会計</t>
    <rPh sb="0" eb="3">
      <t>コウチケン</t>
    </rPh>
    <rPh sb="3" eb="5">
      <t>コウイキ</t>
    </rPh>
    <rPh sb="5" eb="7">
      <t>ショクニク</t>
    </rPh>
    <rPh sb="11" eb="13">
      <t>ジム</t>
    </rPh>
    <rPh sb="13" eb="15">
      <t>クミアイ</t>
    </rPh>
    <rPh sb="16" eb="18">
      <t>イッパン</t>
    </rPh>
    <rPh sb="18" eb="20">
      <t>カイケイ</t>
    </rPh>
    <phoneticPr fontId="2"/>
  </si>
  <si>
    <t>仁淀川市町村圏事務組合　仁淀川広域市町村圏事務組合会計</t>
    <rPh sb="0" eb="3">
      <t>ニヨドガワ</t>
    </rPh>
    <rPh sb="3" eb="6">
      <t>シチョウソン</t>
    </rPh>
    <rPh sb="6" eb="7">
      <t>ケン</t>
    </rPh>
    <rPh sb="7" eb="9">
      <t>ジム</t>
    </rPh>
    <rPh sb="9" eb="11">
      <t>クミアイ</t>
    </rPh>
    <rPh sb="12" eb="15">
      <t>ニヨドガワ</t>
    </rPh>
    <rPh sb="15" eb="17">
      <t>コウイキ</t>
    </rPh>
    <rPh sb="17" eb="20">
      <t>シチョウソン</t>
    </rPh>
    <rPh sb="20" eb="21">
      <t>ケン</t>
    </rPh>
    <rPh sb="21" eb="23">
      <t>ジム</t>
    </rPh>
    <rPh sb="23" eb="25">
      <t>クミアイ</t>
    </rPh>
    <rPh sb="25" eb="27">
      <t>カイケイ</t>
    </rPh>
    <phoneticPr fontId="2"/>
  </si>
  <si>
    <t>高知県市町村総合事務組合　一般会計</t>
    <rPh sb="0" eb="3">
      <t>コウチケン</t>
    </rPh>
    <rPh sb="3" eb="6">
      <t>シチョウソン</t>
    </rPh>
    <rPh sb="6" eb="8">
      <t>ソウゴウ</t>
    </rPh>
    <rPh sb="8" eb="10">
      <t>ジム</t>
    </rPh>
    <rPh sb="10" eb="12">
      <t>クミアイ</t>
    </rPh>
    <rPh sb="13" eb="15">
      <t>イッパン</t>
    </rPh>
    <rPh sb="15" eb="17">
      <t>カイケイ</t>
    </rPh>
    <phoneticPr fontId="2"/>
  </si>
  <si>
    <t>高知県市町村総合事務組合　交通災害共済事業特別会計</t>
    <rPh sb="0" eb="3">
      <t>コウチケン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</si>
  <si>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高知県市町村総合事務組合　会館建設事業特別会計</t>
    <rPh sb="0" eb="3">
      <t>コウチケン</t>
    </rPh>
    <rPh sb="3" eb="6">
      <t>シチョウソン</t>
    </rPh>
    <rPh sb="6" eb="8">
      <t>ソウゴウ</t>
    </rPh>
    <rPh sb="8" eb="10">
      <t>ジム</t>
    </rPh>
    <rPh sb="10" eb="12">
      <t>クミアイ</t>
    </rPh>
    <rPh sb="13" eb="15">
      <t>カイカン</t>
    </rPh>
    <rPh sb="15" eb="17">
      <t>ケンセツ</t>
    </rPh>
    <rPh sb="17" eb="19">
      <t>ジギョウ</t>
    </rPh>
    <rPh sb="19" eb="21">
      <t>トクベツ</t>
    </rPh>
    <rPh sb="21" eb="23">
      <t>カイケイ</t>
    </rPh>
    <phoneticPr fontId="2"/>
  </si>
  <si>
    <t>高知県後期高齢者医療広域連合　一般会計</t>
    <rPh sb="0" eb="3">
      <t>コウチケン</t>
    </rPh>
    <rPh sb="3" eb="5">
      <t>コウキ</t>
    </rPh>
    <rPh sb="5" eb="8">
      <t>コウレイシャ</t>
    </rPh>
    <rPh sb="8" eb="10">
      <t>イリョウ</t>
    </rPh>
    <rPh sb="10" eb="12">
      <t>コウイキ</t>
    </rPh>
    <rPh sb="12" eb="14">
      <t>レンゴウ</t>
    </rPh>
    <rPh sb="15" eb="17">
      <t>イッパン</t>
    </rPh>
    <rPh sb="17" eb="19">
      <t>カイケイ</t>
    </rPh>
    <phoneticPr fontId="2"/>
  </si>
  <si>
    <t>高知県後期高齢者医療広域連合　特別会計</t>
    <rPh sb="0" eb="3">
      <t>コウチケン</t>
    </rPh>
    <rPh sb="3" eb="5">
      <t>コウキ</t>
    </rPh>
    <rPh sb="5" eb="8">
      <t>コウレイシャ</t>
    </rPh>
    <rPh sb="8" eb="10">
      <t>イリョウ</t>
    </rPh>
    <rPh sb="10" eb="12">
      <t>コウイキ</t>
    </rPh>
    <rPh sb="12" eb="14">
      <t>レンゴウ</t>
    </rPh>
    <rPh sb="15" eb="17">
      <t>トクベツ</t>
    </rPh>
    <rPh sb="17" eb="19">
      <t>カイケイ</t>
    </rPh>
    <phoneticPr fontId="2"/>
  </si>
  <si>
    <t>公益財団法人いの町農業公社</t>
    <rPh sb="0" eb="2">
      <t>コウエキ</t>
    </rPh>
    <rPh sb="2" eb="4">
      <t>ザイダン</t>
    </rPh>
    <rPh sb="4" eb="6">
      <t>ホウジン</t>
    </rPh>
    <rPh sb="8" eb="9">
      <t>チョウ</t>
    </rPh>
    <rPh sb="9" eb="11">
      <t>ノウギョウ</t>
    </rPh>
    <rPh sb="11" eb="13">
      <t>コウシャ</t>
    </rPh>
    <phoneticPr fontId="2"/>
  </si>
  <si>
    <t>有限会社むささびの里</t>
    <rPh sb="0" eb="4">
      <t>ユウゲンガイシャ</t>
    </rPh>
    <rPh sb="9" eb="10">
      <t>サト</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</si>
  <si>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</si>
  <si>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</si>
  <si>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</si>
  <si>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</si>
  <si>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</si>
  <si>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</si>
  <si>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</si>
  <si>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</si>
  <si>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</si>
  <si>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</si>
  <si>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地方債残高の減少、充当可能財源等の増加により将来負担比率は、マイナスとなり類似団体平均を下回っている。
　一方で、保有する公共施設の老朽化が進行しており、有形固定資産減価償却率は、類似団体内平均を上回っている。公共施設等総合管理計画、施設ごとの長寿命化計画等を基に適切な施設の維持管理に努める。</t>
    <phoneticPr fontId="5"/>
  </si>
  <si>
    <t>有形固定資産減価償却率</t>
    <phoneticPr fontId="5"/>
  </si>
  <si>
    <t>　地方債残高の減少、充当可能財源等の増加により将来負担比率はマイナス、実質公債費比率は減少傾向となっているが、依然として類似団体内平均を上回っている。今後、元利償還金は増加傾向にあるため新規債の発行抑制等に努める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</si>
</sst>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46819</c:v>
                </c:pt>
                <c:pt idx="1">
                  <c:v>53270</c:v>
                </c:pt>
                <c:pt idx="2">
                  <c:v>53292</c:v>
                </c:pt>
                <c:pt idx="3">
                  <c:v>49919</c:v>
                </c:pt>
                <c:pt idx="4">
                  <c:v>47738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75215</c:v>
                </c:pt>
                <c:pt idx="1">
                  <c:v>67642</c:v>
                </c:pt>
                <c:pt idx="2">
                  <c:v>182667</c:v>
                </c:pt>
                <c:pt idx="3">
                  <c:v>77031</c:v>
                </c:pt>
                <c:pt idx="4">
                  <c:v>80491</c:v>
                </c:pt>
              </c:numCache>
            </c:numRef>
          </c:val>
          <c:smooth val="0"/>
        </c:ser>
        <c:dLbls>
          <c:showLegendKey val="0"/>
          <c:showVal val="0"/>
          <c:showCatName val="0"/>
          <c:showSerName val="0"/>
          <c:showPercent val="0"/>
          <c:showBubbleSize val="0"/>
        </c:dLbls>
        <c:marker val="1"/>
        <c:smooth val="0"/>
        <c:axId val="39488512"/>
        <c:axId val="39498880"/>
      </c:lineChart>
      <c:catAx>
        <c:axId val="3948851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498880"/>
        <c:crosses val="autoZero"/>
        <c:auto val="1"/>
        <c:lblAlgn val="ctr"/>
        <c:lblOffset val="100"/>
        <c:tickLblSkip val="1"/>
        <c:tickMarkSkip val="1"/>
        <c:noMultiLvlLbl val="0"/>
      </c:catAx>
      <c:valAx>
        <c:axId val="394988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4885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3.4</c:v>
                </c:pt>
                <c:pt idx="1">
                  <c:v>3.57</c:v>
                </c:pt>
                <c:pt idx="2">
                  <c:v>3.62</c:v>
                </c:pt>
                <c:pt idx="3">
                  <c:v>3.52</c:v>
                </c:pt>
                <c:pt idx="4">
                  <c:v>3.69</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7.99</c:v>
                </c:pt>
                <c:pt idx="1">
                  <c:v>9.75</c:v>
                </c:pt>
                <c:pt idx="2">
                  <c:v>11.8</c:v>
                </c:pt>
                <c:pt idx="3">
                  <c:v>18.09</c:v>
                </c:pt>
                <c:pt idx="4">
                  <c:v>23.02</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8497280"/>
        <c:axId val="1184992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-0.11</c:v>
                </c:pt>
                <c:pt idx="1">
                  <c:v>0.15</c:v>
                </c:pt>
                <c:pt idx="2">
                  <c:v>-0.03</c:v>
                </c:pt>
                <c:pt idx="3">
                  <c:v>5.43</c:v>
                </c:pt>
                <c:pt idx="4">
                  <c:v>1.28</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8497280"/>
        <c:axId val="118499200"/>
      </c:lineChart>
      <c:catAx>
        <c:axId val="118497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8499200"/>
        <c:crosses val="autoZero"/>
        <c:auto val="1"/>
        <c:lblAlgn val="ctr"/>
        <c:lblOffset val="100"/>
        <c:tickLblSkip val="1"/>
        <c:tickMarkSkip val="1"/>
        <c:noMultiLvlLbl val="0"/>
      </c:catAx>
      <c:valAx>
        <c:axId val="1184992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497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0.05</c:v>
                </c:pt>
                <c:pt idx="2">
                  <c:v>#N/A</c:v>
                </c:pt>
                <c:pt idx="3">
                  <c:v>0.03</c:v>
                </c:pt>
                <c:pt idx="4">
                  <c:v>#N/A</c:v>
                </c:pt>
                <c:pt idx="5">
                  <c:v>0.02</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天王地区汚水処理施設事業特別会計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0.03</c:v>
                </c:pt>
                <c:pt idx="2">
                  <c:v>#N/A</c:v>
                </c:pt>
                <c:pt idx="3">
                  <c:v>0.03</c:v>
                </c:pt>
                <c:pt idx="4">
                  <c:v>#N/A</c:v>
                </c:pt>
                <c:pt idx="5">
                  <c:v>0.02</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0.03</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0.08</c:v>
                </c:pt>
                <c:pt idx="2">
                  <c:v>#N/A</c:v>
                </c:pt>
                <c:pt idx="3">
                  <c:v>7.0000000000000007E-2</c:v>
                </c:pt>
                <c:pt idx="4">
                  <c:v>#N/A</c:v>
                </c:pt>
                <c:pt idx="5">
                  <c:v>0.08</c:v>
                </c:pt>
                <c:pt idx="6">
                  <c:v>#N/A</c:v>
                </c:pt>
                <c:pt idx="7">
                  <c:v>0.06</c:v>
                </c:pt>
                <c:pt idx="8">
                  <c:v>#N/A</c:v>
                </c:pt>
                <c:pt idx="9">
                  <c:v>0.1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0.01</c:v>
                </c:pt>
                <c:pt idx="2">
                  <c:v>#N/A</c:v>
                </c:pt>
                <c:pt idx="3">
                  <c:v>0.01</c:v>
                </c:pt>
                <c:pt idx="4">
                  <c:v>#N/A</c:v>
                </c:pt>
                <c:pt idx="5">
                  <c:v>0</c:v>
                </c:pt>
                <c:pt idx="6">
                  <c:v>#N/A</c:v>
                </c:pt>
                <c:pt idx="7">
                  <c:v>0</c:v>
                </c:pt>
                <c:pt idx="8">
                  <c:v>#N/A</c:v>
                </c:pt>
                <c:pt idx="9">
                  <c:v>0.49</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0.38</c:v>
                </c:pt>
                <c:pt idx="2">
                  <c:v>#N/A</c:v>
                </c:pt>
                <c:pt idx="3">
                  <c:v>0.13</c:v>
                </c:pt>
                <c:pt idx="4">
                  <c:v>#N/A</c:v>
                </c:pt>
                <c:pt idx="5">
                  <c:v>0.49</c:v>
                </c:pt>
                <c:pt idx="6">
                  <c:v>#N/A</c:v>
                </c:pt>
                <c:pt idx="7">
                  <c:v>0.93</c:v>
                </c:pt>
                <c:pt idx="8">
                  <c:v>#N/A</c:v>
                </c:pt>
                <c:pt idx="9">
                  <c:v>0.69</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3.33</c:v>
                </c:pt>
                <c:pt idx="2">
                  <c:v>#N/A</c:v>
                </c:pt>
                <c:pt idx="3">
                  <c:v>3.51</c:v>
                </c:pt>
                <c:pt idx="4">
                  <c:v>#N/A</c:v>
                </c:pt>
                <c:pt idx="5">
                  <c:v>3.58</c:v>
                </c:pt>
                <c:pt idx="6">
                  <c:v>#N/A</c:v>
                </c:pt>
                <c:pt idx="7">
                  <c:v>3.49</c:v>
                </c:pt>
                <c:pt idx="8">
                  <c:v>#N/A</c:v>
                </c:pt>
                <c:pt idx="9">
                  <c:v>3.66</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6.32</c:v>
                </c:pt>
                <c:pt idx="2">
                  <c:v>#N/A</c:v>
                </c:pt>
                <c:pt idx="3">
                  <c:v>6.48</c:v>
                </c:pt>
                <c:pt idx="4">
                  <c:v>#N/A</c:v>
                </c:pt>
                <c:pt idx="5">
                  <c:v>5.32</c:v>
                </c:pt>
                <c:pt idx="6">
                  <c:v>#N/A</c:v>
                </c:pt>
                <c:pt idx="7">
                  <c:v>4.96</c:v>
                </c:pt>
                <c:pt idx="8">
                  <c:v>#N/A</c:v>
                </c:pt>
                <c:pt idx="9">
                  <c:v>5.24</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11.08</c:v>
                </c:pt>
                <c:pt idx="2">
                  <c:v>#N/A</c:v>
                </c:pt>
                <c:pt idx="3">
                  <c:v>11.32</c:v>
                </c:pt>
                <c:pt idx="4">
                  <c:v>#N/A</c:v>
                </c:pt>
                <c:pt idx="5">
                  <c:v>10</c:v>
                </c:pt>
                <c:pt idx="6">
                  <c:v>#N/A</c:v>
                </c:pt>
                <c:pt idx="7">
                  <c:v>9.42</c:v>
                </c:pt>
                <c:pt idx="8">
                  <c:v>#N/A</c:v>
                </c:pt>
                <c:pt idx="9">
                  <c:v>9.4499999999999993</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18601600"/>
        <c:axId val="118603136"/>
      </c:barChart>
      <c:catAx>
        <c:axId val="118601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8603136"/>
        <c:crosses val="autoZero"/>
        <c:auto val="1"/>
        <c:lblAlgn val="ctr"/>
        <c:lblOffset val="100"/>
        <c:tickLblSkip val="1"/>
        <c:tickMarkSkip val="1"/>
        <c:noMultiLvlLbl val="0"/>
      </c:catAx>
      <c:valAx>
        <c:axId val="1186031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6016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1476</c:v>
                </c:pt>
                <c:pt idx="5">
                  <c:v>1531</c:v>
                </c:pt>
                <c:pt idx="8">
                  <c:v>1621</c:v>
                </c:pt>
                <c:pt idx="11">
                  <c:v>1636</c:v>
                </c:pt>
                <c:pt idx="14">
                  <c:v>1641</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57</c:v>
                </c:pt>
                <c:pt idx="3">
                  <c:v>59</c:v>
                </c:pt>
                <c:pt idx="6">
                  <c:v>42</c:v>
                </c:pt>
                <c:pt idx="9">
                  <c:v>7</c:v>
                </c:pt>
                <c:pt idx="12">
                  <c:v>40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486</c:v>
                </c:pt>
                <c:pt idx="3">
                  <c:v>489</c:v>
                </c:pt>
                <c:pt idx="6">
                  <c:v>486</c:v>
                </c:pt>
                <c:pt idx="9">
                  <c:v>442</c:v>
                </c:pt>
                <c:pt idx="12">
                  <c:v>416</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1821</c:v>
                </c:pt>
                <c:pt idx="3">
                  <c:v>1705</c:v>
                </c:pt>
                <c:pt idx="6">
                  <c:v>1687</c:v>
                </c:pt>
                <c:pt idx="9">
                  <c:v>1705</c:v>
                </c:pt>
                <c:pt idx="12">
                  <c:v>1798</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19207040"/>
        <c:axId val="11920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888</c:v>
                </c:pt>
                <c:pt idx="2">
                  <c:v>#N/A</c:v>
                </c:pt>
                <c:pt idx="3">
                  <c:v>#N/A</c:v>
                </c:pt>
                <c:pt idx="4">
                  <c:v>722</c:v>
                </c:pt>
                <c:pt idx="5">
                  <c:v>#N/A</c:v>
                </c:pt>
                <c:pt idx="6">
                  <c:v>#N/A</c:v>
                </c:pt>
                <c:pt idx="7">
                  <c:v>594</c:v>
                </c:pt>
                <c:pt idx="8">
                  <c:v>#N/A</c:v>
                </c:pt>
                <c:pt idx="9">
                  <c:v>#N/A</c:v>
                </c:pt>
                <c:pt idx="10">
                  <c:v>518</c:v>
                </c:pt>
                <c:pt idx="11">
                  <c:v>#N/A</c:v>
                </c:pt>
                <c:pt idx="12">
                  <c:v>#N/A</c:v>
                </c:pt>
                <c:pt idx="13">
                  <c:v>613</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19207040"/>
        <c:axId val="119208960"/>
      </c:lineChart>
      <c:catAx>
        <c:axId val="11920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9208960"/>
        <c:crosses val="autoZero"/>
        <c:auto val="1"/>
        <c:lblAlgn val="ctr"/>
        <c:lblOffset val="100"/>
        <c:tickLblSkip val="1"/>
        <c:tickMarkSkip val="1"/>
        <c:noMultiLvlLbl val="0"/>
      </c:catAx>
      <c:valAx>
        <c:axId val="11920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20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14182</c:v>
                </c:pt>
                <c:pt idx="5">
                  <c:v>14051</c:v>
                </c:pt>
                <c:pt idx="8">
                  <c:v>14775</c:v>
                </c:pt>
                <c:pt idx="11">
                  <c:v>14459</c:v>
                </c:pt>
                <c:pt idx="14">
                  <c:v>14683</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70</c:v>
                </c:pt>
                <c:pt idx="5">
                  <c:v>63</c:v>
                </c:pt>
                <c:pt idx="8">
                  <c:v>57</c:v>
                </c:pt>
                <c:pt idx="11">
                  <c:v>50</c:v>
                </c:pt>
                <c:pt idx="14">
                  <c:v>44</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8632</c:v>
                </c:pt>
                <c:pt idx="5">
                  <c:v>9450</c:v>
                </c:pt>
                <c:pt idx="8">
                  <c:v>8646</c:v>
                </c:pt>
                <c:pt idx="11">
                  <c:v>9691</c:v>
                </c:pt>
                <c:pt idx="14">
                  <c:v>9900</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320</c:v>
                </c:pt>
                <c:pt idx="3">
                  <c:v>326</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1989</c:v>
                </c:pt>
                <c:pt idx="3">
                  <c:v>1589</c:v>
                </c:pt>
                <c:pt idx="6">
                  <c:v>1606</c:v>
                </c:pt>
                <c:pt idx="9">
                  <c:v>1462</c:v>
                </c:pt>
                <c:pt idx="12">
                  <c:v>1300</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177</c:v>
                </c:pt>
                <c:pt idx="3">
                  <c:v>133</c:v>
                </c:pt>
                <c:pt idx="6">
                  <c:v>87</c:v>
                </c:pt>
                <c:pt idx="9">
                  <c:v>52</c:v>
                </c:pt>
                <c:pt idx="12">
                  <c:v>25</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5118</c:v>
                </c:pt>
                <c:pt idx="3">
                  <c:v>4828</c:v>
                </c:pt>
                <c:pt idx="6">
                  <c:v>4565</c:v>
                </c:pt>
                <c:pt idx="9">
                  <c:v>4346</c:v>
                </c:pt>
                <c:pt idx="12">
                  <c:v>4226</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13088</c:v>
                </c:pt>
                <c:pt idx="3">
                  <c:v>12965</c:v>
                </c:pt>
                <c:pt idx="6">
                  <c:v>14202</c:v>
                </c:pt>
                <c:pt idx="9">
                  <c:v>13974</c:v>
                </c:pt>
                <c:pt idx="12">
                  <c:v>13691</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9333248"/>
        <c:axId val="1193351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9333248"/>
        <c:axId val="119335168"/>
      </c:lineChart>
      <c:catAx>
        <c:axId val="119333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9335168"/>
        <c:crosses val="autoZero"/>
        <c:auto val="1"/>
        <c:lblAlgn val="ctr"/>
        <c:lblOffset val="100"/>
        <c:tickLblSkip val="1"/>
        <c:tickMarkSkip val="1"/>
        <c:noMultiLvlLbl val="0"/>
      </c:catAx>
      <c:valAx>
        <c:axId val="119335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333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64</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53.4</c:v>
                </c:pt>
              </c:numCache>
            </c:numRef>
          </c:xVal>
          <c:yVal>
            <c:numRef>
              <c:f>公会計指標分析・財政指標組合せ分析表!$K$55:$O$55</c:f>
              <c:numCache>
                <c:formatCode>#,##0.0;"▲ "#,##0.0</c:formatCode>
                <c:ptCount val="5"/>
                <c:pt idx="3">
                  <c:v>13</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19403264"/>
        <c:axId val="119405184"/>
      </c:scatterChart>
      <c:valAx>
        <c:axId val="119403264"/>
        <c:scaling>
          <c:orientation val="minMax"/>
          <c:max val="64.099999999999994"/>
          <c:min val="42.7"/>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9405184"/>
        <c:crosses val="autoZero"/>
        <c:crossBetween val="midCat"/>
      </c:valAx>
      <c:valAx>
        <c:axId val="119405184"/>
        <c:scaling>
          <c:orientation val="minMax"/>
          <c:max val="15.6"/>
          <c:min val="10.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94032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13.6</c:v>
                </c:pt>
                <c:pt idx="1">
                  <c:v>12.2</c:v>
                </c:pt>
                <c:pt idx="2">
                  <c:v>10.5</c:v>
                </c:pt>
                <c:pt idx="3">
                  <c:v>8.6999999999999993</c:v>
                </c:pt>
                <c:pt idx="4">
                  <c:v>8.4</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9.1999999999999993</c:v>
                </c:pt>
                <c:pt idx="1">
                  <c:v>8.5</c:v>
                </c:pt>
                <c:pt idx="2">
                  <c:v>7.7</c:v>
                </c:pt>
                <c:pt idx="3">
                  <c:v>6.8</c:v>
                </c:pt>
                <c:pt idx="4">
                  <c:v>6.8</c:v>
                </c:pt>
              </c:numCache>
            </c:numRef>
          </c:xVal>
          <c:yVal>
            <c:numRef>
              <c:f>公会計指標分析・財政指標組合せ分析表!$K$77:$O$77</c:f>
              <c:numCache>
                <c:formatCode>#,##0.0;"▲ "#,##0.0</c:formatCode>
                <c:ptCount val="5"/>
                <c:pt idx="0">
                  <c:v>30.7</c:v>
                </c:pt>
                <c:pt idx="1">
                  <c:v>22.3</c:v>
                </c:pt>
                <c:pt idx="2">
                  <c:v>20.3</c:v>
                </c:pt>
                <c:pt idx="3">
                  <c:v>13</c:v>
                </c:pt>
                <c:pt idx="4">
                  <c:v>21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19472896"/>
        <c:axId val="119474816"/>
      </c:scatterChart>
      <c:valAx>
        <c:axId val="119472896"/>
        <c:scaling>
          <c:orientation val="minMax"/>
          <c:max val="9.4"/>
          <c:min val="6.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9474816"/>
        <c:crosses val="autoZero"/>
        <c:crossBetween val="midCat"/>
      </c:valAx>
      <c:valAx>
        <c:axId val="119474816"/>
        <c:scaling>
          <c:orientation val="minMax"/>
          <c:max val="34"/>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947289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高知県いの町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事業採択の際に、必要性・緊急性のほか、補助率や交付税措置率の高い地方債を充当できる事業を優先させるなど、慎重に検討し取り組んでおり、算入公債費等は増加しているが、元利償還金は増加傾向にある。今後は、新規債の発行抑制等に努める必要が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高知県いの町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一般会計等に係る地方債の現在高は、辺地対策事業債等の償還終了により減少となった。公営企業債等繰入見込額についても、病院事業や下水道事業の償還により減少傾向にある。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また、充当可能財源等は、充当可能基金、基準財政需要額算入見込額ともに増加している。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地方交付税の減少により、標準財政規模が減少したものの、分子の減少幅が大きいため、将来負担比率は、昨年度に引き続き減少した。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今後も引き続き、地方債発行の抑制や適正な職員管理を行いながら行財政の健全な運営に努める。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高知県いの町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23,712
23,674
470.97
13,408,644
12,960,724
300,304
8,141,433
13,690,607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建築物やインフラ施設の長寿命化等の取組を進めているが、３町村が合併した本町は面積が広く、保有する公共施設も多いことから、有形固定資産減価償却率は、類似団体内平均、全国平均及び県平均を上回っている。</a:t>
          </a:r>
          <a:endParaRPr lang="ja-JP" altLang="ja-JP">
            <a:effectLst/>
          </a:endParaRPr>
        </a:p>
        <a:p>
          <a:r>
            <a:rPr kumimoji="1" lang="ja-JP" altLang="ja-JP" sz="1100">
              <a:solidFill>
                <a:schemeClr val="dk1"/>
              </a:solidFill>
              <a:effectLst/>
              <a:latin typeface="+mn-lt"/>
              <a:ea typeface="+mn-ea"/>
              <a:cs typeface="+mn-cs"/>
            </a:rPr>
            <a:t>　公共施設等総合管理計画、施設ごとの長寿命化計画等を基に適切な施設の維持管理に努める。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7" name="直線コネクタ 56"/>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8" name="テキスト ボックス 57"/>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9" name="直線コネクタ 58"/>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60" name="テキスト ボックス 59"/>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61" name="直線コネクタ 60"/>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62" name="テキスト ボックス 61"/>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63" name="直線コネクタ 62"/>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64" name="テキスト ボックス 63"/>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65" name="直線コネクタ 64"/>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6" name="テキスト ボックス 65"/>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7" name="直線コネクタ 66"/>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8" name="テキスト ボックス 67"/>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70" name="テキスト ボックス 6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164556</xdr:rowOff>
    </xdr:from>
    <xdr:to>
      <xdr:col>3</xdr:col>
      <xdr:colOff>1170940</xdr:colOff>
      <xdr:row>33</xdr:row>
      <xdr:rowOff>136434</xdr:rowOff>
    </xdr:to>
    <xdr:cxnSp macro="">
      <xdr:nvCxnSpPr>
        <xdr:cNvPr id="72" name="直線コネクタ 71"/>
        <xdr:cNvCxnSpPr/>
      </xdr:nvCxnSpPr>
      <xdr:spPr>
        <a:xfrm flipV="1">
          <a:off x="4760595" y="5403306"/>
          <a:ext cx="1270" cy="1172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140261</xdr:rowOff>
    </xdr:from>
    <xdr:ext cx="405111" cy="259045"/>
    <xdr:sp macro="" textlink="">
      <xdr:nvSpPr>
        <xdr:cNvPr id="73" name="有形固定資産減価償却率最小値テキスト"/>
        <xdr:cNvSpPr txBox="1"/>
      </xdr:nvSpPr>
      <xdr:spPr>
        <a:xfrm>
          <a:off x="4813300" y="6579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3</xdr:col>
      <xdr:colOff>1082675</xdr:colOff>
      <xdr:row>33</xdr:row>
      <xdr:rowOff>136434</xdr:rowOff>
    </xdr:from>
    <xdr:to>
      <xdr:col>3</xdr:col>
      <xdr:colOff>1260475</xdr:colOff>
      <xdr:row>33</xdr:row>
      <xdr:rowOff>136434</xdr:rowOff>
    </xdr:to>
    <xdr:cxnSp macro="">
      <xdr:nvCxnSpPr>
        <xdr:cNvPr id="74" name="直線コネクタ 73"/>
        <xdr:cNvCxnSpPr/>
      </xdr:nvCxnSpPr>
      <xdr:spPr>
        <a:xfrm>
          <a:off x="4673600" y="6575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111233</xdr:rowOff>
    </xdr:from>
    <xdr:ext cx="405111" cy="259045"/>
    <xdr:sp macro="" textlink="">
      <xdr:nvSpPr>
        <xdr:cNvPr id="75" name="有形固定資産減価償却率最大値テキスト"/>
        <xdr:cNvSpPr txBox="1"/>
      </xdr:nvSpPr>
      <xdr:spPr>
        <a:xfrm>
          <a:off x="4813300" y="5178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65.4</a:t>
          </a:r>
          <a:endParaRPr kumimoji="1" lang="ja-JP" altLang="en-US" sz="1000" b="1">
            <a:latin typeface="ＭＳ Ｐゴシック"/>
          </a:endParaRPr>
        </a:p>
      </xdr:txBody>
    </xdr:sp>
    <xdr:clientData/>
  </xdr:oneCellAnchor>
  <xdr:twoCellAnchor>
    <xdr:from>
      <xdr:col>3</xdr:col>
      <xdr:colOff>1082675</xdr:colOff>
      <xdr:row>26</xdr:row>
      <xdr:rowOff>164556</xdr:rowOff>
    </xdr:from>
    <xdr:to>
      <xdr:col>3</xdr:col>
      <xdr:colOff>1260475</xdr:colOff>
      <xdr:row>26</xdr:row>
      <xdr:rowOff>164556</xdr:rowOff>
    </xdr:to>
    <xdr:cxnSp macro="">
      <xdr:nvCxnSpPr>
        <xdr:cNvPr id="76" name="直線コネクタ 75"/>
        <xdr:cNvCxnSpPr/>
      </xdr:nvCxnSpPr>
      <xdr:spPr>
        <a:xfrm>
          <a:off x="4673600" y="5403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119397</xdr:rowOff>
    </xdr:from>
    <xdr:ext cx="405111" cy="259045"/>
    <xdr:sp macro="" textlink="">
      <xdr:nvSpPr>
        <xdr:cNvPr id="77" name="有形固定資産減価償却率平均値テキスト"/>
        <xdr:cNvSpPr txBox="1"/>
      </xdr:nvSpPr>
      <xdr:spPr>
        <a:xfrm>
          <a:off x="4813300" y="5701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twoCellAnchor>
    <xdr:from>
      <xdr:col>3</xdr:col>
      <xdr:colOff>1120775</xdr:colOff>
      <xdr:row>28</xdr:row>
      <xdr:rowOff>140970</xdr:rowOff>
    </xdr:from>
    <xdr:to>
      <xdr:col>3</xdr:col>
      <xdr:colOff>1222375</xdr:colOff>
      <xdr:row>29</xdr:row>
      <xdr:rowOff>71120</xdr:rowOff>
    </xdr:to>
    <xdr:sp macro="" textlink="">
      <xdr:nvSpPr>
        <xdr:cNvPr id="78" name="フローチャート : 判断 77"/>
        <xdr:cNvSpPr/>
      </xdr:nvSpPr>
      <xdr:spPr>
        <a:xfrm>
          <a:off x="4711700" y="572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28</xdr:row>
      <xdr:rowOff>140970</xdr:rowOff>
    </xdr:from>
    <xdr:to>
      <xdr:col>3</xdr:col>
      <xdr:colOff>511175</xdr:colOff>
      <xdr:row>29</xdr:row>
      <xdr:rowOff>71120</xdr:rowOff>
    </xdr:to>
    <xdr:sp macro="" textlink="">
      <xdr:nvSpPr>
        <xdr:cNvPr id="79" name="フローチャート : 判断 78"/>
        <xdr:cNvSpPr/>
      </xdr:nvSpPr>
      <xdr:spPr>
        <a:xfrm>
          <a:off x="4000500" y="572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26</xdr:row>
      <xdr:rowOff>156936</xdr:rowOff>
    </xdr:from>
    <xdr:to>
      <xdr:col>3</xdr:col>
      <xdr:colOff>511175</xdr:colOff>
      <xdr:row>27</xdr:row>
      <xdr:rowOff>87086</xdr:rowOff>
    </xdr:to>
    <xdr:sp macro="" textlink="">
      <xdr:nvSpPr>
        <xdr:cNvPr id="85" name="円/楕円 84"/>
        <xdr:cNvSpPr/>
      </xdr:nvSpPr>
      <xdr:spPr>
        <a:xfrm>
          <a:off x="4000500" y="539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29</xdr:row>
      <xdr:rowOff>62247</xdr:rowOff>
    </xdr:from>
    <xdr:ext cx="405111" cy="259045"/>
    <xdr:sp macro="" textlink="">
      <xdr:nvSpPr>
        <xdr:cNvPr id="86" name="n_1aveValue有形固定資産減価償却率"/>
        <xdr:cNvSpPr txBox="1"/>
      </xdr:nvSpPr>
      <xdr:spPr>
        <a:xfrm>
          <a:off x="3836043" y="5815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oneCellAnchor>
    <xdr:from>
      <xdr:col>3</xdr:col>
      <xdr:colOff>245118</xdr:colOff>
      <xdr:row>25</xdr:row>
      <xdr:rowOff>103613</xdr:rowOff>
    </xdr:from>
    <xdr:ext cx="405111" cy="259045"/>
    <xdr:sp macro="" textlink="">
      <xdr:nvSpPr>
        <xdr:cNvPr id="87" name="n_1mainValue有形固定資産減価償却率"/>
        <xdr:cNvSpPr txBox="1"/>
      </xdr:nvSpPr>
      <xdr:spPr>
        <a:xfrm>
          <a:off x="3836043" y="517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90" name="正方形/長方形 8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1" name="正方形/長方形 9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2" name="正方形/長方形 9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3" name="正方形/長方形 9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4" name="テキスト ボックス 9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債務償還可能年数は総務省で算出式を精査中のため、平成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年度より公表予定</a:t>
          </a:r>
          <a:endParaRPr lang="ja-JP" altLang="ja-JP">
            <a:effectLst/>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5" name="正方形/長方形 9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6" name="正方形/長方形 9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7" name="正方形/長方形 9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8" name="テキスト ボックス 9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9" name="テキスト ボックス 9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00" name="テキスト ボックス 9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1" name="テキスト ボックス 10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高知県いの町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23,712
23,674
470.97
13,408,644
12,960,724
300,304
8,141,433
13,690,607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9525</xdr:rowOff>
    </xdr:from>
    <xdr:to>
      <xdr:col>6</xdr:col>
      <xdr:colOff>510540</xdr:colOff>
      <xdr:row>40</xdr:row>
      <xdr:rowOff>131445</xdr:rowOff>
    </xdr:to>
    <xdr:cxnSp macro="">
      <xdr:nvCxnSpPr>
        <xdr:cNvPr id="57" name="直線コネクタ 56"/>
        <xdr:cNvCxnSpPr/>
      </xdr:nvCxnSpPr>
      <xdr:spPr>
        <a:xfrm flipV="1">
          <a:off x="4634865" y="5838825"/>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135272</xdr:rowOff>
    </xdr:from>
    <xdr:ext cx="405111" cy="259045"/>
    <xdr:sp macro="" textlink="">
      <xdr:nvSpPr>
        <xdr:cNvPr id="58" name="【道路】&#10;有形固定資産減価償却率最小値テキスト"/>
        <xdr:cNvSpPr txBox="1"/>
      </xdr:nvSpPr>
      <xdr:spPr>
        <a:xfrm>
          <a:off x="4724400" y="69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a:t>
          </a:r>
          <a:endParaRPr kumimoji="1" lang="ja-JP" altLang="en-US" sz="1000" b="1">
            <a:latin typeface="ＭＳ Ｐゴシック"/>
          </a:endParaRPr>
        </a:p>
      </xdr:txBody>
    </xdr:sp>
    <xdr:clientData/>
  </xdr:oneCellAnchor>
  <xdr:twoCellAnchor>
    <xdr:from>
      <xdr:col>6</xdr:col>
      <xdr:colOff>422275</xdr:colOff>
      <xdr:row>40</xdr:row>
      <xdr:rowOff>131445</xdr:rowOff>
    </xdr:from>
    <xdr:to>
      <xdr:col>6</xdr:col>
      <xdr:colOff>600075</xdr:colOff>
      <xdr:row>40</xdr:row>
      <xdr:rowOff>131445</xdr:rowOff>
    </xdr:to>
    <xdr:cxnSp macro="">
      <xdr:nvCxnSpPr>
        <xdr:cNvPr id="59" name="直線コネクタ 58"/>
        <xdr:cNvCxnSpPr/>
      </xdr:nvCxnSpPr>
      <xdr:spPr>
        <a:xfrm>
          <a:off x="4546600" y="698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127652</xdr:rowOff>
    </xdr:from>
    <xdr:ext cx="405111" cy="259045"/>
    <xdr:sp macro="" textlink="">
      <xdr:nvSpPr>
        <xdr:cNvPr id="60" name="【道路】&#10;有形固定資産減価償却率最大値テキスト"/>
        <xdr:cNvSpPr txBox="1"/>
      </xdr:nvSpPr>
      <xdr:spPr>
        <a:xfrm>
          <a:off x="4724400" y="5614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93.5</a:t>
          </a:r>
          <a:endParaRPr kumimoji="1" lang="ja-JP" altLang="en-US" sz="1000" b="1">
            <a:latin typeface="ＭＳ Ｐゴシック"/>
          </a:endParaRPr>
        </a:p>
      </xdr:txBody>
    </xdr:sp>
    <xdr:clientData/>
  </xdr:oneCellAnchor>
  <xdr:twoCellAnchor>
    <xdr:from>
      <xdr:col>6</xdr:col>
      <xdr:colOff>422275</xdr:colOff>
      <xdr:row>34</xdr:row>
      <xdr:rowOff>9525</xdr:rowOff>
    </xdr:from>
    <xdr:to>
      <xdr:col>6</xdr:col>
      <xdr:colOff>600075</xdr:colOff>
      <xdr:row>34</xdr:row>
      <xdr:rowOff>9525</xdr:rowOff>
    </xdr:to>
    <xdr:cxnSp macro="">
      <xdr:nvCxnSpPr>
        <xdr:cNvPr id="61" name="直線コネクタ 60"/>
        <xdr:cNvCxnSpPr/>
      </xdr:nvCxnSpPr>
      <xdr:spPr>
        <a:xfrm>
          <a:off x="4546600" y="583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43832</xdr:rowOff>
    </xdr:from>
    <xdr:ext cx="405111" cy="259045"/>
    <xdr:sp macro="" textlink="">
      <xdr:nvSpPr>
        <xdr:cNvPr id="62" name="【道路】&#10;有形固定資産減価償却率平均値テキスト"/>
        <xdr:cNvSpPr txBox="1"/>
      </xdr:nvSpPr>
      <xdr:spPr>
        <a:xfrm>
          <a:off x="4724400" y="638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65405</xdr:rowOff>
    </xdr:from>
    <xdr:to>
      <xdr:col>6</xdr:col>
      <xdr:colOff>561975</xdr:colOff>
      <xdr:row>37</xdr:row>
      <xdr:rowOff>167005</xdr:rowOff>
    </xdr:to>
    <xdr:sp macro="" textlink="">
      <xdr:nvSpPr>
        <xdr:cNvPr id="63" name="フローチャート : 判断 62"/>
        <xdr:cNvSpPr/>
      </xdr:nvSpPr>
      <xdr:spPr>
        <a:xfrm>
          <a:off x="45847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154940</xdr:rowOff>
    </xdr:from>
    <xdr:to>
      <xdr:col>5</xdr:col>
      <xdr:colOff>409575</xdr:colOff>
      <xdr:row>38</xdr:row>
      <xdr:rowOff>85090</xdr:rowOff>
    </xdr:to>
    <xdr:sp macro="" textlink="">
      <xdr:nvSpPr>
        <xdr:cNvPr id="64" name="フローチャート : 判断 63"/>
        <xdr:cNvSpPr/>
      </xdr:nvSpPr>
      <xdr:spPr>
        <a:xfrm>
          <a:off x="3746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36</xdr:row>
      <xdr:rowOff>135890</xdr:rowOff>
    </xdr:from>
    <xdr:to>
      <xdr:col>5</xdr:col>
      <xdr:colOff>409575</xdr:colOff>
      <xdr:row>37</xdr:row>
      <xdr:rowOff>66040</xdr:rowOff>
    </xdr:to>
    <xdr:sp macro="" textlink="">
      <xdr:nvSpPr>
        <xdr:cNvPr id="70" name="円/楕円 69"/>
        <xdr:cNvSpPr/>
      </xdr:nvSpPr>
      <xdr:spPr>
        <a:xfrm>
          <a:off x="3746500" y="63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76217</xdr:rowOff>
    </xdr:from>
    <xdr:ext cx="405111" cy="259045"/>
    <xdr:sp macro="" textlink="">
      <xdr:nvSpPr>
        <xdr:cNvPr id="71" name="n_1aveValue【道路】&#10;有形固定資産減価償却率"/>
        <xdr:cNvSpPr txBox="1"/>
      </xdr:nvSpPr>
      <xdr:spPr>
        <a:xfrm>
          <a:off x="3582043"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5</xdr:col>
      <xdr:colOff>143518</xdr:colOff>
      <xdr:row>35</xdr:row>
      <xdr:rowOff>82567</xdr:rowOff>
    </xdr:from>
    <xdr:ext cx="405111" cy="259045"/>
    <xdr:sp macro="" textlink="">
      <xdr:nvSpPr>
        <xdr:cNvPr id="72" name="n_1mainValue【道路】&#10;有形固定資産減価償却率"/>
        <xdr:cNvSpPr txBox="1"/>
      </xdr:nvSpPr>
      <xdr:spPr>
        <a:xfrm>
          <a:off x="3582043"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3" name="直線コネクタ 8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4" name="テキスト ボックス 8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5" name="直線コネクタ 8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6" name="テキスト ボックス 85"/>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7" name="直線コネクタ 8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8" name="テキスト ボックス 87"/>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9" name="直線コネクタ 8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0" name="テキスト ボックス 89"/>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2" name="テキスト ボックス 9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36</xdr:row>
      <xdr:rowOff>102352</xdr:rowOff>
    </xdr:from>
    <xdr:to>
      <xdr:col>15</xdr:col>
      <xdr:colOff>180340</xdr:colOff>
      <xdr:row>40</xdr:row>
      <xdr:rowOff>131796</xdr:rowOff>
    </xdr:to>
    <xdr:cxnSp macro="">
      <xdr:nvCxnSpPr>
        <xdr:cNvPr id="94" name="直線コネクタ 93"/>
        <xdr:cNvCxnSpPr/>
      </xdr:nvCxnSpPr>
      <xdr:spPr>
        <a:xfrm flipV="1">
          <a:off x="10476865" y="6274552"/>
          <a:ext cx="0" cy="715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135623</xdr:rowOff>
    </xdr:from>
    <xdr:ext cx="469744" cy="259045"/>
    <xdr:sp macro="" textlink="">
      <xdr:nvSpPr>
        <xdr:cNvPr id="95" name="【道路】&#10;一人当たり延長最小値テキスト"/>
        <xdr:cNvSpPr txBox="1"/>
      </xdr:nvSpPr>
      <xdr:spPr>
        <a:xfrm>
          <a:off x="10566400" y="6993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3.784</a:t>
          </a:r>
          <a:endParaRPr kumimoji="1" lang="ja-JP" altLang="en-US" sz="1000" b="1">
            <a:latin typeface="ＭＳ Ｐゴシック"/>
          </a:endParaRPr>
        </a:p>
      </xdr:txBody>
    </xdr:sp>
    <xdr:clientData/>
  </xdr:oneCellAnchor>
  <xdr:twoCellAnchor>
    <xdr:from>
      <xdr:col>15</xdr:col>
      <xdr:colOff>92075</xdr:colOff>
      <xdr:row>40</xdr:row>
      <xdr:rowOff>131796</xdr:rowOff>
    </xdr:from>
    <xdr:to>
      <xdr:col>15</xdr:col>
      <xdr:colOff>269875</xdr:colOff>
      <xdr:row>40</xdr:row>
      <xdr:rowOff>131796</xdr:rowOff>
    </xdr:to>
    <xdr:cxnSp macro="">
      <xdr:nvCxnSpPr>
        <xdr:cNvPr id="96" name="直線コネクタ 95"/>
        <xdr:cNvCxnSpPr/>
      </xdr:nvCxnSpPr>
      <xdr:spPr>
        <a:xfrm>
          <a:off x="10388600" y="6989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35</xdr:row>
      <xdr:rowOff>49029</xdr:rowOff>
    </xdr:from>
    <xdr:ext cx="534377" cy="259045"/>
    <xdr:sp macro="" textlink="">
      <xdr:nvSpPr>
        <xdr:cNvPr id="97" name="【道路】&#10;一人当たり延長最大値テキスト"/>
        <xdr:cNvSpPr txBox="1"/>
      </xdr:nvSpPr>
      <xdr:spPr>
        <a:xfrm>
          <a:off x="10566400" y="604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19.428</a:t>
          </a:r>
          <a:endParaRPr kumimoji="1" lang="ja-JP" altLang="en-US" sz="1000" b="1">
            <a:latin typeface="ＭＳ Ｐゴシック"/>
          </a:endParaRPr>
        </a:p>
      </xdr:txBody>
    </xdr:sp>
    <xdr:clientData/>
  </xdr:oneCellAnchor>
  <xdr:twoCellAnchor>
    <xdr:from>
      <xdr:col>15</xdr:col>
      <xdr:colOff>92075</xdr:colOff>
      <xdr:row>36</xdr:row>
      <xdr:rowOff>102352</xdr:rowOff>
    </xdr:from>
    <xdr:to>
      <xdr:col>15</xdr:col>
      <xdr:colOff>269875</xdr:colOff>
      <xdr:row>36</xdr:row>
      <xdr:rowOff>102352</xdr:rowOff>
    </xdr:to>
    <xdr:cxnSp macro="">
      <xdr:nvCxnSpPr>
        <xdr:cNvPr id="98" name="直線コネクタ 97"/>
        <xdr:cNvCxnSpPr/>
      </xdr:nvCxnSpPr>
      <xdr:spPr>
        <a:xfrm>
          <a:off x="10388600" y="627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12971</xdr:rowOff>
    </xdr:from>
    <xdr:ext cx="469744" cy="259045"/>
    <xdr:sp macro="" textlink="">
      <xdr:nvSpPr>
        <xdr:cNvPr id="99" name="【道路】&#10;一人当たり延長平均値テキスト"/>
        <xdr:cNvSpPr txBox="1"/>
      </xdr:nvSpPr>
      <xdr:spPr>
        <a:xfrm>
          <a:off x="10566400" y="6699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8.550</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34544</xdr:rowOff>
    </xdr:from>
    <xdr:to>
      <xdr:col>15</xdr:col>
      <xdr:colOff>231775</xdr:colOff>
      <xdr:row>39</xdr:row>
      <xdr:rowOff>136144</xdr:rowOff>
    </xdr:to>
    <xdr:sp macro="" textlink="">
      <xdr:nvSpPr>
        <xdr:cNvPr id="100" name="フローチャート : 判断 99"/>
        <xdr:cNvSpPr/>
      </xdr:nvSpPr>
      <xdr:spPr>
        <a:xfrm>
          <a:off x="10426700" y="672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162743</xdr:rowOff>
    </xdr:from>
    <xdr:to>
      <xdr:col>14</xdr:col>
      <xdr:colOff>79375</xdr:colOff>
      <xdr:row>39</xdr:row>
      <xdr:rowOff>92893</xdr:rowOff>
    </xdr:to>
    <xdr:sp macro="" textlink="">
      <xdr:nvSpPr>
        <xdr:cNvPr id="101" name="フローチャート : 判断 100"/>
        <xdr:cNvSpPr/>
      </xdr:nvSpPr>
      <xdr:spPr>
        <a:xfrm>
          <a:off x="9588500" y="6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33</xdr:row>
      <xdr:rowOff>137551</xdr:rowOff>
    </xdr:from>
    <xdr:to>
      <xdr:col>14</xdr:col>
      <xdr:colOff>79375</xdr:colOff>
      <xdr:row>34</xdr:row>
      <xdr:rowOff>67701</xdr:rowOff>
    </xdr:to>
    <xdr:sp macro="" textlink="">
      <xdr:nvSpPr>
        <xdr:cNvPr id="107" name="円/楕円 106"/>
        <xdr:cNvSpPr/>
      </xdr:nvSpPr>
      <xdr:spPr>
        <a:xfrm>
          <a:off x="9588500" y="579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39</xdr:row>
      <xdr:rowOff>84020</xdr:rowOff>
    </xdr:from>
    <xdr:ext cx="469744" cy="259045"/>
    <xdr:sp macro="" textlink="">
      <xdr:nvSpPr>
        <xdr:cNvPr id="108" name="n_1aveValue【道路】&#10;一人当たり延長"/>
        <xdr:cNvSpPr txBox="1"/>
      </xdr:nvSpPr>
      <xdr:spPr>
        <a:xfrm>
          <a:off x="9391727" y="6770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9.496</a:t>
          </a:r>
          <a:endParaRPr kumimoji="1" lang="ja-JP" altLang="en-US" sz="1000" b="1">
            <a:solidFill>
              <a:srgbClr val="000080"/>
            </a:solidFill>
            <a:latin typeface="ＭＳ Ｐゴシック"/>
          </a:endParaRPr>
        </a:p>
      </xdr:txBody>
    </xdr:sp>
    <xdr:clientData/>
  </xdr:oneCellAnchor>
  <xdr:oneCellAnchor>
    <xdr:from>
      <xdr:col>13</xdr:col>
      <xdr:colOff>434485</xdr:colOff>
      <xdr:row>32</xdr:row>
      <xdr:rowOff>84228</xdr:rowOff>
    </xdr:from>
    <xdr:ext cx="534377" cy="259045"/>
    <xdr:sp macro="" textlink="">
      <xdr:nvSpPr>
        <xdr:cNvPr id="109" name="n_1mainValue【道路】&#10;一人当たり延長"/>
        <xdr:cNvSpPr txBox="1"/>
      </xdr:nvSpPr>
      <xdr:spPr>
        <a:xfrm>
          <a:off x="9359410" y="55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28.797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1" name="直線コネクタ 12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2" name="テキスト ボックス 12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3" name="直線コネクタ 12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4" name="テキスト ボックス 12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5" name="直線コネクタ 12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6" name="テキスト ボックス 12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7" name="直線コネクタ 12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8" name="テキスト ボックス 127"/>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0" name="テキスト ボックス 12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52578</xdr:rowOff>
    </xdr:from>
    <xdr:to>
      <xdr:col>6</xdr:col>
      <xdr:colOff>510540</xdr:colOff>
      <xdr:row>63</xdr:row>
      <xdr:rowOff>11430</xdr:rowOff>
    </xdr:to>
    <xdr:cxnSp macro="">
      <xdr:nvCxnSpPr>
        <xdr:cNvPr id="132" name="直線コネクタ 131"/>
        <xdr:cNvCxnSpPr/>
      </xdr:nvCxnSpPr>
      <xdr:spPr>
        <a:xfrm flipV="1">
          <a:off x="4634865" y="9482328"/>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15257</xdr:rowOff>
    </xdr:from>
    <xdr:ext cx="405111" cy="259045"/>
    <xdr:sp macro="" textlink="">
      <xdr:nvSpPr>
        <xdr:cNvPr id="133" name="【橋りょう・トンネル】&#10;有形固定資産減価償却率最小値テキスト"/>
        <xdr:cNvSpPr txBox="1"/>
      </xdr:nvSpPr>
      <xdr:spPr>
        <a:xfrm>
          <a:off x="4724400" y="1081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43.5</a:t>
          </a:r>
          <a:endParaRPr kumimoji="1" lang="ja-JP" altLang="en-US" sz="1000" b="1">
            <a:latin typeface="ＭＳ Ｐゴシック"/>
          </a:endParaRPr>
        </a:p>
      </xdr:txBody>
    </xdr:sp>
    <xdr:clientData/>
  </xdr:oneCellAnchor>
  <xdr:twoCellAnchor>
    <xdr:from>
      <xdr:col>6</xdr:col>
      <xdr:colOff>422275</xdr:colOff>
      <xdr:row>63</xdr:row>
      <xdr:rowOff>11430</xdr:rowOff>
    </xdr:from>
    <xdr:to>
      <xdr:col>6</xdr:col>
      <xdr:colOff>600075</xdr:colOff>
      <xdr:row>63</xdr:row>
      <xdr:rowOff>11430</xdr:rowOff>
    </xdr:to>
    <xdr:cxnSp macro="">
      <xdr:nvCxnSpPr>
        <xdr:cNvPr id="134" name="直線コネクタ 133"/>
        <xdr:cNvCxnSpPr/>
      </xdr:nvCxnSpPr>
      <xdr:spPr>
        <a:xfrm>
          <a:off x="4546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170705</xdr:rowOff>
    </xdr:from>
    <xdr:ext cx="405111" cy="259045"/>
    <xdr:sp macro="" textlink="">
      <xdr:nvSpPr>
        <xdr:cNvPr id="135" name="【橋りょう・トンネル】&#10;有形固定資産減価償却率最大値テキスト"/>
        <xdr:cNvSpPr txBox="1"/>
      </xdr:nvSpPr>
      <xdr:spPr>
        <a:xfrm>
          <a:off x="4724400" y="9257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72.6</a:t>
          </a:r>
          <a:endParaRPr kumimoji="1" lang="ja-JP" altLang="en-US" sz="1000" b="1">
            <a:latin typeface="ＭＳ Ｐゴシック"/>
          </a:endParaRPr>
        </a:p>
      </xdr:txBody>
    </xdr:sp>
    <xdr:clientData/>
  </xdr:oneCellAnchor>
  <xdr:twoCellAnchor>
    <xdr:from>
      <xdr:col>6</xdr:col>
      <xdr:colOff>422275</xdr:colOff>
      <xdr:row>55</xdr:row>
      <xdr:rowOff>52578</xdr:rowOff>
    </xdr:from>
    <xdr:to>
      <xdr:col>6</xdr:col>
      <xdr:colOff>600075</xdr:colOff>
      <xdr:row>55</xdr:row>
      <xdr:rowOff>52578</xdr:rowOff>
    </xdr:to>
    <xdr:cxnSp macro="">
      <xdr:nvCxnSpPr>
        <xdr:cNvPr id="136" name="直線コネクタ 135"/>
        <xdr:cNvCxnSpPr/>
      </xdr:nvCxnSpPr>
      <xdr:spPr>
        <a:xfrm>
          <a:off x="4546600" y="948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21353</xdr:rowOff>
    </xdr:from>
    <xdr:ext cx="405111" cy="259045"/>
    <xdr:sp macro="" textlink="">
      <xdr:nvSpPr>
        <xdr:cNvPr id="137" name="【橋りょう・トンネル】&#10;有形固定資産減価償却率平均値テキスト"/>
        <xdr:cNvSpPr txBox="1"/>
      </xdr:nvSpPr>
      <xdr:spPr>
        <a:xfrm>
          <a:off x="4724400" y="10136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42926</xdr:rowOff>
    </xdr:from>
    <xdr:to>
      <xdr:col>6</xdr:col>
      <xdr:colOff>561975</xdr:colOff>
      <xdr:row>59</xdr:row>
      <xdr:rowOff>144526</xdr:rowOff>
    </xdr:to>
    <xdr:sp macro="" textlink="">
      <xdr:nvSpPr>
        <xdr:cNvPr id="138" name="フローチャート : 判断 137"/>
        <xdr:cNvSpPr/>
      </xdr:nvSpPr>
      <xdr:spPr>
        <a:xfrm>
          <a:off x="4584700" y="1015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54356</xdr:rowOff>
    </xdr:from>
    <xdr:to>
      <xdr:col>5</xdr:col>
      <xdr:colOff>409575</xdr:colOff>
      <xdr:row>60</xdr:row>
      <xdr:rowOff>155956</xdr:rowOff>
    </xdr:to>
    <xdr:sp macro="" textlink="">
      <xdr:nvSpPr>
        <xdr:cNvPr id="139" name="フローチャート : 判断 138"/>
        <xdr:cNvSpPr/>
      </xdr:nvSpPr>
      <xdr:spPr>
        <a:xfrm>
          <a:off x="3746500" y="1034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0" name="テキスト ボックス 13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1" name="テキスト ボックス 14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2" name="テキスト ボックス 14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3" name="テキスト ボックス 14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4" name="テキスト ボックス 14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55</xdr:row>
      <xdr:rowOff>143510</xdr:rowOff>
    </xdr:from>
    <xdr:to>
      <xdr:col>5</xdr:col>
      <xdr:colOff>409575</xdr:colOff>
      <xdr:row>56</xdr:row>
      <xdr:rowOff>73660</xdr:rowOff>
    </xdr:to>
    <xdr:sp macro="" textlink="">
      <xdr:nvSpPr>
        <xdr:cNvPr id="145" name="円/楕円 144"/>
        <xdr:cNvSpPr/>
      </xdr:nvSpPr>
      <xdr:spPr>
        <a:xfrm>
          <a:off x="3746500" y="957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147083</xdr:rowOff>
    </xdr:from>
    <xdr:ext cx="405111" cy="259045"/>
    <xdr:sp macro="" textlink="">
      <xdr:nvSpPr>
        <xdr:cNvPr id="146" name="n_1aveValue【橋りょう・トンネル】&#10;有形固定資産減価償却率"/>
        <xdr:cNvSpPr txBox="1"/>
      </xdr:nvSpPr>
      <xdr:spPr>
        <a:xfrm>
          <a:off x="3582043" y="10434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5</xdr:col>
      <xdr:colOff>143518</xdr:colOff>
      <xdr:row>54</xdr:row>
      <xdr:rowOff>90187</xdr:rowOff>
    </xdr:from>
    <xdr:ext cx="405111" cy="259045"/>
    <xdr:sp macro="" textlink="">
      <xdr:nvSpPr>
        <xdr:cNvPr id="147" name="n_1mainValue【橋りょう・トンネル】&#10;有形固定資産減価償却率"/>
        <xdr:cNvSpPr txBox="1"/>
      </xdr:nvSpPr>
      <xdr:spPr>
        <a:xfrm>
          <a:off x="3582043" y="934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8" name="正方形/長方形 14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9" name="正方形/長方形 14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0" name="正方形/長方形 14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1" name="正方形/長方形 15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2" name="正方形/長方形 15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3" name="正方形/長方形 15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4" name="正方形/長方形 15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425,124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5" name="正方形/長方形 15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6" name="テキスト ボックス 15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7" name="直線コネクタ 15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58" name="直線コネクタ 15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59" name="テキスト ボックス 158"/>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0" name="直線コネクタ 15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4734</xdr:rowOff>
    </xdr:from>
    <xdr:ext cx="595419" cy="259045"/>
    <xdr:sp macro="" textlink="">
      <xdr:nvSpPr>
        <xdr:cNvPr id="161" name="テキスト ボックス 160"/>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2" name="直線コネクタ 16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21062</xdr:rowOff>
    </xdr:from>
    <xdr:ext cx="595419" cy="259045"/>
    <xdr:sp macro="" textlink="">
      <xdr:nvSpPr>
        <xdr:cNvPr id="163" name="テキスト ボックス 162"/>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4" name="直線コネクタ 16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58</xdr:row>
      <xdr:rowOff>37392</xdr:rowOff>
    </xdr:from>
    <xdr:ext cx="595419" cy="259045"/>
    <xdr:sp macro="" textlink="">
      <xdr:nvSpPr>
        <xdr:cNvPr id="165" name="テキスト ボックス 164"/>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66" name="直線コネクタ 16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53720</xdr:rowOff>
    </xdr:from>
    <xdr:ext cx="595419" cy="259045"/>
    <xdr:sp macro="" textlink="">
      <xdr:nvSpPr>
        <xdr:cNvPr id="167" name="テキスト ボックス 166"/>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68" name="直線コネクタ 16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70049</xdr:rowOff>
    </xdr:from>
    <xdr:ext cx="595419" cy="259045"/>
    <xdr:sp macro="" textlink="">
      <xdr:nvSpPr>
        <xdr:cNvPr id="169" name="テキスト ボックス 168"/>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1" name="テキスト ボックス 170"/>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157593</xdr:rowOff>
    </xdr:from>
    <xdr:to>
      <xdr:col>15</xdr:col>
      <xdr:colOff>180340</xdr:colOff>
      <xdr:row>64</xdr:row>
      <xdr:rowOff>95999</xdr:rowOff>
    </xdr:to>
    <xdr:cxnSp macro="">
      <xdr:nvCxnSpPr>
        <xdr:cNvPr id="173" name="直線コネクタ 172"/>
        <xdr:cNvCxnSpPr/>
      </xdr:nvCxnSpPr>
      <xdr:spPr>
        <a:xfrm flipV="1">
          <a:off x="10476865" y="9758793"/>
          <a:ext cx="0" cy="1310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99826</xdr:rowOff>
    </xdr:from>
    <xdr:ext cx="534377" cy="259045"/>
    <xdr:sp macro="" textlink="">
      <xdr:nvSpPr>
        <xdr:cNvPr id="174" name="【橋りょう・トンネル】&#10;一人当たり有形固定資産（償却資産）額最小値テキスト"/>
        <xdr:cNvSpPr txBox="1"/>
      </xdr:nvSpPr>
      <xdr:spPr>
        <a:xfrm>
          <a:off x="10566400" y="1107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10,604</a:t>
          </a:r>
          <a:endParaRPr kumimoji="1" lang="ja-JP" altLang="en-US" sz="1000" b="1">
            <a:latin typeface="ＭＳ Ｐゴシック"/>
          </a:endParaRPr>
        </a:p>
      </xdr:txBody>
    </xdr:sp>
    <xdr:clientData/>
  </xdr:oneCellAnchor>
  <xdr:twoCellAnchor>
    <xdr:from>
      <xdr:col>15</xdr:col>
      <xdr:colOff>92075</xdr:colOff>
      <xdr:row>64</xdr:row>
      <xdr:rowOff>95999</xdr:rowOff>
    </xdr:from>
    <xdr:to>
      <xdr:col>15</xdr:col>
      <xdr:colOff>269875</xdr:colOff>
      <xdr:row>64</xdr:row>
      <xdr:rowOff>95999</xdr:rowOff>
    </xdr:to>
    <xdr:cxnSp macro="">
      <xdr:nvCxnSpPr>
        <xdr:cNvPr id="175" name="直線コネクタ 174"/>
        <xdr:cNvCxnSpPr/>
      </xdr:nvCxnSpPr>
      <xdr:spPr>
        <a:xfrm>
          <a:off x="10388600" y="11068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104270</xdr:rowOff>
    </xdr:from>
    <xdr:ext cx="599010" cy="259045"/>
    <xdr:sp macro="" textlink="">
      <xdr:nvSpPr>
        <xdr:cNvPr id="176" name="【橋りょう・トンネル】&#10;一人当たり有形固定資産（償却資産）額最大値テキスト"/>
        <xdr:cNvSpPr txBox="1"/>
      </xdr:nvSpPr>
      <xdr:spPr>
        <a:xfrm>
          <a:off x="10566400" y="953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411,743</a:t>
          </a:r>
          <a:endParaRPr kumimoji="1" lang="ja-JP" altLang="en-US" sz="1000" b="1">
            <a:latin typeface="ＭＳ Ｐゴシック"/>
          </a:endParaRPr>
        </a:p>
      </xdr:txBody>
    </xdr:sp>
    <xdr:clientData/>
  </xdr:oneCellAnchor>
  <xdr:twoCellAnchor>
    <xdr:from>
      <xdr:col>15</xdr:col>
      <xdr:colOff>92075</xdr:colOff>
      <xdr:row>56</xdr:row>
      <xdr:rowOff>157593</xdr:rowOff>
    </xdr:from>
    <xdr:to>
      <xdr:col>15</xdr:col>
      <xdr:colOff>269875</xdr:colOff>
      <xdr:row>56</xdr:row>
      <xdr:rowOff>157593</xdr:rowOff>
    </xdr:to>
    <xdr:cxnSp macro="">
      <xdr:nvCxnSpPr>
        <xdr:cNvPr id="177" name="直線コネクタ 176"/>
        <xdr:cNvCxnSpPr/>
      </xdr:nvCxnSpPr>
      <xdr:spPr>
        <a:xfrm>
          <a:off x="10388600" y="9758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116823</xdr:rowOff>
    </xdr:from>
    <xdr:ext cx="599010" cy="259045"/>
    <xdr:sp macro="" textlink="">
      <xdr:nvSpPr>
        <xdr:cNvPr id="178" name="【橋りょう・トンネル】&#10;一人当たり有形固定資産（償却資産）額平均値テキスト"/>
        <xdr:cNvSpPr txBox="1"/>
      </xdr:nvSpPr>
      <xdr:spPr>
        <a:xfrm>
          <a:off x="10566400" y="105752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139,566</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138396</xdr:rowOff>
    </xdr:from>
    <xdr:to>
      <xdr:col>15</xdr:col>
      <xdr:colOff>231775</xdr:colOff>
      <xdr:row>62</xdr:row>
      <xdr:rowOff>68546</xdr:rowOff>
    </xdr:to>
    <xdr:sp macro="" textlink="">
      <xdr:nvSpPr>
        <xdr:cNvPr id="179" name="フローチャート : 判断 178"/>
        <xdr:cNvSpPr/>
      </xdr:nvSpPr>
      <xdr:spPr>
        <a:xfrm>
          <a:off x="10426700" y="1059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115546</xdr:rowOff>
    </xdr:from>
    <xdr:to>
      <xdr:col>14</xdr:col>
      <xdr:colOff>79375</xdr:colOff>
      <xdr:row>62</xdr:row>
      <xdr:rowOff>45696</xdr:rowOff>
    </xdr:to>
    <xdr:sp macro="" textlink="">
      <xdr:nvSpPr>
        <xdr:cNvPr id="180" name="フローチャート : 判断 179"/>
        <xdr:cNvSpPr/>
      </xdr:nvSpPr>
      <xdr:spPr>
        <a:xfrm>
          <a:off x="9588500" y="1057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55</xdr:row>
      <xdr:rowOff>117025</xdr:rowOff>
    </xdr:from>
    <xdr:to>
      <xdr:col>14</xdr:col>
      <xdr:colOff>79375</xdr:colOff>
      <xdr:row>56</xdr:row>
      <xdr:rowOff>47175</xdr:rowOff>
    </xdr:to>
    <xdr:sp macro="" textlink="">
      <xdr:nvSpPr>
        <xdr:cNvPr id="186" name="円/楕円 185"/>
        <xdr:cNvSpPr/>
      </xdr:nvSpPr>
      <xdr:spPr>
        <a:xfrm>
          <a:off x="9588500" y="954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62</xdr:row>
      <xdr:rowOff>36823</xdr:rowOff>
    </xdr:from>
    <xdr:ext cx="599010" cy="259045"/>
    <xdr:sp macro="" textlink="">
      <xdr:nvSpPr>
        <xdr:cNvPr id="187" name="n_1aveValue【橋りょう・トンネル】&#10;一人当たり有形固定資産（償却資産）額"/>
        <xdr:cNvSpPr txBox="1"/>
      </xdr:nvSpPr>
      <xdr:spPr>
        <a:xfrm>
          <a:off x="9327094" y="10666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146,563</a:t>
          </a:r>
          <a:endParaRPr kumimoji="1" lang="ja-JP" altLang="en-US" sz="1000" b="1">
            <a:solidFill>
              <a:srgbClr val="000080"/>
            </a:solidFill>
            <a:latin typeface="ＭＳ Ｐゴシック"/>
          </a:endParaRPr>
        </a:p>
      </xdr:txBody>
    </xdr:sp>
    <xdr:clientData/>
  </xdr:oneCellAnchor>
  <xdr:oneCellAnchor>
    <xdr:from>
      <xdr:col>13</xdr:col>
      <xdr:colOff>402169</xdr:colOff>
      <xdr:row>54</xdr:row>
      <xdr:rowOff>63702</xdr:rowOff>
    </xdr:from>
    <xdr:ext cx="599010" cy="259045"/>
    <xdr:sp macro="" textlink="">
      <xdr:nvSpPr>
        <xdr:cNvPr id="188" name="n_1mainValue【橋りょう・トンネル】&#10;一人当たり有形固定資産（償却資産）額"/>
        <xdr:cNvSpPr txBox="1"/>
      </xdr:nvSpPr>
      <xdr:spPr>
        <a:xfrm>
          <a:off x="9327094" y="9322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461,110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9" name="テキスト ボックス 19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0" name="直線コネクタ 19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1" name="テキスト ボックス 200"/>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2" name="直線コネクタ 20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3" name="テキスト ボックス 20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4" name="直線コネクタ 20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5" name="テキスト ボックス 20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6" name="直線コネクタ 20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7" name="テキスト ボックス 206"/>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8" name="直線コネクタ 20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9" name="テキスト ボックス 20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38100</xdr:rowOff>
    </xdr:from>
    <xdr:to>
      <xdr:col>6</xdr:col>
      <xdr:colOff>510540</xdr:colOff>
      <xdr:row>86</xdr:row>
      <xdr:rowOff>47244</xdr:rowOff>
    </xdr:to>
    <xdr:cxnSp macro="">
      <xdr:nvCxnSpPr>
        <xdr:cNvPr id="211" name="直線コネクタ 210"/>
        <xdr:cNvCxnSpPr/>
      </xdr:nvCxnSpPr>
      <xdr:spPr>
        <a:xfrm flipV="1">
          <a:off x="4634865" y="13411200"/>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51071</xdr:rowOff>
    </xdr:from>
    <xdr:ext cx="405111" cy="259045"/>
    <xdr:sp macro="" textlink="">
      <xdr:nvSpPr>
        <xdr:cNvPr id="212" name="【公営住宅】&#10;有形固定資産減価償却率最小値テキスト"/>
        <xdr:cNvSpPr txBox="1"/>
      </xdr:nvSpPr>
      <xdr:spPr>
        <a:xfrm>
          <a:off x="4724400" y="14795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6</xdr:col>
      <xdr:colOff>422275</xdr:colOff>
      <xdr:row>86</xdr:row>
      <xdr:rowOff>47244</xdr:rowOff>
    </xdr:from>
    <xdr:to>
      <xdr:col>6</xdr:col>
      <xdr:colOff>600075</xdr:colOff>
      <xdr:row>86</xdr:row>
      <xdr:rowOff>47244</xdr:rowOff>
    </xdr:to>
    <xdr:cxnSp macro="">
      <xdr:nvCxnSpPr>
        <xdr:cNvPr id="213" name="直線コネクタ 212"/>
        <xdr:cNvCxnSpPr/>
      </xdr:nvCxnSpPr>
      <xdr:spPr>
        <a:xfrm>
          <a:off x="4546600" y="1479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156227</xdr:rowOff>
    </xdr:from>
    <xdr:ext cx="469744" cy="259045"/>
    <xdr:sp macro="" textlink="">
      <xdr:nvSpPr>
        <xdr:cNvPr id="214" name="【公営住宅】&#10;有形固定資産減価償却率最大値テキスト"/>
        <xdr:cNvSpPr txBox="1"/>
      </xdr:nvSpPr>
      <xdr:spPr>
        <a:xfrm>
          <a:off x="4724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78</xdr:row>
      <xdr:rowOff>38100</xdr:rowOff>
    </xdr:from>
    <xdr:to>
      <xdr:col>6</xdr:col>
      <xdr:colOff>600075</xdr:colOff>
      <xdr:row>78</xdr:row>
      <xdr:rowOff>38100</xdr:rowOff>
    </xdr:to>
    <xdr:cxnSp macro="">
      <xdr:nvCxnSpPr>
        <xdr:cNvPr id="215" name="直線コネクタ 214"/>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16019</xdr:rowOff>
    </xdr:from>
    <xdr:ext cx="405111" cy="259045"/>
    <xdr:sp macro="" textlink="">
      <xdr:nvSpPr>
        <xdr:cNvPr id="216" name="【公営住宅】&#10;有形固定資産減価償却率平均値テキスト"/>
        <xdr:cNvSpPr txBox="1"/>
      </xdr:nvSpPr>
      <xdr:spPr>
        <a:xfrm>
          <a:off x="4724400" y="140749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67.8</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37592</xdr:rowOff>
    </xdr:from>
    <xdr:to>
      <xdr:col>6</xdr:col>
      <xdr:colOff>561975</xdr:colOff>
      <xdr:row>82</xdr:row>
      <xdr:rowOff>139192</xdr:rowOff>
    </xdr:to>
    <xdr:sp macro="" textlink="">
      <xdr:nvSpPr>
        <xdr:cNvPr id="217" name="フローチャート : 判断 216"/>
        <xdr:cNvSpPr/>
      </xdr:nvSpPr>
      <xdr:spPr>
        <a:xfrm>
          <a:off x="4584700" y="1409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147320</xdr:rowOff>
    </xdr:from>
    <xdr:to>
      <xdr:col>5</xdr:col>
      <xdr:colOff>409575</xdr:colOff>
      <xdr:row>83</xdr:row>
      <xdr:rowOff>77470</xdr:rowOff>
    </xdr:to>
    <xdr:sp macro="" textlink="">
      <xdr:nvSpPr>
        <xdr:cNvPr id="218" name="フローチャート : 判断 217"/>
        <xdr:cNvSpPr/>
      </xdr:nvSpPr>
      <xdr:spPr>
        <a:xfrm>
          <a:off x="3746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9" name="テキスト ボックス 21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0" name="テキスト ボックス 21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1" name="テキスト ボックス 22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2" name="テキスト ボックス 22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3" name="テキスト ボックス 22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82</xdr:row>
      <xdr:rowOff>167894</xdr:rowOff>
    </xdr:from>
    <xdr:to>
      <xdr:col>5</xdr:col>
      <xdr:colOff>409575</xdr:colOff>
      <xdr:row>83</xdr:row>
      <xdr:rowOff>98044</xdr:rowOff>
    </xdr:to>
    <xdr:sp macro="" textlink="">
      <xdr:nvSpPr>
        <xdr:cNvPr id="224" name="円/楕円 223"/>
        <xdr:cNvSpPr/>
      </xdr:nvSpPr>
      <xdr:spPr>
        <a:xfrm>
          <a:off x="3746500" y="1422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93997</xdr:rowOff>
    </xdr:from>
    <xdr:ext cx="405111" cy="259045"/>
    <xdr:sp macro="" textlink="">
      <xdr:nvSpPr>
        <xdr:cNvPr id="225" name="n_1aveValue【公営住宅】&#10;有形固定資産減価償却率"/>
        <xdr:cNvSpPr txBox="1"/>
      </xdr:nvSpPr>
      <xdr:spPr>
        <a:xfrm>
          <a:off x="3582043"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a:t>
          </a:r>
          <a:endParaRPr kumimoji="1" lang="ja-JP" altLang="en-US" sz="1000" b="1">
            <a:solidFill>
              <a:srgbClr val="000080"/>
            </a:solidFill>
            <a:latin typeface="ＭＳ Ｐゴシック"/>
          </a:endParaRPr>
        </a:p>
      </xdr:txBody>
    </xdr:sp>
    <xdr:clientData/>
  </xdr:oneCellAnchor>
  <xdr:oneCellAnchor>
    <xdr:from>
      <xdr:col>5</xdr:col>
      <xdr:colOff>143518</xdr:colOff>
      <xdr:row>83</xdr:row>
      <xdr:rowOff>89171</xdr:rowOff>
    </xdr:from>
    <xdr:ext cx="405111" cy="259045"/>
    <xdr:sp macro="" textlink="">
      <xdr:nvSpPr>
        <xdr:cNvPr id="226" name="n_1mainValue【公営住宅】&#10;有形固定資産減価償却率"/>
        <xdr:cNvSpPr txBox="1"/>
      </xdr:nvSpPr>
      <xdr:spPr>
        <a:xfrm>
          <a:off x="3582043" y="1431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7" name="正方形/長方形 22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8" name="正方形/長方形 22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9" name="正方形/長方形 22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0" name="正方形/長方形 22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1" name="正方形/長方形 23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2" name="正方形/長方形 23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3" name="正方形/長方形 23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4" name="正方形/長方形 23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5" name="テキスト ボックス 23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6" name="直線コネクタ 23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7" name="直線コネクタ 23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8" name="テキスト ボックス 23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9" name="直線コネクタ 23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0" name="テキスト ボックス 23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1" name="直線コネクタ 24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2" name="テキスト ボックス 24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3" name="直線コネクタ 24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4" name="テキスト ボックス 24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5" name="直線コネクタ 24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6" name="テキスト ボックス 24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7" name="直線コネクタ 24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8" name="テキスト ボックス 24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142875</xdr:rowOff>
    </xdr:from>
    <xdr:to>
      <xdr:col>15</xdr:col>
      <xdr:colOff>180340</xdr:colOff>
      <xdr:row>86</xdr:row>
      <xdr:rowOff>109728</xdr:rowOff>
    </xdr:to>
    <xdr:cxnSp macro="">
      <xdr:nvCxnSpPr>
        <xdr:cNvPr id="250" name="直線コネクタ 249"/>
        <xdr:cNvCxnSpPr/>
      </xdr:nvCxnSpPr>
      <xdr:spPr>
        <a:xfrm flipV="1">
          <a:off x="10476865" y="13344525"/>
          <a:ext cx="0" cy="1509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113555</xdr:rowOff>
    </xdr:from>
    <xdr:ext cx="469744" cy="259045"/>
    <xdr:sp macro="" textlink="">
      <xdr:nvSpPr>
        <xdr:cNvPr id="251" name="【公営住宅】&#10;一人当たり面積最小値テキスト"/>
        <xdr:cNvSpPr txBox="1"/>
      </xdr:nvSpPr>
      <xdr:spPr>
        <a:xfrm>
          <a:off x="105664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15</xdr:col>
      <xdr:colOff>92075</xdr:colOff>
      <xdr:row>86</xdr:row>
      <xdr:rowOff>109728</xdr:rowOff>
    </xdr:from>
    <xdr:to>
      <xdr:col>15</xdr:col>
      <xdr:colOff>269875</xdr:colOff>
      <xdr:row>86</xdr:row>
      <xdr:rowOff>109728</xdr:rowOff>
    </xdr:to>
    <xdr:cxnSp macro="">
      <xdr:nvCxnSpPr>
        <xdr:cNvPr id="252" name="直線コネクタ 251"/>
        <xdr:cNvCxnSpPr/>
      </xdr:nvCxnSpPr>
      <xdr:spPr>
        <a:xfrm>
          <a:off x="10388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89552</xdr:rowOff>
    </xdr:from>
    <xdr:ext cx="469744" cy="259045"/>
    <xdr:sp macro="" textlink="">
      <xdr:nvSpPr>
        <xdr:cNvPr id="253" name="【公営住宅】&#10;一人当たり面積最大値テキスト"/>
        <xdr:cNvSpPr txBox="1"/>
      </xdr:nvSpPr>
      <xdr:spPr>
        <a:xfrm>
          <a:off x="10566400" y="13119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3.975</a:t>
          </a:r>
          <a:endParaRPr kumimoji="1" lang="ja-JP" altLang="en-US" sz="1000" b="1">
            <a:latin typeface="ＭＳ Ｐゴシック"/>
          </a:endParaRPr>
        </a:p>
      </xdr:txBody>
    </xdr:sp>
    <xdr:clientData/>
  </xdr:oneCellAnchor>
  <xdr:twoCellAnchor>
    <xdr:from>
      <xdr:col>15</xdr:col>
      <xdr:colOff>92075</xdr:colOff>
      <xdr:row>77</xdr:row>
      <xdr:rowOff>142875</xdr:rowOff>
    </xdr:from>
    <xdr:to>
      <xdr:col>15</xdr:col>
      <xdr:colOff>269875</xdr:colOff>
      <xdr:row>77</xdr:row>
      <xdr:rowOff>142875</xdr:rowOff>
    </xdr:to>
    <xdr:cxnSp macro="">
      <xdr:nvCxnSpPr>
        <xdr:cNvPr id="254" name="直線コネクタ 253"/>
        <xdr:cNvCxnSpPr/>
      </xdr:nvCxnSpPr>
      <xdr:spPr>
        <a:xfrm>
          <a:off x="10388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128415</xdr:rowOff>
    </xdr:from>
    <xdr:ext cx="469744" cy="259045"/>
    <xdr:sp macro="" textlink="">
      <xdr:nvSpPr>
        <xdr:cNvPr id="255" name="【公営住宅】&#10;一人当たり面積平均値テキスト"/>
        <xdr:cNvSpPr txBox="1"/>
      </xdr:nvSpPr>
      <xdr:spPr>
        <a:xfrm>
          <a:off x="10566400" y="145302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0.673</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149988</xdr:rowOff>
    </xdr:from>
    <xdr:to>
      <xdr:col>15</xdr:col>
      <xdr:colOff>231775</xdr:colOff>
      <xdr:row>85</xdr:row>
      <xdr:rowOff>80138</xdr:rowOff>
    </xdr:to>
    <xdr:sp macro="" textlink="">
      <xdr:nvSpPr>
        <xdr:cNvPr id="256" name="フローチャート : 判断 255"/>
        <xdr:cNvSpPr/>
      </xdr:nvSpPr>
      <xdr:spPr>
        <a:xfrm>
          <a:off x="10426700" y="1455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29590</xdr:rowOff>
    </xdr:from>
    <xdr:to>
      <xdr:col>14</xdr:col>
      <xdr:colOff>79375</xdr:colOff>
      <xdr:row>85</xdr:row>
      <xdr:rowOff>131190</xdr:rowOff>
    </xdr:to>
    <xdr:sp macro="" textlink="">
      <xdr:nvSpPr>
        <xdr:cNvPr id="257" name="フローチャート : 判断 256"/>
        <xdr:cNvSpPr/>
      </xdr:nvSpPr>
      <xdr:spPr>
        <a:xfrm>
          <a:off x="9588500" y="1460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8" name="テキスト ボックス 2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9" name="テキスト ボックス 2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0" name="テキスト ボックス 2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1" name="テキスト ボックス 2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2" name="テキスト ボックス 2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23876</xdr:rowOff>
    </xdr:from>
    <xdr:to>
      <xdr:col>14</xdr:col>
      <xdr:colOff>79375</xdr:colOff>
      <xdr:row>85</xdr:row>
      <xdr:rowOff>125476</xdr:rowOff>
    </xdr:to>
    <xdr:sp macro="" textlink="">
      <xdr:nvSpPr>
        <xdr:cNvPr id="263" name="円/楕円 262"/>
        <xdr:cNvSpPr/>
      </xdr:nvSpPr>
      <xdr:spPr>
        <a:xfrm>
          <a:off x="9588500" y="1459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122317</xdr:rowOff>
    </xdr:from>
    <xdr:ext cx="469744" cy="259045"/>
    <xdr:sp macro="" textlink="">
      <xdr:nvSpPr>
        <xdr:cNvPr id="264" name="n_1aveValue【公営住宅】&#10;一人当たり面積"/>
        <xdr:cNvSpPr txBox="1"/>
      </xdr:nvSpPr>
      <xdr:spPr>
        <a:xfrm>
          <a:off x="9391727" y="1469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0.539</a:t>
          </a:r>
          <a:endParaRPr kumimoji="1" lang="ja-JP" altLang="en-US" sz="1000" b="1">
            <a:solidFill>
              <a:srgbClr val="000080"/>
            </a:solidFill>
            <a:latin typeface="ＭＳ Ｐゴシック"/>
          </a:endParaRPr>
        </a:p>
      </xdr:txBody>
    </xdr:sp>
    <xdr:clientData/>
  </xdr:oneCellAnchor>
  <xdr:oneCellAnchor>
    <xdr:from>
      <xdr:col>13</xdr:col>
      <xdr:colOff>466802</xdr:colOff>
      <xdr:row>83</xdr:row>
      <xdr:rowOff>142003</xdr:rowOff>
    </xdr:from>
    <xdr:ext cx="469744" cy="259045"/>
    <xdr:sp macro="" textlink="">
      <xdr:nvSpPr>
        <xdr:cNvPr id="265" name="n_1mainValue【公営住宅】&#10;一人当たり面積"/>
        <xdr:cNvSpPr txBox="1"/>
      </xdr:nvSpPr>
      <xdr:spPr>
        <a:xfrm>
          <a:off x="9391727" y="1437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0.554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6" name="正方形/長方形 26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7" name="正方形/長方形 26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8" name="正方形/長方形 26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9" name="正方形/長方形 26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0" name="正方形/長方形 26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1" name="正方形/長方形 27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2" name="正方形/長方形 27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3" name="正方形/長方形 27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4" name="正方形/長方形 27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5" name="正方形/長方形 27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6" name="正方形/長方形 27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7" name="正方形/長方形 27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8" name="正方形/長方形 27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9" name="正方形/長方形 27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0" name="正方形/長方形 27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139,515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1" name="正方形/長方形 28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2" name="正方形/長方形 28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3" name="正方形/長方形 28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4" name="正方形/長方形 28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5" name="正方形/長方形 28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6" name="正方形/長方形 28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7" name="正方形/長方形 28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8" name="正方形/長方形 28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9" name="正方形/長方形 28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0" name="テキスト ボックス 28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1" name="直線コネクタ 29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92" name="テキスト ボックス 29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93" name="直線コネクタ 29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94" name="テキスト ボックス 29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5" name="直線コネクタ 29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6" name="テキスト ボックス 29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7" name="直線コネクタ 29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8" name="テキスト ボックス 29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9" name="直線コネクタ 29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00" name="テキスト ボックス 29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01" name="直線コネクタ 30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02" name="テキスト ボックス 30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3" name="直線コネクタ 30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4" name="テキスト ボックス 30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47625</xdr:rowOff>
    </xdr:from>
    <xdr:to>
      <xdr:col>23</xdr:col>
      <xdr:colOff>516889</xdr:colOff>
      <xdr:row>41</xdr:row>
      <xdr:rowOff>24765</xdr:rowOff>
    </xdr:to>
    <xdr:cxnSp macro="">
      <xdr:nvCxnSpPr>
        <xdr:cNvPr id="306" name="直線コネクタ 305"/>
        <xdr:cNvCxnSpPr/>
      </xdr:nvCxnSpPr>
      <xdr:spPr>
        <a:xfrm flipV="1">
          <a:off x="16318864" y="5876925"/>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28592</xdr:rowOff>
    </xdr:from>
    <xdr:ext cx="405111" cy="259045"/>
    <xdr:sp macro="" textlink="">
      <xdr:nvSpPr>
        <xdr:cNvPr id="307" name="【認定こども園・幼稚園・保育所】&#10;有形固定資産減価償却率最小値テキスト"/>
        <xdr:cNvSpPr txBox="1"/>
      </xdr:nvSpPr>
      <xdr:spPr>
        <a:xfrm>
          <a:off x="16408400"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428625</xdr:colOff>
      <xdr:row>41</xdr:row>
      <xdr:rowOff>24765</xdr:rowOff>
    </xdr:from>
    <xdr:to>
      <xdr:col>23</xdr:col>
      <xdr:colOff>606425</xdr:colOff>
      <xdr:row>41</xdr:row>
      <xdr:rowOff>24765</xdr:rowOff>
    </xdr:to>
    <xdr:cxnSp macro="">
      <xdr:nvCxnSpPr>
        <xdr:cNvPr id="308" name="直線コネクタ 307"/>
        <xdr:cNvCxnSpPr/>
      </xdr:nvCxnSpPr>
      <xdr:spPr>
        <a:xfrm>
          <a:off x="16230600" y="705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165752</xdr:rowOff>
    </xdr:from>
    <xdr:ext cx="405111" cy="259045"/>
    <xdr:sp macro="" textlink="">
      <xdr:nvSpPr>
        <xdr:cNvPr id="309" name="【認定こども園・幼稚園・保育所】&#10;有形固定資産減価償却率最大値テキスト"/>
        <xdr:cNvSpPr txBox="1"/>
      </xdr:nvSpPr>
      <xdr:spPr>
        <a:xfrm>
          <a:off x="16408400" y="5652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23</xdr:col>
      <xdr:colOff>428625</xdr:colOff>
      <xdr:row>34</xdr:row>
      <xdr:rowOff>47625</xdr:rowOff>
    </xdr:from>
    <xdr:to>
      <xdr:col>23</xdr:col>
      <xdr:colOff>606425</xdr:colOff>
      <xdr:row>34</xdr:row>
      <xdr:rowOff>47625</xdr:rowOff>
    </xdr:to>
    <xdr:cxnSp macro="">
      <xdr:nvCxnSpPr>
        <xdr:cNvPr id="310" name="直線コネクタ 309"/>
        <xdr:cNvCxnSpPr/>
      </xdr:nvCxnSpPr>
      <xdr:spPr>
        <a:xfrm>
          <a:off x="16230600" y="5876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81932</xdr:rowOff>
    </xdr:from>
    <xdr:ext cx="405111" cy="259045"/>
    <xdr:sp macro="" textlink="">
      <xdr:nvSpPr>
        <xdr:cNvPr id="311" name="【認定こども園・幼稚園・保育所】&#10;有形固定資産減価償却率平均値テキスト"/>
        <xdr:cNvSpPr txBox="1"/>
      </xdr:nvSpPr>
      <xdr:spPr>
        <a:xfrm>
          <a:off x="16408400" y="6597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103505</xdr:rowOff>
    </xdr:from>
    <xdr:to>
      <xdr:col>23</xdr:col>
      <xdr:colOff>568325</xdr:colOff>
      <xdr:row>39</xdr:row>
      <xdr:rowOff>33655</xdr:rowOff>
    </xdr:to>
    <xdr:sp macro="" textlink="">
      <xdr:nvSpPr>
        <xdr:cNvPr id="312" name="フローチャート : 判断 311"/>
        <xdr:cNvSpPr/>
      </xdr:nvSpPr>
      <xdr:spPr>
        <a:xfrm>
          <a:off x="16268700" y="661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162560</xdr:rowOff>
    </xdr:from>
    <xdr:to>
      <xdr:col>22</xdr:col>
      <xdr:colOff>415925</xdr:colOff>
      <xdr:row>38</xdr:row>
      <xdr:rowOff>92710</xdr:rowOff>
    </xdr:to>
    <xdr:sp macro="" textlink="">
      <xdr:nvSpPr>
        <xdr:cNvPr id="313" name="フローチャート : 判断 312"/>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4" name="テキスト ボックス 31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5" name="テキスト ボックス 31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6" name="テキスト ボックス 31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7" name="テキスト ボックス 31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8" name="テキスト ボックス 31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37</xdr:row>
      <xdr:rowOff>124460</xdr:rowOff>
    </xdr:from>
    <xdr:to>
      <xdr:col>22</xdr:col>
      <xdr:colOff>415925</xdr:colOff>
      <xdr:row>38</xdr:row>
      <xdr:rowOff>54610</xdr:rowOff>
    </xdr:to>
    <xdr:sp macro="" textlink="">
      <xdr:nvSpPr>
        <xdr:cNvPr id="319" name="円/楕円 318"/>
        <xdr:cNvSpPr/>
      </xdr:nvSpPr>
      <xdr:spPr>
        <a:xfrm>
          <a:off x="15430500" y="64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83837</xdr:rowOff>
    </xdr:from>
    <xdr:ext cx="405111" cy="259045"/>
    <xdr:sp macro="" textlink="">
      <xdr:nvSpPr>
        <xdr:cNvPr id="320" name="n_1aveValue【認定こども園・幼稚園・保育所】&#10;有形固定資産減価償却率"/>
        <xdr:cNvSpPr txBox="1"/>
      </xdr:nvSpPr>
      <xdr:spPr>
        <a:xfrm>
          <a:off x="15266043"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22</xdr:col>
      <xdr:colOff>149868</xdr:colOff>
      <xdr:row>36</xdr:row>
      <xdr:rowOff>71137</xdr:rowOff>
    </xdr:from>
    <xdr:ext cx="405111" cy="259045"/>
    <xdr:sp macro="" textlink="">
      <xdr:nvSpPr>
        <xdr:cNvPr id="321" name="n_1mainValue【認定こども園・幼稚園・保育所】&#10;有形固定資産減価償却率"/>
        <xdr:cNvSpPr txBox="1"/>
      </xdr:nvSpPr>
      <xdr:spPr>
        <a:xfrm>
          <a:off x="15266043"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2" name="正方形/長方形 32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3" name="正方形/長方形 32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4" name="正方形/長方形 32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5" name="正方形/長方形 32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6" name="正方形/長方形 32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7" name="正方形/長方形 32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8" name="正方形/長方形 32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0.307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9" name="正方形/長方形 32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0" name="テキスト ボックス 32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1" name="直線コネクタ 33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32" name="直線コネクタ 33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33" name="テキスト ボックス 33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4" name="直線コネクタ 33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35" name="テキスト ボックス 33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6" name="直線コネクタ 33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37" name="テキスト ボックス 33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38" name="直線コネクタ 33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39" name="テキスト ボックス 33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40" name="直線コネクタ 33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41" name="テキスト ボックス 34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2" name="直線コネクタ 34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3" name="テキスト ボックス 34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78105</xdr:rowOff>
    </xdr:from>
    <xdr:to>
      <xdr:col>32</xdr:col>
      <xdr:colOff>186689</xdr:colOff>
      <xdr:row>42</xdr:row>
      <xdr:rowOff>11430</xdr:rowOff>
    </xdr:to>
    <xdr:cxnSp macro="">
      <xdr:nvCxnSpPr>
        <xdr:cNvPr id="345" name="直線コネクタ 344"/>
        <xdr:cNvCxnSpPr/>
      </xdr:nvCxnSpPr>
      <xdr:spPr>
        <a:xfrm flipV="1">
          <a:off x="22160864" y="5907405"/>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15257</xdr:rowOff>
    </xdr:from>
    <xdr:ext cx="469744" cy="259045"/>
    <xdr:sp macro="" textlink="">
      <xdr:nvSpPr>
        <xdr:cNvPr id="346" name="【認定こども園・幼稚園・保育所】&#10;一人当たり面積最小値テキスト"/>
        <xdr:cNvSpPr txBox="1"/>
      </xdr:nvSpPr>
      <xdr:spPr>
        <a:xfrm>
          <a:off x="22250400" y="721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42</xdr:row>
      <xdr:rowOff>11430</xdr:rowOff>
    </xdr:from>
    <xdr:to>
      <xdr:col>32</xdr:col>
      <xdr:colOff>276225</xdr:colOff>
      <xdr:row>42</xdr:row>
      <xdr:rowOff>11430</xdr:rowOff>
    </xdr:to>
    <xdr:cxnSp macro="">
      <xdr:nvCxnSpPr>
        <xdr:cNvPr id="347" name="直線コネクタ 346"/>
        <xdr:cNvCxnSpPr/>
      </xdr:nvCxnSpPr>
      <xdr:spPr>
        <a:xfrm>
          <a:off x="22072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24782</xdr:rowOff>
    </xdr:from>
    <xdr:ext cx="469744" cy="259045"/>
    <xdr:sp macro="" textlink="">
      <xdr:nvSpPr>
        <xdr:cNvPr id="348" name="【認定こども園・幼稚園・保育所】&#10;一人当たり面積最大値テキスト"/>
        <xdr:cNvSpPr txBox="1"/>
      </xdr:nvSpPr>
      <xdr:spPr>
        <a:xfrm>
          <a:off x="22250400" y="568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0.699</a:t>
          </a:r>
          <a:endParaRPr kumimoji="1" lang="ja-JP" altLang="en-US" sz="1000" b="1">
            <a:latin typeface="ＭＳ Ｐゴシック"/>
          </a:endParaRPr>
        </a:p>
      </xdr:txBody>
    </xdr:sp>
    <xdr:clientData/>
  </xdr:oneCellAnchor>
  <xdr:twoCellAnchor>
    <xdr:from>
      <xdr:col>32</xdr:col>
      <xdr:colOff>98425</xdr:colOff>
      <xdr:row>34</xdr:row>
      <xdr:rowOff>78105</xdr:rowOff>
    </xdr:from>
    <xdr:to>
      <xdr:col>32</xdr:col>
      <xdr:colOff>276225</xdr:colOff>
      <xdr:row>34</xdr:row>
      <xdr:rowOff>78105</xdr:rowOff>
    </xdr:to>
    <xdr:cxnSp macro="">
      <xdr:nvCxnSpPr>
        <xdr:cNvPr id="349" name="直線コネクタ 348"/>
        <xdr:cNvCxnSpPr/>
      </xdr:nvCxnSpPr>
      <xdr:spPr>
        <a:xfrm>
          <a:off x="22072600" y="59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144797</xdr:rowOff>
    </xdr:from>
    <xdr:ext cx="469744" cy="259045"/>
    <xdr:sp macro="" textlink="">
      <xdr:nvSpPr>
        <xdr:cNvPr id="350" name="【認定こども園・幼稚園・保育所】&#10;一人当たり面積平均値テキスト"/>
        <xdr:cNvSpPr txBox="1"/>
      </xdr:nvSpPr>
      <xdr:spPr>
        <a:xfrm>
          <a:off x="22250400" y="6831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0.176</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166370</xdr:rowOff>
    </xdr:from>
    <xdr:to>
      <xdr:col>32</xdr:col>
      <xdr:colOff>238125</xdr:colOff>
      <xdr:row>40</xdr:row>
      <xdr:rowOff>96520</xdr:rowOff>
    </xdr:to>
    <xdr:sp macro="" textlink="">
      <xdr:nvSpPr>
        <xdr:cNvPr id="351" name="フローチャート : 判断 350"/>
        <xdr:cNvSpPr/>
      </xdr:nvSpPr>
      <xdr:spPr>
        <a:xfrm>
          <a:off x="22110700" y="685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40</xdr:row>
      <xdr:rowOff>63500</xdr:rowOff>
    </xdr:from>
    <xdr:to>
      <xdr:col>31</xdr:col>
      <xdr:colOff>85725</xdr:colOff>
      <xdr:row>40</xdr:row>
      <xdr:rowOff>165100</xdr:rowOff>
    </xdr:to>
    <xdr:sp macro="" textlink="">
      <xdr:nvSpPr>
        <xdr:cNvPr id="352" name="フローチャート : 判断 351"/>
        <xdr:cNvSpPr/>
      </xdr:nvSpPr>
      <xdr:spPr>
        <a:xfrm>
          <a:off x="21272500" y="69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3" name="テキスト ボックス 35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4" name="テキスト ボックス 35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5" name="テキスト ボックス 35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6" name="テキスト ボックス 35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7" name="テキスト ボックス 35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39</xdr:row>
      <xdr:rowOff>38735</xdr:rowOff>
    </xdr:from>
    <xdr:to>
      <xdr:col>31</xdr:col>
      <xdr:colOff>85725</xdr:colOff>
      <xdr:row>39</xdr:row>
      <xdr:rowOff>140335</xdr:rowOff>
    </xdr:to>
    <xdr:sp macro="" textlink="">
      <xdr:nvSpPr>
        <xdr:cNvPr id="358" name="円/楕円 357"/>
        <xdr:cNvSpPr/>
      </xdr:nvSpPr>
      <xdr:spPr>
        <a:xfrm>
          <a:off x="21272500" y="672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40</xdr:row>
      <xdr:rowOff>156227</xdr:rowOff>
    </xdr:from>
    <xdr:ext cx="469744" cy="259045"/>
    <xdr:sp macro="" textlink="">
      <xdr:nvSpPr>
        <xdr:cNvPr id="359" name="n_1aveValue【認定こども園・幼稚園・保育所】&#10;一人当たり面積"/>
        <xdr:cNvSpPr txBox="1"/>
      </xdr:nvSpPr>
      <xdr:spPr>
        <a:xfrm>
          <a:off x="210757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0.140</a:t>
          </a:r>
          <a:endParaRPr kumimoji="1" lang="ja-JP" altLang="en-US" sz="1000" b="1">
            <a:solidFill>
              <a:srgbClr val="000080"/>
            </a:solidFill>
            <a:latin typeface="ＭＳ Ｐゴシック"/>
          </a:endParaRPr>
        </a:p>
      </xdr:txBody>
    </xdr:sp>
    <xdr:clientData/>
  </xdr:oneCellAnchor>
  <xdr:oneCellAnchor>
    <xdr:from>
      <xdr:col>30</xdr:col>
      <xdr:colOff>473152</xdr:colOff>
      <xdr:row>37</xdr:row>
      <xdr:rowOff>156862</xdr:rowOff>
    </xdr:from>
    <xdr:ext cx="469744" cy="259045"/>
    <xdr:sp macro="" textlink="">
      <xdr:nvSpPr>
        <xdr:cNvPr id="360" name="n_1mainValue【認定こども園・幼稚園・保育所】&#10;一人当たり面積"/>
        <xdr:cNvSpPr txBox="1"/>
      </xdr:nvSpPr>
      <xdr:spPr>
        <a:xfrm>
          <a:off x="21075727" y="6500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0.243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1" name="正方形/長方形 36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2" name="正方形/長方形 36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3" name="正方形/長方形 36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4" name="正方形/長方形 36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5" name="正方形/長方形 36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6" name="正方形/長方形 36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7" name="正方形/長方形 36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8" name="正方形/長方形 36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9" name="テキスト ボックス 36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0" name="直線コネクタ 36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1" name="テキスト ボックス 37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72" name="直線コネクタ 37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73" name="テキスト ボックス 37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4" name="直線コネクタ 37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5" name="テキスト ボックス 37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6" name="直線コネクタ 37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7" name="テキスト ボックス 37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8" name="直線コネクタ 37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9" name="テキスト ボックス 37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0" name="直線コネクタ 37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81" name="テキスト ボックス 38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2" name="直線コネクタ 38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3" name="テキスト ボックス 38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167640</xdr:rowOff>
    </xdr:from>
    <xdr:to>
      <xdr:col>23</xdr:col>
      <xdr:colOff>516889</xdr:colOff>
      <xdr:row>63</xdr:row>
      <xdr:rowOff>64770</xdr:rowOff>
    </xdr:to>
    <xdr:cxnSp macro="">
      <xdr:nvCxnSpPr>
        <xdr:cNvPr id="385" name="直線コネクタ 384"/>
        <xdr:cNvCxnSpPr/>
      </xdr:nvCxnSpPr>
      <xdr:spPr>
        <a:xfrm flipV="1">
          <a:off x="16318864" y="959739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68597</xdr:rowOff>
    </xdr:from>
    <xdr:ext cx="405111" cy="259045"/>
    <xdr:sp macro="" textlink="">
      <xdr:nvSpPr>
        <xdr:cNvPr id="386" name="【学校施設】&#10;有形固定資産減価償却率最小値テキスト"/>
        <xdr:cNvSpPr txBox="1"/>
      </xdr:nvSpPr>
      <xdr:spPr>
        <a:xfrm>
          <a:off x="16408400"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44.8</a:t>
          </a:r>
          <a:endParaRPr kumimoji="1" lang="ja-JP" altLang="en-US" sz="1000" b="1">
            <a:latin typeface="ＭＳ Ｐゴシック"/>
          </a:endParaRPr>
        </a:p>
      </xdr:txBody>
    </xdr:sp>
    <xdr:clientData/>
  </xdr:oneCellAnchor>
  <xdr:twoCellAnchor>
    <xdr:from>
      <xdr:col>23</xdr:col>
      <xdr:colOff>428625</xdr:colOff>
      <xdr:row>63</xdr:row>
      <xdr:rowOff>64770</xdr:rowOff>
    </xdr:from>
    <xdr:to>
      <xdr:col>23</xdr:col>
      <xdr:colOff>606425</xdr:colOff>
      <xdr:row>63</xdr:row>
      <xdr:rowOff>64770</xdr:rowOff>
    </xdr:to>
    <xdr:cxnSp macro="">
      <xdr:nvCxnSpPr>
        <xdr:cNvPr id="387" name="直線コネクタ 386"/>
        <xdr:cNvCxnSpPr/>
      </xdr:nvCxnSpPr>
      <xdr:spPr>
        <a:xfrm>
          <a:off x="16230600" y="1086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114317</xdr:rowOff>
    </xdr:from>
    <xdr:ext cx="405111" cy="259045"/>
    <xdr:sp macro="" textlink="">
      <xdr:nvSpPr>
        <xdr:cNvPr id="388" name="【学校施設】&#10;有形固定資産減価償却率最大値テキスト"/>
        <xdr:cNvSpPr txBox="1"/>
      </xdr:nvSpPr>
      <xdr:spPr>
        <a:xfrm>
          <a:off x="16408400" y="937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78.1</a:t>
          </a:r>
          <a:endParaRPr kumimoji="1" lang="ja-JP" altLang="en-US" sz="1000" b="1">
            <a:latin typeface="ＭＳ Ｐゴシック"/>
          </a:endParaRPr>
        </a:p>
      </xdr:txBody>
    </xdr:sp>
    <xdr:clientData/>
  </xdr:oneCellAnchor>
  <xdr:twoCellAnchor>
    <xdr:from>
      <xdr:col>23</xdr:col>
      <xdr:colOff>428625</xdr:colOff>
      <xdr:row>55</xdr:row>
      <xdr:rowOff>167640</xdr:rowOff>
    </xdr:from>
    <xdr:to>
      <xdr:col>23</xdr:col>
      <xdr:colOff>606425</xdr:colOff>
      <xdr:row>55</xdr:row>
      <xdr:rowOff>167640</xdr:rowOff>
    </xdr:to>
    <xdr:cxnSp macro="">
      <xdr:nvCxnSpPr>
        <xdr:cNvPr id="389" name="直線コネクタ 388"/>
        <xdr:cNvCxnSpPr/>
      </xdr:nvCxnSpPr>
      <xdr:spPr>
        <a:xfrm>
          <a:off x="16230600" y="959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87647</xdr:rowOff>
    </xdr:from>
    <xdr:ext cx="405111" cy="259045"/>
    <xdr:sp macro="" textlink="">
      <xdr:nvSpPr>
        <xdr:cNvPr id="390" name="【学校施設】&#10;有形固定資産減価償却率平均値テキスト"/>
        <xdr:cNvSpPr txBox="1"/>
      </xdr:nvSpPr>
      <xdr:spPr>
        <a:xfrm>
          <a:off x="16408400" y="1020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109220</xdr:rowOff>
    </xdr:from>
    <xdr:to>
      <xdr:col>23</xdr:col>
      <xdr:colOff>568325</xdr:colOff>
      <xdr:row>60</xdr:row>
      <xdr:rowOff>39370</xdr:rowOff>
    </xdr:to>
    <xdr:sp macro="" textlink="">
      <xdr:nvSpPr>
        <xdr:cNvPr id="391" name="フローチャート : 判断 390"/>
        <xdr:cNvSpPr/>
      </xdr:nvSpPr>
      <xdr:spPr>
        <a:xfrm>
          <a:off x="16268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86360</xdr:rowOff>
    </xdr:from>
    <xdr:to>
      <xdr:col>22</xdr:col>
      <xdr:colOff>415925</xdr:colOff>
      <xdr:row>60</xdr:row>
      <xdr:rowOff>16510</xdr:rowOff>
    </xdr:to>
    <xdr:sp macro="" textlink="">
      <xdr:nvSpPr>
        <xdr:cNvPr id="392" name="フローチャート : 判断 391"/>
        <xdr:cNvSpPr/>
      </xdr:nvSpPr>
      <xdr:spPr>
        <a:xfrm>
          <a:off x="15430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3" name="テキスト ボックス 39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4" name="テキスト ボックス 39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5" name="テキスト ボックス 39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6" name="テキスト ボックス 39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7" name="テキスト ボックス 39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57</xdr:row>
      <xdr:rowOff>74930</xdr:rowOff>
    </xdr:from>
    <xdr:to>
      <xdr:col>22</xdr:col>
      <xdr:colOff>415925</xdr:colOff>
      <xdr:row>58</xdr:row>
      <xdr:rowOff>5080</xdr:rowOff>
    </xdr:to>
    <xdr:sp macro="" textlink="">
      <xdr:nvSpPr>
        <xdr:cNvPr id="398" name="円/楕円 397"/>
        <xdr:cNvSpPr/>
      </xdr:nvSpPr>
      <xdr:spPr>
        <a:xfrm>
          <a:off x="154305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7637</xdr:rowOff>
    </xdr:from>
    <xdr:ext cx="405111" cy="259045"/>
    <xdr:sp macro="" textlink="">
      <xdr:nvSpPr>
        <xdr:cNvPr id="399" name="n_1aveValue【学校施設】&#10;有形固定資産減価償却率"/>
        <xdr:cNvSpPr txBox="1"/>
      </xdr:nvSpPr>
      <xdr:spPr>
        <a:xfrm>
          <a:off x="15266043"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oneCellAnchor>
    <xdr:from>
      <xdr:col>22</xdr:col>
      <xdr:colOff>149868</xdr:colOff>
      <xdr:row>56</xdr:row>
      <xdr:rowOff>21607</xdr:rowOff>
    </xdr:from>
    <xdr:ext cx="405111" cy="259045"/>
    <xdr:sp macro="" textlink="">
      <xdr:nvSpPr>
        <xdr:cNvPr id="400" name="n_1mainValue【学校施設】&#10;有形固定資産減価償却率"/>
        <xdr:cNvSpPr txBox="1"/>
      </xdr:nvSpPr>
      <xdr:spPr>
        <a:xfrm>
          <a:off x="15266043" y="962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1" name="正方形/長方形 40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2" name="正方形/長方形 40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3" name="正方形/長方形 40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4" name="正方形/長方形 40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5" name="正方形/長方形 40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6" name="正方形/長方形 40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7" name="正方形/長方形 40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8" name="正方形/長方形 40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9" name="テキスト ボックス 40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0" name="直線コネクタ 40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1" name="テキスト ボックス 41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65</xdr:row>
      <xdr:rowOff>0</xdr:rowOff>
    </xdr:from>
    <xdr:to>
      <xdr:col>33</xdr:col>
      <xdr:colOff>314325</xdr:colOff>
      <xdr:row>65</xdr:row>
      <xdr:rowOff>0</xdr:rowOff>
    </xdr:to>
    <xdr:cxnSp macro="">
      <xdr:nvCxnSpPr>
        <xdr:cNvPr id="412" name="直線コネクタ 411"/>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64</xdr:row>
      <xdr:rowOff>29227</xdr:rowOff>
    </xdr:from>
    <xdr:ext cx="467179" cy="259045"/>
    <xdr:sp macro="" textlink="">
      <xdr:nvSpPr>
        <xdr:cNvPr id="413" name="テキスト ボックス 412"/>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63</xdr:row>
      <xdr:rowOff>57150</xdr:rowOff>
    </xdr:from>
    <xdr:to>
      <xdr:col>33</xdr:col>
      <xdr:colOff>314325</xdr:colOff>
      <xdr:row>63</xdr:row>
      <xdr:rowOff>57150</xdr:rowOff>
    </xdr:to>
    <xdr:cxnSp macro="">
      <xdr:nvCxnSpPr>
        <xdr:cNvPr id="414" name="直線コネクタ 413"/>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86377</xdr:rowOff>
    </xdr:from>
    <xdr:ext cx="467179" cy="259045"/>
    <xdr:sp macro="" textlink="">
      <xdr:nvSpPr>
        <xdr:cNvPr id="415" name="テキスト ボックス 414"/>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61</xdr:row>
      <xdr:rowOff>114300</xdr:rowOff>
    </xdr:from>
    <xdr:to>
      <xdr:col>33</xdr:col>
      <xdr:colOff>314325</xdr:colOff>
      <xdr:row>61</xdr:row>
      <xdr:rowOff>114300</xdr:rowOff>
    </xdr:to>
    <xdr:cxnSp macro="">
      <xdr:nvCxnSpPr>
        <xdr:cNvPr id="416" name="直線コネクタ 415"/>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143527</xdr:rowOff>
    </xdr:from>
    <xdr:ext cx="467179" cy="259045"/>
    <xdr:sp macro="" textlink="">
      <xdr:nvSpPr>
        <xdr:cNvPr id="417" name="テキスト ボックス 416"/>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8" name="直線コネクタ 41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19" name="テキスト ボックス 41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58</xdr:row>
      <xdr:rowOff>57150</xdr:rowOff>
    </xdr:from>
    <xdr:to>
      <xdr:col>33</xdr:col>
      <xdr:colOff>314325</xdr:colOff>
      <xdr:row>58</xdr:row>
      <xdr:rowOff>57150</xdr:rowOff>
    </xdr:to>
    <xdr:cxnSp macro="">
      <xdr:nvCxnSpPr>
        <xdr:cNvPr id="420" name="直線コネクタ 419"/>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86377</xdr:rowOff>
    </xdr:from>
    <xdr:ext cx="467179" cy="259045"/>
    <xdr:sp macro="" textlink="">
      <xdr:nvSpPr>
        <xdr:cNvPr id="421" name="テキスト ボックス 420"/>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56</xdr:row>
      <xdr:rowOff>114300</xdr:rowOff>
    </xdr:from>
    <xdr:to>
      <xdr:col>33</xdr:col>
      <xdr:colOff>314325</xdr:colOff>
      <xdr:row>56</xdr:row>
      <xdr:rowOff>114300</xdr:rowOff>
    </xdr:to>
    <xdr:cxnSp macro="">
      <xdr:nvCxnSpPr>
        <xdr:cNvPr id="422" name="直線コネクタ 421"/>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143527</xdr:rowOff>
    </xdr:from>
    <xdr:ext cx="467179" cy="259045"/>
    <xdr:sp macro="" textlink="">
      <xdr:nvSpPr>
        <xdr:cNvPr id="423" name="テキスト ボックス 422"/>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55</xdr:row>
      <xdr:rowOff>0</xdr:rowOff>
    </xdr:from>
    <xdr:to>
      <xdr:col>33</xdr:col>
      <xdr:colOff>314325</xdr:colOff>
      <xdr:row>55</xdr:row>
      <xdr:rowOff>0</xdr:rowOff>
    </xdr:to>
    <xdr:cxnSp macro="">
      <xdr:nvCxnSpPr>
        <xdr:cNvPr id="424" name="直線コネクタ 423"/>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29227</xdr:rowOff>
    </xdr:from>
    <xdr:ext cx="467179" cy="259045"/>
    <xdr:sp macro="" textlink="">
      <xdr:nvSpPr>
        <xdr:cNvPr id="425" name="テキスト ボックス 424"/>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6" name="直線コネクタ 42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7" name="テキスト ボックス 42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59</xdr:row>
      <xdr:rowOff>116205</xdr:rowOff>
    </xdr:from>
    <xdr:to>
      <xdr:col>32</xdr:col>
      <xdr:colOff>186689</xdr:colOff>
      <xdr:row>64</xdr:row>
      <xdr:rowOff>47625</xdr:rowOff>
    </xdr:to>
    <xdr:cxnSp macro="">
      <xdr:nvCxnSpPr>
        <xdr:cNvPr id="429" name="直線コネクタ 428"/>
        <xdr:cNvCxnSpPr/>
      </xdr:nvCxnSpPr>
      <xdr:spPr>
        <a:xfrm flipV="1">
          <a:off x="22160864" y="10231755"/>
          <a:ext cx="0" cy="788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51452</xdr:rowOff>
    </xdr:from>
    <xdr:ext cx="469744" cy="259045"/>
    <xdr:sp macro="" textlink="">
      <xdr:nvSpPr>
        <xdr:cNvPr id="430" name="【学校施設】&#10;一人当たり面積最小値テキスト"/>
        <xdr:cNvSpPr txBox="1"/>
      </xdr:nvSpPr>
      <xdr:spPr>
        <a:xfrm>
          <a:off x="22250400" y="11024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1.030</a:t>
          </a:r>
          <a:endParaRPr kumimoji="1" lang="ja-JP" altLang="en-US" sz="1000" b="1">
            <a:latin typeface="ＭＳ Ｐゴシック"/>
          </a:endParaRPr>
        </a:p>
      </xdr:txBody>
    </xdr:sp>
    <xdr:clientData/>
  </xdr:oneCellAnchor>
  <xdr:twoCellAnchor>
    <xdr:from>
      <xdr:col>32</xdr:col>
      <xdr:colOff>98425</xdr:colOff>
      <xdr:row>64</xdr:row>
      <xdr:rowOff>47625</xdr:rowOff>
    </xdr:from>
    <xdr:to>
      <xdr:col>32</xdr:col>
      <xdr:colOff>276225</xdr:colOff>
      <xdr:row>64</xdr:row>
      <xdr:rowOff>47625</xdr:rowOff>
    </xdr:to>
    <xdr:cxnSp macro="">
      <xdr:nvCxnSpPr>
        <xdr:cNvPr id="431" name="直線コネクタ 430"/>
        <xdr:cNvCxnSpPr/>
      </xdr:nvCxnSpPr>
      <xdr:spPr>
        <a:xfrm>
          <a:off x="22072600" y="1102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62882</xdr:rowOff>
    </xdr:from>
    <xdr:ext cx="469744" cy="259045"/>
    <xdr:sp macro="" textlink="">
      <xdr:nvSpPr>
        <xdr:cNvPr id="432" name="【学校施設】&#10;一人当たり面積最大値テキスト"/>
        <xdr:cNvSpPr txBox="1"/>
      </xdr:nvSpPr>
      <xdr:spPr>
        <a:xfrm>
          <a:off x="22250400" y="10006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1.858</a:t>
          </a:r>
          <a:endParaRPr kumimoji="1" lang="ja-JP" altLang="en-US" sz="1000" b="1">
            <a:latin typeface="ＭＳ Ｐゴシック"/>
          </a:endParaRPr>
        </a:p>
      </xdr:txBody>
    </xdr:sp>
    <xdr:clientData/>
  </xdr:oneCellAnchor>
  <xdr:twoCellAnchor>
    <xdr:from>
      <xdr:col>32</xdr:col>
      <xdr:colOff>98425</xdr:colOff>
      <xdr:row>59</xdr:row>
      <xdr:rowOff>116205</xdr:rowOff>
    </xdr:from>
    <xdr:to>
      <xdr:col>32</xdr:col>
      <xdr:colOff>276225</xdr:colOff>
      <xdr:row>59</xdr:row>
      <xdr:rowOff>116205</xdr:rowOff>
    </xdr:to>
    <xdr:cxnSp macro="">
      <xdr:nvCxnSpPr>
        <xdr:cNvPr id="433" name="直線コネクタ 432"/>
        <xdr:cNvCxnSpPr/>
      </xdr:nvCxnSpPr>
      <xdr:spPr>
        <a:xfrm>
          <a:off x="22072600" y="10231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110507</xdr:rowOff>
    </xdr:from>
    <xdr:ext cx="469744" cy="259045"/>
    <xdr:sp macro="" textlink="">
      <xdr:nvSpPr>
        <xdr:cNvPr id="434" name="【学校施設】&#10;一人当たり面積平均値テキスト"/>
        <xdr:cNvSpPr txBox="1"/>
      </xdr:nvSpPr>
      <xdr:spPr>
        <a:xfrm>
          <a:off x="22250400" y="10568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1.428</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132080</xdr:rowOff>
    </xdr:from>
    <xdr:to>
      <xdr:col>32</xdr:col>
      <xdr:colOff>238125</xdr:colOff>
      <xdr:row>62</xdr:row>
      <xdr:rowOff>62230</xdr:rowOff>
    </xdr:to>
    <xdr:sp macro="" textlink="">
      <xdr:nvSpPr>
        <xdr:cNvPr id="435" name="フローチャート : 判断 434"/>
        <xdr:cNvSpPr/>
      </xdr:nvSpPr>
      <xdr:spPr>
        <a:xfrm>
          <a:off x="22110700" y="1059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107315</xdr:rowOff>
    </xdr:from>
    <xdr:to>
      <xdr:col>31</xdr:col>
      <xdr:colOff>85725</xdr:colOff>
      <xdr:row>62</xdr:row>
      <xdr:rowOff>37465</xdr:rowOff>
    </xdr:to>
    <xdr:sp macro="" textlink="">
      <xdr:nvSpPr>
        <xdr:cNvPr id="436" name="フローチャート : 判断 435"/>
        <xdr:cNvSpPr/>
      </xdr:nvSpPr>
      <xdr:spPr>
        <a:xfrm>
          <a:off x="21272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7" name="テキスト ボックス 43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8" name="テキスト ボックス 43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9" name="テキスト ボックス 43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0" name="テキスト ボックス 43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1" name="テキスト ボックス 44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55</xdr:row>
      <xdr:rowOff>147320</xdr:rowOff>
    </xdr:from>
    <xdr:to>
      <xdr:col>31</xdr:col>
      <xdr:colOff>85725</xdr:colOff>
      <xdr:row>56</xdr:row>
      <xdr:rowOff>77470</xdr:rowOff>
    </xdr:to>
    <xdr:sp macro="" textlink="">
      <xdr:nvSpPr>
        <xdr:cNvPr id="442" name="円/楕円 441"/>
        <xdr:cNvSpPr/>
      </xdr:nvSpPr>
      <xdr:spPr>
        <a:xfrm>
          <a:off x="21272500" y="957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28592</xdr:rowOff>
    </xdr:from>
    <xdr:ext cx="469744" cy="259045"/>
    <xdr:sp macro="" textlink="">
      <xdr:nvSpPr>
        <xdr:cNvPr id="443" name="n_1aveValue【学校施設】&#10;一人当たり面積"/>
        <xdr:cNvSpPr txBox="1"/>
      </xdr:nvSpPr>
      <xdr:spPr>
        <a:xfrm>
          <a:off x="21075727" y="10658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1.454</a:t>
          </a:r>
          <a:endParaRPr kumimoji="1" lang="ja-JP" altLang="en-US" sz="1000" b="1">
            <a:solidFill>
              <a:srgbClr val="000080"/>
            </a:solidFill>
            <a:latin typeface="ＭＳ Ｐゴシック"/>
          </a:endParaRPr>
        </a:p>
      </xdr:txBody>
    </xdr:sp>
    <xdr:clientData/>
  </xdr:oneCellAnchor>
  <xdr:oneCellAnchor>
    <xdr:from>
      <xdr:col>30</xdr:col>
      <xdr:colOff>473152</xdr:colOff>
      <xdr:row>54</xdr:row>
      <xdr:rowOff>93997</xdr:rowOff>
    </xdr:from>
    <xdr:ext cx="469744" cy="259045"/>
    <xdr:sp macro="" textlink="">
      <xdr:nvSpPr>
        <xdr:cNvPr id="444" name="n_1mainValue【学校施設】&#10;一人当たり面積"/>
        <xdr:cNvSpPr txBox="1"/>
      </xdr:nvSpPr>
      <xdr:spPr>
        <a:xfrm>
          <a:off x="21075727" y="935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5" name="正方形/長方形 44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6" name="正方形/長方形 44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7" name="正方形/長方形 44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8" name="正方形/長方形 44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9" name="正方形/長方形 44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0" name="正方形/長方形 44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1" name="正方形/長方形 45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2" name="正方形/長方形 45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3" name="テキスト ボックス 45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4" name="直線コネクタ 45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55" name="直線コネクタ 45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56" name="テキスト ボックス 45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57" name="直線コネクタ 45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58" name="テキスト ボックス 45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59" name="直線コネクタ 45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60" name="テキスト ボックス 45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61" name="直線コネクタ 46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62" name="テキスト ボックス 46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63" name="直線コネクタ 46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64" name="テキスト ボックス 46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65" name="直線コネクタ 46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66" name="テキスト ボックス 46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7" name="直線コネクタ 46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8" name="テキスト ボックス 46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111579</xdr:rowOff>
    </xdr:from>
    <xdr:to>
      <xdr:col>23</xdr:col>
      <xdr:colOff>516889</xdr:colOff>
      <xdr:row>86</xdr:row>
      <xdr:rowOff>93618</xdr:rowOff>
    </xdr:to>
    <xdr:cxnSp macro="">
      <xdr:nvCxnSpPr>
        <xdr:cNvPr id="470" name="直線コネクタ 469"/>
        <xdr:cNvCxnSpPr/>
      </xdr:nvCxnSpPr>
      <xdr:spPr>
        <a:xfrm flipV="1">
          <a:off x="16318864" y="13484679"/>
          <a:ext cx="0" cy="1353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97445</xdr:rowOff>
    </xdr:from>
    <xdr:ext cx="340478" cy="259045"/>
    <xdr:sp macro="" textlink="">
      <xdr:nvSpPr>
        <xdr:cNvPr id="471" name="【児童館】&#10;有形固定資産減価償却率最小値テキスト"/>
        <xdr:cNvSpPr txBox="1"/>
      </xdr:nvSpPr>
      <xdr:spPr>
        <a:xfrm>
          <a:off x="164084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23</xdr:col>
      <xdr:colOff>428625</xdr:colOff>
      <xdr:row>86</xdr:row>
      <xdr:rowOff>93618</xdr:rowOff>
    </xdr:from>
    <xdr:to>
      <xdr:col>23</xdr:col>
      <xdr:colOff>606425</xdr:colOff>
      <xdr:row>86</xdr:row>
      <xdr:rowOff>93618</xdr:rowOff>
    </xdr:to>
    <xdr:cxnSp macro="">
      <xdr:nvCxnSpPr>
        <xdr:cNvPr id="472" name="直線コネクタ 471"/>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58256</xdr:rowOff>
    </xdr:from>
    <xdr:ext cx="405111" cy="259045"/>
    <xdr:sp macro="" textlink="">
      <xdr:nvSpPr>
        <xdr:cNvPr id="473" name="【児童館】&#10;有形固定資産減価償却率最大値テキスト"/>
        <xdr:cNvSpPr txBox="1"/>
      </xdr:nvSpPr>
      <xdr:spPr>
        <a:xfrm>
          <a:off x="16408400" y="1325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23</xdr:col>
      <xdr:colOff>428625</xdr:colOff>
      <xdr:row>78</xdr:row>
      <xdr:rowOff>111579</xdr:rowOff>
    </xdr:from>
    <xdr:to>
      <xdr:col>23</xdr:col>
      <xdr:colOff>606425</xdr:colOff>
      <xdr:row>78</xdr:row>
      <xdr:rowOff>111579</xdr:rowOff>
    </xdr:to>
    <xdr:cxnSp macro="">
      <xdr:nvCxnSpPr>
        <xdr:cNvPr id="474" name="直線コネクタ 473"/>
        <xdr:cNvCxnSpPr/>
      </xdr:nvCxnSpPr>
      <xdr:spPr>
        <a:xfrm>
          <a:off x="16230600" y="1348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50635</xdr:rowOff>
    </xdr:from>
    <xdr:ext cx="405111" cy="259045"/>
    <xdr:sp macro="" textlink="">
      <xdr:nvSpPr>
        <xdr:cNvPr id="475" name="【児童館】&#10;有形固定資産減価償却率平均値テキスト"/>
        <xdr:cNvSpPr txBox="1"/>
      </xdr:nvSpPr>
      <xdr:spPr>
        <a:xfrm>
          <a:off x="16408400" y="142809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34.3</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72208</xdr:rowOff>
    </xdr:from>
    <xdr:to>
      <xdr:col>23</xdr:col>
      <xdr:colOff>568325</xdr:colOff>
      <xdr:row>84</xdr:row>
      <xdr:rowOff>2358</xdr:rowOff>
    </xdr:to>
    <xdr:sp macro="" textlink="">
      <xdr:nvSpPr>
        <xdr:cNvPr id="476" name="フローチャート : 判断 475"/>
        <xdr:cNvSpPr/>
      </xdr:nvSpPr>
      <xdr:spPr>
        <a:xfrm>
          <a:off x="16268700" y="1430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165281</xdr:rowOff>
    </xdr:from>
    <xdr:to>
      <xdr:col>22</xdr:col>
      <xdr:colOff>415925</xdr:colOff>
      <xdr:row>83</xdr:row>
      <xdr:rowOff>95431</xdr:rowOff>
    </xdr:to>
    <xdr:sp macro="" textlink="">
      <xdr:nvSpPr>
        <xdr:cNvPr id="477" name="フローチャート : 判断 476"/>
        <xdr:cNvSpPr/>
      </xdr:nvSpPr>
      <xdr:spPr>
        <a:xfrm>
          <a:off x="15430500" y="1422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78" name="テキスト ボックス 47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9" name="テキスト ボックス 47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80" name="テキスト ボックス 47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81" name="テキスト ボックス 48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82" name="テキスト ボックス 48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83</xdr:row>
      <xdr:rowOff>129358</xdr:rowOff>
    </xdr:from>
    <xdr:to>
      <xdr:col>22</xdr:col>
      <xdr:colOff>415925</xdr:colOff>
      <xdr:row>84</xdr:row>
      <xdr:rowOff>59508</xdr:rowOff>
    </xdr:to>
    <xdr:sp macro="" textlink="">
      <xdr:nvSpPr>
        <xdr:cNvPr id="483" name="円/楕円 482"/>
        <xdr:cNvSpPr/>
      </xdr:nvSpPr>
      <xdr:spPr>
        <a:xfrm>
          <a:off x="15430500" y="1435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111958</xdr:rowOff>
    </xdr:from>
    <xdr:ext cx="405111" cy="259045"/>
    <xdr:sp macro="" textlink="">
      <xdr:nvSpPr>
        <xdr:cNvPr id="484" name="n_1aveValue【児童館】&#10;有形固定資産減価償却率"/>
        <xdr:cNvSpPr txBox="1"/>
      </xdr:nvSpPr>
      <xdr:spPr>
        <a:xfrm>
          <a:off x="15266043" y="1399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a:t>
          </a:r>
          <a:endParaRPr kumimoji="1" lang="ja-JP" altLang="en-US" sz="1000" b="1">
            <a:solidFill>
              <a:srgbClr val="000080"/>
            </a:solidFill>
            <a:latin typeface="ＭＳ Ｐゴシック"/>
          </a:endParaRPr>
        </a:p>
      </xdr:txBody>
    </xdr:sp>
    <xdr:clientData/>
  </xdr:oneCellAnchor>
  <xdr:oneCellAnchor>
    <xdr:from>
      <xdr:col>22</xdr:col>
      <xdr:colOff>149868</xdr:colOff>
      <xdr:row>84</xdr:row>
      <xdr:rowOff>50635</xdr:rowOff>
    </xdr:from>
    <xdr:ext cx="405111" cy="259045"/>
    <xdr:sp macro="" textlink="">
      <xdr:nvSpPr>
        <xdr:cNvPr id="485" name="n_1mainValue【児童館】&#10;有形固定資産減価償却率"/>
        <xdr:cNvSpPr txBox="1"/>
      </xdr:nvSpPr>
      <xdr:spPr>
        <a:xfrm>
          <a:off x="15266043" y="1445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6" name="正方形/長方形 4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7" name="正方形/長方形 4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8" name="正方形/長方形 4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9" name="正方形/長方形 4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90" name="正方形/長方形 4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1" name="正方形/長方形 4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2" name="正方形/長方形 4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3" name="正方形/長方形 49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4" name="テキスト ボックス 49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5" name="直線コネクタ 49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96" name="直線コネクタ 49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97" name="テキスト ボックス 49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98" name="直線コネクタ 49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99" name="テキスト ボックス 49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00" name="直線コネクタ 49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01" name="テキスト ボックス 50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02" name="直線コネクタ 50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03" name="テキスト ボックス 50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04" name="直線コネクタ 50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05" name="テキスト ボックス 50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6" name="直線コネクタ 50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7" name="テキスト ボックス 50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0</xdr:rowOff>
    </xdr:from>
    <xdr:to>
      <xdr:col>32</xdr:col>
      <xdr:colOff>186689</xdr:colOff>
      <xdr:row>86</xdr:row>
      <xdr:rowOff>57150</xdr:rowOff>
    </xdr:to>
    <xdr:cxnSp macro="">
      <xdr:nvCxnSpPr>
        <xdr:cNvPr id="509" name="直線コネクタ 508"/>
        <xdr:cNvCxnSpPr/>
      </xdr:nvCxnSpPr>
      <xdr:spPr>
        <a:xfrm flipV="1">
          <a:off x="22160864" y="1354455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60977</xdr:rowOff>
    </xdr:from>
    <xdr:ext cx="469744" cy="259045"/>
    <xdr:sp macro="" textlink="">
      <xdr:nvSpPr>
        <xdr:cNvPr id="510" name="【児童館】&#10;一人当たり面積最小値テキスト"/>
        <xdr:cNvSpPr txBox="1"/>
      </xdr:nvSpPr>
      <xdr:spPr>
        <a:xfrm>
          <a:off x="222504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0.003</a:t>
          </a:r>
          <a:endParaRPr kumimoji="1" lang="ja-JP" altLang="en-US" sz="1000" b="1">
            <a:latin typeface="ＭＳ Ｐゴシック"/>
          </a:endParaRPr>
        </a:p>
      </xdr:txBody>
    </xdr:sp>
    <xdr:clientData/>
  </xdr:oneCellAnchor>
  <xdr:twoCellAnchor>
    <xdr:from>
      <xdr:col>32</xdr:col>
      <xdr:colOff>98425</xdr:colOff>
      <xdr:row>86</xdr:row>
      <xdr:rowOff>57150</xdr:rowOff>
    </xdr:from>
    <xdr:to>
      <xdr:col>32</xdr:col>
      <xdr:colOff>276225</xdr:colOff>
      <xdr:row>86</xdr:row>
      <xdr:rowOff>57150</xdr:rowOff>
    </xdr:to>
    <xdr:cxnSp macro="">
      <xdr:nvCxnSpPr>
        <xdr:cNvPr id="511" name="直線コネクタ 510"/>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118127</xdr:rowOff>
    </xdr:from>
    <xdr:ext cx="469744" cy="259045"/>
    <xdr:sp macro="" textlink="">
      <xdr:nvSpPr>
        <xdr:cNvPr id="512" name="【児童館】&#10;一人当たり面積最大値テキスト"/>
        <xdr:cNvSpPr txBox="1"/>
      </xdr:nvSpPr>
      <xdr:spPr>
        <a:xfrm>
          <a:off x="22250400" y="1331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32</xdr:col>
      <xdr:colOff>98425</xdr:colOff>
      <xdr:row>79</xdr:row>
      <xdr:rowOff>0</xdr:rowOff>
    </xdr:from>
    <xdr:to>
      <xdr:col>32</xdr:col>
      <xdr:colOff>276225</xdr:colOff>
      <xdr:row>79</xdr:row>
      <xdr:rowOff>0</xdr:rowOff>
    </xdr:to>
    <xdr:cxnSp macro="">
      <xdr:nvCxnSpPr>
        <xdr:cNvPr id="513" name="直線コネクタ 512"/>
        <xdr:cNvCxnSpPr/>
      </xdr:nvCxnSpPr>
      <xdr:spPr>
        <a:xfrm>
          <a:off x="22072600" y="1354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60977</xdr:rowOff>
    </xdr:from>
    <xdr:ext cx="469744" cy="259045"/>
    <xdr:sp macro="" textlink="">
      <xdr:nvSpPr>
        <xdr:cNvPr id="514" name="【児童館】&#10;一人当たり面積平均値テキスト"/>
        <xdr:cNvSpPr txBox="1"/>
      </xdr:nvSpPr>
      <xdr:spPr>
        <a:xfrm>
          <a:off x="22250400" y="1429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0.026</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82550</xdr:rowOff>
    </xdr:from>
    <xdr:to>
      <xdr:col>32</xdr:col>
      <xdr:colOff>238125</xdr:colOff>
      <xdr:row>84</xdr:row>
      <xdr:rowOff>12700</xdr:rowOff>
    </xdr:to>
    <xdr:sp macro="" textlink="">
      <xdr:nvSpPr>
        <xdr:cNvPr id="515" name="フローチャート : 判断 514"/>
        <xdr:cNvSpPr/>
      </xdr:nvSpPr>
      <xdr:spPr>
        <a:xfrm>
          <a:off x="221107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82550</xdr:rowOff>
    </xdr:from>
    <xdr:to>
      <xdr:col>31</xdr:col>
      <xdr:colOff>85725</xdr:colOff>
      <xdr:row>83</xdr:row>
      <xdr:rowOff>12700</xdr:rowOff>
    </xdr:to>
    <xdr:sp macro="" textlink="">
      <xdr:nvSpPr>
        <xdr:cNvPr id="516" name="フローチャート : 判断 515"/>
        <xdr:cNvSpPr/>
      </xdr:nvSpPr>
      <xdr:spPr>
        <a:xfrm>
          <a:off x="21272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17" name="テキスト ボックス 5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8" name="テキスト ボックス 5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9" name="テキスト ボックス 5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20" name="テキスト ボックス 5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21" name="テキスト ボックス 5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85</xdr:row>
      <xdr:rowOff>139700</xdr:rowOff>
    </xdr:from>
    <xdr:to>
      <xdr:col>31</xdr:col>
      <xdr:colOff>85725</xdr:colOff>
      <xdr:row>86</xdr:row>
      <xdr:rowOff>69850</xdr:rowOff>
    </xdr:to>
    <xdr:sp macro="" textlink="">
      <xdr:nvSpPr>
        <xdr:cNvPr id="522" name="円/楕円 521"/>
        <xdr:cNvSpPr/>
      </xdr:nvSpPr>
      <xdr:spPr>
        <a:xfrm>
          <a:off x="212725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29227</xdr:rowOff>
    </xdr:from>
    <xdr:ext cx="469744" cy="259045"/>
    <xdr:sp macro="" textlink="">
      <xdr:nvSpPr>
        <xdr:cNvPr id="523" name="n_1aveValue【児童館】&#10;一人当たり面積"/>
        <xdr:cNvSpPr txBox="1"/>
      </xdr:nvSpPr>
      <xdr:spPr>
        <a:xfrm>
          <a:off x="21075727" y="1391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0.035</a:t>
          </a:r>
          <a:endParaRPr kumimoji="1" lang="ja-JP" altLang="en-US" sz="1000" b="1">
            <a:solidFill>
              <a:srgbClr val="000080"/>
            </a:solidFill>
            <a:latin typeface="ＭＳ Ｐゴシック"/>
          </a:endParaRPr>
        </a:p>
      </xdr:txBody>
    </xdr:sp>
    <xdr:clientData/>
  </xdr:oneCellAnchor>
  <xdr:oneCellAnchor>
    <xdr:from>
      <xdr:col>30</xdr:col>
      <xdr:colOff>473152</xdr:colOff>
      <xdr:row>86</xdr:row>
      <xdr:rowOff>60977</xdr:rowOff>
    </xdr:from>
    <xdr:ext cx="469744" cy="259045"/>
    <xdr:sp macro="" textlink="">
      <xdr:nvSpPr>
        <xdr:cNvPr id="524" name="n_1mainValue【児童館】&#10;一人当たり面積"/>
        <xdr:cNvSpPr txBox="1"/>
      </xdr:nvSpPr>
      <xdr:spPr>
        <a:xfrm>
          <a:off x="21075727"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5" name="正方形/長方形 52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6" name="正方形/長方形 52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7" name="正方形/長方形 52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8" name="正方形/長方形 52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9" name="正方形/長方形 52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30" name="正方形/長方形 52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1" name="正方形/長方形 53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2" name="正方形/長方形 53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3" name="テキスト ボックス 53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4" name="直線コネクタ 53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35" name="テキスト ボックス 534"/>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36" name="直線コネクタ 53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37" name="テキスト ボックス 536"/>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38" name="直線コネクタ 53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39" name="テキスト ボックス 53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40" name="直線コネクタ 53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41" name="テキスト ボックス 54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42" name="直線コネクタ 54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43" name="テキスト ボックス 54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44" name="直線コネクタ 54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45" name="テキスト ボックス 54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46" name="直線コネクタ 54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47" name="テキスト ボックス 546"/>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8" name="直線コネクタ 54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9" name="テキスト ボックス 54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5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108857</xdr:rowOff>
    </xdr:from>
    <xdr:to>
      <xdr:col>23</xdr:col>
      <xdr:colOff>516889</xdr:colOff>
      <xdr:row>108</xdr:row>
      <xdr:rowOff>43543</xdr:rowOff>
    </xdr:to>
    <xdr:cxnSp macro="">
      <xdr:nvCxnSpPr>
        <xdr:cNvPr id="551" name="直線コネクタ 550"/>
        <xdr:cNvCxnSpPr/>
      </xdr:nvCxnSpPr>
      <xdr:spPr>
        <a:xfrm flipV="1">
          <a:off x="16318864" y="17253857"/>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47370</xdr:rowOff>
    </xdr:from>
    <xdr:ext cx="405111" cy="259045"/>
    <xdr:sp macro="" textlink="">
      <xdr:nvSpPr>
        <xdr:cNvPr id="552" name="【公民館】&#10;有形固定資産減価償却率最小値テキスト"/>
        <xdr:cNvSpPr txBox="1"/>
      </xdr:nvSpPr>
      <xdr:spPr>
        <a:xfrm>
          <a:off x="16408400" y="1856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a:t>
          </a:r>
          <a:endParaRPr kumimoji="1" lang="ja-JP" altLang="en-US" sz="1000" b="1">
            <a:latin typeface="ＭＳ Ｐゴシック"/>
          </a:endParaRPr>
        </a:p>
      </xdr:txBody>
    </xdr:sp>
    <xdr:clientData/>
  </xdr:oneCellAnchor>
  <xdr:twoCellAnchor>
    <xdr:from>
      <xdr:col>23</xdr:col>
      <xdr:colOff>428625</xdr:colOff>
      <xdr:row>108</xdr:row>
      <xdr:rowOff>43543</xdr:rowOff>
    </xdr:from>
    <xdr:to>
      <xdr:col>23</xdr:col>
      <xdr:colOff>606425</xdr:colOff>
      <xdr:row>108</xdr:row>
      <xdr:rowOff>43543</xdr:rowOff>
    </xdr:to>
    <xdr:cxnSp macro="">
      <xdr:nvCxnSpPr>
        <xdr:cNvPr id="553" name="直線コネクタ 552"/>
        <xdr:cNvCxnSpPr/>
      </xdr:nvCxnSpPr>
      <xdr:spPr>
        <a:xfrm>
          <a:off x="16230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55534</xdr:rowOff>
    </xdr:from>
    <xdr:ext cx="405111" cy="259045"/>
    <xdr:sp macro="" textlink="">
      <xdr:nvSpPr>
        <xdr:cNvPr id="554" name="【公民館】&#10;有形固定資産減価償却率最大値テキスト"/>
        <xdr:cNvSpPr txBox="1"/>
      </xdr:nvSpPr>
      <xdr:spPr>
        <a:xfrm>
          <a:off x="16408400" y="1702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23</xdr:col>
      <xdr:colOff>428625</xdr:colOff>
      <xdr:row>100</xdr:row>
      <xdr:rowOff>108857</xdr:rowOff>
    </xdr:from>
    <xdr:to>
      <xdr:col>23</xdr:col>
      <xdr:colOff>606425</xdr:colOff>
      <xdr:row>100</xdr:row>
      <xdr:rowOff>108857</xdr:rowOff>
    </xdr:to>
    <xdr:cxnSp macro="">
      <xdr:nvCxnSpPr>
        <xdr:cNvPr id="555" name="直線コネクタ 554"/>
        <xdr:cNvCxnSpPr/>
      </xdr:nvCxnSpPr>
      <xdr:spPr>
        <a:xfrm>
          <a:off x="16230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108329</xdr:rowOff>
    </xdr:from>
    <xdr:ext cx="405111" cy="259045"/>
    <xdr:sp macro="" textlink="">
      <xdr:nvSpPr>
        <xdr:cNvPr id="556" name="【公民館】&#10;有形固定資産減価償却率平均値テキスト"/>
        <xdr:cNvSpPr txBox="1"/>
      </xdr:nvSpPr>
      <xdr:spPr>
        <a:xfrm>
          <a:off x="16408400" y="179391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129902</xdr:rowOff>
    </xdr:from>
    <xdr:to>
      <xdr:col>23</xdr:col>
      <xdr:colOff>568325</xdr:colOff>
      <xdr:row>105</xdr:row>
      <xdr:rowOff>60052</xdr:rowOff>
    </xdr:to>
    <xdr:sp macro="" textlink="">
      <xdr:nvSpPr>
        <xdr:cNvPr id="557" name="フローチャート : 判断 556"/>
        <xdr:cNvSpPr/>
      </xdr:nvSpPr>
      <xdr:spPr>
        <a:xfrm>
          <a:off x="16268700" y="1796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23768</xdr:rowOff>
    </xdr:from>
    <xdr:to>
      <xdr:col>22</xdr:col>
      <xdr:colOff>415925</xdr:colOff>
      <xdr:row>105</xdr:row>
      <xdr:rowOff>125368</xdr:rowOff>
    </xdr:to>
    <xdr:sp macro="" textlink="">
      <xdr:nvSpPr>
        <xdr:cNvPr id="558" name="フローチャート : 判断 557"/>
        <xdr:cNvSpPr/>
      </xdr:nvSpPr>
      <xdr:spPr>
        <a:xfrm>
          <a:off x="15430500" y="1802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59" name="テキスト ボックス 55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60" name="テキスト ボックス 55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61" name="テキスト ボックス 56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62" name="テキスト ボックス 56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63" name="テキスト ボックス 56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101</xdr:row>
      <xdr:rowOff>4173</xdr:rowOff>
    </xdr:from>
    <xdr:to>
      <xdr:col>22</xdr:col>
      <xdr:colOff>415925</xdr:colOff>
      <xdr:row>101</xdr:row>
      <xdr:rowOff>105773</xdr:rowOff>
    </xdr:to>
    <xdr:sp macro="" textlink="">
      <xdr:nvSpPr>
        <xdr:cNvPr id="564" name="円/楕円 563"/>
        <xdr:cNvSpPr/>
      </xdr:nvSpPr>
      <xdr:spPr>
        <a:xfrm>
          <a:off x="15430500" y="1732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116495</xdr:rowOff>
    </xdr:from>
    <xdr:ext cx="405111" cy="259045"/>
    <xdr:sp macro="" textlink="">
      <xdr:nvSpPr>
        <xdr:cNvPr id="565" name="n_1aveValue【公民館】&#10;有形固定資産減価償却率"/>
        <xdr:cNvSpPr txBox="1"/>
      </xdr:nvSpPr>
      <xdr:spPr>
        <a:xfrm>
          <a:off x="15266043" y="1811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59.8</a:t>
          </a:r>
          <a:endParaRPr kumimoji="1" lang="ja-JP" altLang="en-US" sz="1000" b="1">
            <a:solidFill>
              <a:srgbClr val="000080"/>
            </a:solidFill>
            <a:latin typeface="ＭＳ Ｐゴシック"/>
          </a:endParaRPr>
        </a:p>
      </xdr:txBody>
    </xdr:sp>
    <xdr:clientData/>
  </xdr:oneCellAnchor>
  <xdr:oneCellAnchor>
    <xdr:from>
      <xdr:col>22</xdr:col>
      <xdr:colOff>149868</xdr:colOff>
      <xdr:row>99</xdr:row>
      <xdr:rowOff>122300</xdr:rowOff>
    </xdr:from>
    <xdr:ext cx="405111" cy="259045"/>
    <xdr:sp macro="" textlink="">
      <xdr:nvSpPr>
        <xdr:cNvPr id="566" name="n_1mainValue【公民館】&#10;有形固定資産減価償却率"/>
        <xdr:cNvSpPr txBox="1"/>
      </xdr:nvSpPr>
      <xdr:spPr>
        <a:xfrm>
          <a:off x="15266043" y="17095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7" name="正方形/長方形 56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8" name="正方形/長方形 56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9" name="正方形/長方形 56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70" name="正方形/長方形 56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71" name="正方形/長方形 57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72" name="正方形/長方形 57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73" name="正方形/長方形 57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4" name="正方形/長方形 57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5" name="テキスト ボックス 57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6" name="直線コネクタ 57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77" name="直線コネクタ 57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78" name="テキスト ボックス 57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79" name="直線コネクタ 57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80" name="テキスト ボックス 57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81" name="直線コネクタ 58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82" name="テキスト ボックス 58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83" name="直線コネクタ 58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84" name="テキスト ボックス 58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85" name="直線コネクタ 58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86" name="テキスト ボックス 58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7" name="直線コネクタ 58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8" name="テキスト ボックス 58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87630</xdr:rowOff>
    </xdr:from>
    <xdr:to>
      <xdr:col>32</xdr:col>
      <xdr:colOff>186689</xdr:colOff>
      <xdr:row>108</xdr:row>
      <xdr:rowOff>99061</xdr:rowOff>
    </xdr:to>
    <xdr:cxnSp macro="">
      <xdr:nvCxnSpPr>
        <xdr:cNvPr id="590" name="直線コネクタ 589"/>
        <xdr:cNvCxnSpPr/>
      </xdr:nvCxnSpPr>
      <xdr:spPr>
        <a:xfrm flipV="1">
          <a:off x="22160864" y="17404080"/>
          <a:ext cx="0" cy="1211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102888</xdr:rowOff>
    </xdr:from>
    <xdr:ext cx="469744" cy="259045"/>
    <xdr:sp macro="" textlink="">
      <xdr:nvSpPr>
        <xdr:cNvPr id="591" name="【公民館】&#10;一人当たり面積最小値テキスト"/>
        <xdr:cNvSpPr txBox="1"/>
      </xdr:nvSpPr>
      <xdr:spPr>
        <a:xfrm>
          <a:off x="222504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108</xdr:row>
      <xdr:rowOff>99061</xdr:rowOff>
    </xdr:from>
    <xdr:to>
      <xdr:col>32</xdr:col>
      <xdr:colOff>276225</xdr:colOff>
      <xdr:row>108</xdr:row>
      <xdr:rowOff>99061</xdr:rowOff>
    </xdr:to>
    <xdr:cxnSp macro="">
      <xdr:nvCxnSpPr>
        <xdr:cNvPr id="592" name="直線コネクタ 591"/>
        <xdr:cNvCxnSpPr/>
      </xdr:nvCxnSpPr>
      <xdr:spPr>
        <a:xfrm>
          <a:off x="22072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34307</xdr:rowOff>
    </xdr:from>
    <xdr:ext cx="469744" cy="259045"/>
    <xdr:sp macro="" textlink="">
      <xdr:nvSpPr>
        <xdr:cNvPr id="593" name="【公民館】&#10;一人当たり面積最大値テキスト"/>
        <xdr:cNvSpPr txBox="1"/>
      </xdr:nvSpPr>
      <xdr:spPr>
        <a:xfrm>
          <a:off x="222504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0.332</a:t>
          </a:r>
          <a:endParaRPr kumimoji="1" lang="ja-JP" altLang="en-US" sz="1000" b="1">
            <a:latin typeface="ＭＳ Ｐゴシック"/>
          </a:endParaRPr>
        </a:p>
      </xdr:txBody>
    </xdr:sp>
    <xdr:clientData/>
  </xdr:oneCellAnchor>
  <xdr:twoCellAnchor>
    <xdr:from>
      <xdr:col>32</xdr:col>
      <xdr:colOff>98425</xdr:colOff>
      <xdr:row>101</xdr:row>
      <xdr:rowOff>87630</xdr:rowOff>
    </xdr:from>
    <xdr:to>
      <xdr:col>32</xdr:col>
      <xdr:colOff>276225</xdr:colOff>
      <xdr:row>101</xdr:row>
      <xdr:rowOff>87630</xdr:rowOff>
    </xdr:to>
    <xdr:cxnSp macro="">
      <xdr:nvCxnSpPr>
        <xdr:cNvPr id="594" name="直線コネクタ 593"/>
        <xdr:cNvCxnSpPr/>
      </xdr:nvCxnSpPr>
      <xdr:spPr>
        <a:xfrm>
          <a:off x="22072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160038</xdr:rowOff>
    </xdr:from>
    <xdr:ext cx="469744" cy="259045"/>
    <xdr:sp macro="" textlink="">
      <xdr:nvSpPr>
        <xdr:cNvPr id="595" name="【公民館】&#10;一人当たり面積平均値テキスト"/>
        <xdr:cNvSpPr txBox="1"/>
      </xdr:nvSpPr>
      <xdr:spPr>
        <a:xfrm>
          <a:off x="22250400" y="17990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0.159</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10161</xdr:rowOff>
    </xdr:from>
    <xdr:to>
      <xdr:col>32</xdr:col>
      <xdr:colOff>238125</xdr:colOff>
      <xdr:row>105</xdr:row>
      <xdr:rowOff>111761</xdr:rowOff>
    </xdr:to>
    <xdr:sp macro="" textlink="">
      <xdr:nvSpPr>
        <xdr:cNvPr id="596" name="フローチャート : 判断 595"/>
        <xdr:cNvSpPr/>
      </xdr:nvSpPr>
      <xdr:spPr>
        <a:xfrm>
          <a:off x="221107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6350</xdr:rowOff>
    </xdr:from>
    <xdr:to>
      <xdr:col>31</xdr:col>
      <xdr:colOff>85725</xdr:colOff>
      <xdr:row>105</xdr:row>
      <xdr:rowOff>107950</xdr:rowOff>
    </xdr:to>
    <xdr:sp macro="" textlink="">
      <xdr:nvSpPr>
        <xdr:cNvPr id="597" name="フローチャート : 判断 596"/>
        <xdr:cNvSpPr/>
      </xdr:nvSpPr>
      <xdr:spPr>
        <a:xfrm>
          <a:off x="212725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98" name="テキスト ボックス 59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9" name="テキスト ボックス 59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00" name="テキスト ボックス 59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01" name="テキスト ボックス 60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02" name="テキスト ボックス 60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103</xdr:row>
      <xdr:rowOff>71120</xdr:rowOff>
    </xdr:from>
    <xdr:to>
      <xdr:col>31</xdr:col>
      <xdr:colOff>85725</xdr:colOff>
      <xdr:row>104</xdr:row>
      <xdr:rowOff>1270</xdr:rowOff>
    </xdr:to>
    <xdr:sp macro="" textlink="">
      <xdr:nvSpPr>
        <xdr:cNvPr id="603" name="円/楕円 602"/>
        <xdr:cNvSpPr/>
      </xdr:nvSpPr>
      <xdr:spPr>
        <a:xfrm>
          <a:off x="21272500" y="17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99077</xdr:rowOff>
    </xdr:from>
    <xdr:ext cx="469744" cy="259045"/>
    <xdr:sp macro="" textlink="">
      <xdr:nvSpPr>
        <xdr:cNvPr id="604" name="n_1aveValue【公民館】&#10;一人当たり面積"/>
        <xdr:cNvSpPr txBox="1"/>
      </xdr:nvSpPr>
      <xdr:spPr>
        <a:xfrm>
          <a:off x="21075727" y="181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0.160</a:t>
          </a:r>
          <a:endParaRPr kumimoji="1" lang="ja-JP" altLang="en-US" sz="1000" b="1">
            <a:solidFill>
              <a:srgbClr val="000080"/>
            </a:solidFill>
            <a:latin typeface="ＭＳ Ｐゴシック"/>
          </a:endParaRPr>
        </a:p>
      </xdr:txBody>
    </xdr:sp>
    <xdr:clientData/>
  </xdr:oneCellAnchor>
  <xdr:oneCellAnchor>
    <xdr:from>
      <xdr:col>30</xdr:col>
      <xdr:colOff>473152</xdr:colOff>
      <xdr:row>102</xdr:row>
      <xdr:rowOff>17797</xdr:rowOff>
    </xdr:from>
    <xdr:ext cx="469744" cy="259045"/>
    <xdr:sp macro="" textlink="">
      <xdr:nvSpPr>
        <xdr:cNvPr id="605" name="n_1mainValue【公民館】&#10;一人当たり面積"/>
        <xdr:cNvSpPr txBox="1"/>
      </xdr:nvSpPr>
      <xdr:spPr>
        <a:xfrm>
          <a:off x="21075727" y="1750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0.233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6" name="正方形/長方形 60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7" name="正方形/長方形 60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8" name="テキスト ボックス 60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３町村が合併した本町は面積が広く、保有する公共施設数も多いことから、住民一人当たりの面積等の値は、類似団体内では高い傾向にある。</a:t>
          </a:r>
          <a:endParaRPr lang="ja-JP" altLang="ja-JP" sz="1300">
            <a:effectLst/>
          </a:endParaRPr>
        </a:p>
        <a:p>
          <a:r>
            <a:rPr kumimoji="1" lang="ja-JP" altLang="ja-JP" sz="1300">
              <a:solidFill>
                <a:schemeClr val="dk1"/>
              </a:solidFill>
              <a:effectLst/>
              <a:latin typeface="+mn-lt"/>
              <a:ea typeface="+mn-ea"/>
              <a:cs typeface="+mn-cs"/>
            </a:rPr>
            <a:t>また、耐用年数の経過により有形固定資産減価償却率が類似団体平均を上回っている行政目的施設も見られる。公共施設等総合管理計画、施設ごとの長寿命化計画等を基に適切な施設の維持管理に努める。</a:t>
          </a:r>
          <a:endParaRPr lang="ja-JP" altLang="ja-JP" sz="13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高知県いの町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23,712
23,674
470.97
13,408,644
12,960,724
300,304
8,141,433
13,690,607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23622</xdr:rowOff>
    </xdr:from>
    <xdr:to>
      <xdr:col>6</xdr:col>
      <xdr:colOff>510540</xdr:colOff>
      <xdr:row>41</xdr:row>
      <xdr:rowOff>149352</xdr:rowOff>
    </xdr:to>
    <xdr:cxnSp macro="">
      <xdr:nvCxnSpPr>
        <xdr:cNvPr id="55" name="直線コネクタ 54"/>
        <xdr:cNvCxnSpPr/>
      </xdr:nvCxnSpPr>
      <xdr:spPr>
        <a:xfrm flipV="1">
          <a:off x="4634865" y="5852922"/>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153179</xdr:rowOff>
    </xdr:from>
    <xdr:ext cx="405111" cy="259045"/>
    <xdr:sp macro="" textlink="">
      <xdr:nvSpPr>
        <xdr:cNvPr id="56" name="【図書館】&#10;有形固定資産減価償却率最小値テキスト"/>
        <xdr:cNvSpPr txBox="1"/>
      </xdr:nvSpPr>
      <xdr:spPr>
        <a:xfrm>
          <a:off x="4724400" y="7182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6</xdr:col>
      <xdr:colOff>422275</xdr:colOff>
      <xdr:row>41</xdr:row>
      <xdr:rowOff>149352</xdr:rowOff>
    </xdr:from>
    <xdr:to>
      <xdr:col>6</xdr:col>
      <xdr:colOff>600075</xdr:colOff>
      <xdr:row>41</xdr:row>
      <xdr:rowOff>149352</xdr:rowOff>
    </xdr:to>
    <xdr:cxnSp macro="">
      <xdr:nvCxnSpPr>
        <xdr:cNvPr id="57" name="直線コネクタ 56"/>
        <xdr:cNvCxnSpPr/>
      </xdr:nvCxnSpPr>
      <xdr:spPr>
        <a:xfrm>
          <a:off x="4546600" y="717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141749</xdr:rowOff>
    </xdr:from>
    <xdr:ext cx="405111" cy="259045"/>
    <xdr:sp macro="" textlink="">
      <xdr:nvSpPr>
        <xdr:cNvPr id="58" name="【図書館】&#10;有形固定資産減価償却率最大値テキスト"/>
        <xdr:cNvSpPr txBox="1"/>
      </xdr:nvSpPr>
      <xdr:spPr>
        <a:xfrm>
          <a:off x="4724400" y="5628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6</xdr:col>
      <xdr:colOff>422275</xdr:colOff>
      <xdr:row>34</xdr:row>
      <xdr:rowOff>23622</xdr:rowOff>
    </xdr:from>
    <xdr:to>
      <xdr:col>6</xdr:col>
      <xdr:colOff>600075</xdr:colOff>
      <xdr:row>34</xdr:row>
      <xdr:rowOff>23622</xdr:rowOff>
    </xdr:to>
    <xdr:cxnSp macro="">
      <xdr:nvCxnSpPr>
        <xdr:cNvPr id="59" name="直線コネクタ 58"/>
        <xdr:cNvCxnSpPr/>
      </xdr:nvCxnSpPr>
      <xdr:spPr>
        <a:xfrm>
          <a:off x="4546600" y="585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111269</xdr:rowOff>
    </xdr:from>
    <xdr:ext cx="405111" cy="259045"/>
    <xdr:sp macro="" textlink="">
      <xdr:nvSpPr>
        <xdr:cNvPr id="60" name="【図書館】&#10;有形固定資産減価償却率平均値テキスト"/>
        <xdr:cNvSpPr txBox="1"/>
      </xdr:nvSpPr>
      <xdr:spPr>
        <a:xfrm>
          <a:off x="4724400" y="66263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40.3</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132842</xdr:rowOff>
    </xdr:from>
    <xdr:to>
      <xdr:col>6</xdr:col>
      <xdr:colOff>561975</xdr:colOff>
      <xdr:row>39</xdr:row>
      <xdr:rowOff>62992</xdr:rowOff>
    </xdr:to>
    <xdr:sp macro="" textlink="">
      <xdr:nvSpPr>
        <xdr:cNvPr id="61" name="フローチャート : 判断 60"/>
        <xdr:cNvSpPr/>
      </xdr:nvSpPr>
      <xdr:spPr>
        <a:xfrm>
          <a:off x="45847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119126</xdr:rowOff>
    </xdr:from>
    <xdr:to>
      <xdr:col>5</xdr:col>
      <xdr:colOff>409575</xdr:colOff>
      <xdr:row>39</xdr:row>
      <xdr:rowOff>49276</xdr:rowOff>
    </xdr:to>
    <xdr:sp macro="" textlink="">
      <xdr:nvSpPr>
        <xdr:cNvPr id="62" name="フローチャート : 判断 61"/>
        <xdr:cNvSpPr/>
      </xdr:nvSpPr>
      <xdr:spPr>
        <a:xfrm>
          <a:off x="3746500" y="66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65803</xdr:rowOff>
    </xdr:from>
    <xdr:ext cx="405111" cy="259045"/>
    <xdr:sp macro="" textlink="">
      <xdr:nvSpPr>
        <xdr:cNvPr id="63" name="n_1aveValue【図書館】&#10;有形固定資産減価償却率"/>
        <xdr:cNvSpPr txBox="1"/>
      </xdr:nvSpPr>
      <xdr:spPr>
        <a:xfrm>
          <a:off x="3582043" y="640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39</xdr:row>
      <xdr:rowOff>105410</xdr:rowOff>
    </xdr:from>
    <xdr:to>
      <xdr:col>5</xdr:col>
      <xdr:colOff>409575</xdr:colOff>
      <xdr:row>40</xdr:row>
      <xdr:rowOff>35560</xdr:rowOff>
    </xdr:to>
    <xdr:sp macro="" textlink="">
      <xdr:nvSpPr>
        <xdr:cNvPr id="69" name="円/楕円 68"/>
        <xdr:cNvSpPr/>
      </xdr:nvSpPr>
      <xdr:spPr>
        <a:xfrm>
          <a:off x="3746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40</xdr:row>
      <xdr:rowOff>26687</xdr:rowOff>
    </xdr:from>
    <xdr:ext cx="405111" cy="259045"/>
    <xdr:sp macro="" textlink="">
      <xdr:nvSpPr>
        <xdr:cNvPr id="70" name="n_1mainValue【図書館】&#10;有形固定資産減価償却率"/>
        <xdr:cNvSpPr txBox="1"/>
      </xdr:nvSpPr>
      <xdr:spPr>
        <a:xfrm>
          <a:off x="3582043" y="688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9" name="テキスト ボックス 7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1" name="テキスト ボックス 8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2" name="直線コネクタ 8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3" name="テキスト ボックス 8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4" name="直線コネクタ 8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5" name="テキスト ボックス 8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6" name="直線コネクタ 8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7" name="テキスト ボックス 8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8" name="直線コネクタ 8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9" name="テキスト ボックス 8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0" name="直線コネクタ 8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1" name="テキスト ボックス 9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127000</xdr:rowOff>
    </xdr:from>
    <xdr:to>
      <xdr:col>15</xdr:col>
      <xdr:colOff>180340</xdr:colOff>
      <xdr:row>42</xdr:row>
      <xdr:rowOff>127000</xdr:rowOff>
    </xdr:to>
    <xdr:cxnSp macro="">
      <xdr:nvCxnSpPr>
        <xdr:cNvPr id="95" name="直線コネクタ 94"/>
        <xdr:cNvCxnSpPr/>
      </xdr:nvCxnSpPr>
      <xdr:spPr>
        <a:xfrm flipV="1">
          <a:off x="10476865" y="59563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130827</xdr:rowOff>
    </xdr:from>
    <xdr:ext cx="469744" cy="259045"/>
    <xdr:sp macro="" textlink="">
      <xdr:nvSpPr>
        <xdr:cNvPr id="96" name="【図書館】&#10;一人当たり面積最小値テキスト"/>
        <xdr:cNvSpPr txBox="1"/>
      </xdr:nvSpPr>
      <xdr:spPr>
        <a:xfrm>
          <a:off x="10566400" y="733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15</xdr:col>
      <xdr:colOff>92075</xdr:colOff>
      <xdr:row>42</xdr:row>
      <xdr:rowOff>127000</xdr:rowOff>
    </xdr:from>
    <xdr:to>
      <xdr:col>15</xdr:col>
      <xdr:colOff>269875</xdr:colOff>
      <xdr:row>42</xdr:row>
      <xdr:rowOff>127000</xdr:rowOff>
    </xdr:to>
    <xdr:cxnSp macro="">
      <xdr:nvCxnSpPr>
        <xdr:cNvPr id="97" name="直線コネクタ 96"/>
        <xdr:cNvCxnSpPr/>
      </xdr:nvCxnSpPr>
      <xdr:spPr>
        <a:xfrm>
          <a:off x="10388600" y="732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73677</xdr:rowOff>
    </xdr:from>
    <xdr:ext cx="469744" cy="259045"/>
    <xdr:sp macro="" textlink="">
      <xdr:nvSpPr>
        <xdr:cNvPr id="98" name="【図書館】&#10;一人当たり面積最大値テキスト"/>
        <xdr:cNvSpPr txBox="1"/>
      </xdr:nvSpPr>
      <xdr:spPr>
        <a:xfrm>
          <a:off x="10566400" y="573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0.131</a:t>
          </a:r>
          <a:endParaRPr kumimoji="1" lang="ja-JP" altLang="en-US" sz="1000" b="1">
            <a:latin typeface="ＭＳ Ｐゴシック"/>
          </a:endParaRPr>
        </a:p>
      </xdr:txBody>
    </xdr:sp>
    <xdr:clientData/>
  </xdr:oneCellAnchor>
  <xdr:twoCellAnchor>
    <xdr:from>
      <xdr:col>15</xdr:col>
      <xdr:colOff>92075</xdr:colOff>
      <xdr:row>34</xdr:row>
      <xdr:rowOff>127000</xdr:rowOff>
    </xdr:from>
    <xdr:to>
      <xdr:col>15</xdr:col>
      <xdr:colOff>269875</xdr:colOff>
      <xdr:row>34</xdr:row>
      <xdr:rowOff>127000</xdr:rowOff>
    </xdr:to>
    <xdr:cxnSp macro="">
      <xdr:nvCxnSpPr>
        <xdr:cNvPr id="99" name="直線コネクタ 98"/>
        <xdr:cNvCxnSpPr/>
      </xdr:nvCxnSpPr>
      <xdr:spPr>
        <a:xfrm>
          <a:off x="103886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29227</xdr:rowOff>
    </xdr:from>
    <xdr:ext cx="469744" cy="259045"/>
    <xdr:sp macro="" textlink="">
      <xdr:nvSpPr>
        <xdr:cNvPr id="100" name="【図書館】&#10;一人当たり面積平均値テキスト"/>
        <xdr:cNvSpPr txBox="1"/>
      </xdr:nvSpPr>
      <xdr:spPr>
        <a:xfrm>
          <a:off x="10566400" y="6887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0.052</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50800</xdr:rowOff>
    </xdr:from>
    <xdr:to>
      <xdr:col>15</xdr:col>
      <xdr:colOff>231775</xdr:colOff>
      <xdr:row>40</xdr:row>
      <xdr:rowOff>152400</xdr:rowOff>
    </xdr:to>
    <xdr:sp macro="" textlink="">
      <xdr:nvSpPr>
        <xdr:cNvPr id="101" name="フローチャート : 判断 100"/>
        <xdr:cNvSpPr/>
      </xdr:nvSpPr>
      <xdr:spPr>
        <a:xfrm>
          <a:off x="10426700" y="690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40</xdr:row>
      <xdr:rowOff>25400</xdr:rowOff>
    </xdr:from>
    <xdr:to>
      <xdr:col>14</xdr:col>
      <xdr:colOff>79375</xdr:colOff>
      <xdr:row>40</xdr:row>
      <xdr:rowOff>127000</xdr:rowOff>
    </xdr:to>
    <xdr:sp macro="" textlink="">
      <xdr:nvSpPr>
        <xdr:cNvPr id="102" name="フローチャート : 判断 101"/>
        <xdr:cNvSpPr/>
      </xdr:nvSpPr>
      <xdr:spPr>
        <a:xfrm>
          <a:off x="9588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40</xdr:row>
      <xdr:rowOff>118127</xdr:rowOff>
    </xdr:from>
    <xdr:ext cx="469744" cy="259045"/>
    <xdr:sp macro="" textlink="">
      <xdr:nvSpPr>
        <xdr:cNvPr id="103" name="n_1aveValue【図書館】&#10;一人当たり面積"/>
        <xdr:cNvSpPr txBox="1"/>
      </xdr:nvSpPr>
      <xdr:spPr>
        <a:xfrm>
          <a:off x="93917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0.054</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31750</xdr:rowOff>
    </xdr:from>
    <xdr:to>
      <xdr:col>14</xdr:col>
      <xdr:colOff>79375</xdr:colOff>
      <xdr:row>39</xdr:row>
      <xdr:rowOff>133350</xdr:rowOff>
    </xdr:to>
    <xdr:sp macro="" textlink="">
      <xdr:nvSpPr>
        <xdr:cNvPr id="109" name="円/楕円 108"/>
        <xdr:cNvSpPr/>
      </xdr:nvSpPr>
      <xdr:spPr>
        <a:xfrm>
          <a:off x="95885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149877</xdr:rowOff>
    </xdr:from>
    <xdr:ext cx="469744" cy="259045"/>
    <xdr:sp macro="" textlink="">
      <xdr:nvSpPr>
        <xdr:cNvPr id="110" name="n_1mainValue【図書館】&#10;一人当たり面積"/>
        <xdr:cNvSpPr txBox="1"/>
      </xdr:nvSpPr>
      <xdr:spPr>
        <a:xfrm>
          <a:off x="9391727" y="649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1" name="テキスト ボックス 12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2" name="直線コネクタ 12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3" name="テキスト ボックス 12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4" name="直線コネクタ 12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5" name="テキスト ボックス 12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6" name="直線コネクタ 12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7" name="テキスト ボックス 12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8" name="直線コネクタ 12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129" name="テキスト ボックス 128"/>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0" name="直線コネクタ 12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1" name="テキスト ボックス 13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57</xdr:row>
      <xdr:rowOff>102870</xdr:rowOff>
    </xdr:from>
    <xdr:to>
      <xdr:col>6</xdr:col>
      <xdr:colOff>510540</xdr:colOff>
      <xdr:row>63</xdr:row>
      <xdr:rowOff>157734</xdr:rowOff>
    </xdr:to>
    <xdr:cxnSp macro="">
      <xdr:nvCxnSpPr>
        <xdr:cNvPr id="133" name="直線コネクタ 132"/>
        <xdr:cNvCxnSpPr/>
      </xdr:nvCxnSpPr>
      <xdr:spPr>
        <a:xfrm flipV="1">
          <a:off x="4634865" y="9875520"/>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161561</xdr:rowOff>
    </xdr:from>
    <xdr:ext cx="405111" cy="259045"/>
    <xdr:sp macro="" textlink="">
      <xdr:nvSpPr>
        <xdr:cNvPr id="134" name="【体育館・プール】&#10;有形固定資産減価償却率最小値テキスト"/>
        <xdr:cNvSpPr txBox="1"/>
      </xdr:nvSpPr>
      <xdr:spPr>
        <a:xfrm>
          <a:off x="4724400" y="10962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6</xdr:col>
      <xdr:colOff>422275</xdr:colOff>
      <xdr:row>63</xdr:row>
      <xdr:rowOff>157734</xdr:rowOff>
    </xdr:from>
    <xdr:to>
      <xdr:col>6</xdr:col>
      <xdr:colOff>600075</xdr:colOff>
      <xdr:row>63</xdr:row>
      <xdr:rowOff>157734</xdr:rowOff>
    </xdr:to>
    <xdr:cxnSp macro="">
      <xdr:nvCxnSpPr>
        <xdr:cNvPr id="135" name="直線コネクタ 134"/>
        <xdr:cNvCxnSpPr/>
      </xdr:nvCxnSpPr>
      <xdr:spPr>
        <a:xfrm>
          <a:off x="4546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56</xdr:row>
      <xdr:rowOff>49547</xdr:rowOff>
    </xdr:from>
    <xdr:ext cx="405111" cy="259045"/>
    <xdr:sp macro="" textlink="">
      <xdr:nvSpPr>
        <xdr:cNvPr id="136" name="【体育館・プール】&#10;有形固定資産減価償却率最大値テキスト"/>
        <xdr:cNvSpPr txBox="1"/>
      </xdr:nvSpPr>
      <xdr:spPr>
        <a:xfrm>
          <a:off x="4724400" y="9650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6</xdr:col>
      <xdr:colOff>422275</xdr:colOff>
      <xdr:row>57</xdr:row>
      <xdr:rowOff>102870</xdr:rowOff>
    </xdr:from>
    <xdr:to>
      <xdr:col>6</xdr:col>
      <xdr:colOff>600075</xdr:colOff>
      <xdr:row>57</xdr:row>
      <xdr:rowOff>102870</xdr:rowOff>
    </xdr:to>
    <xdr:cxnSp macro="">
      <xdr:nvCxnSpPr>
        <xdr:cNvPr id="137" name="直線コネクタ 136"/>
        <xdr:cNvCxnSpPr/>
      </xdr:nvCxnSpPr>
      <xdr:spPr>
        <a:xfrm>
          <a:off x="4546600" y="987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137939</xdr:rowOff>
    </xdr:from>
    <xdr:ext cx="405111" cy="259045"/>
    <xdr:sp macro="" textlink="">
      <xdr:nvSpPr>
        <xdr:cNvPr id="138" name="【体育館・プール】&#10;有形固定資産減価償却率平均値テキスト"/>
        <xdr:cNvSpPr txBox="1"/>
      </xdr:nvSpPr>
      <xdr:spPr>
        <a:xfrm>
          <a:off x="4724400" y="104249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159512</xdr:rowOff>
    </xdr:from>
    <xdr:to>
      <xdr:col>6</xdr:col>
      <xdr:colOff>561975</xdr:colOff>
      <xdr:row>61</xdr:row>
      <xdr:rowOff>89662</xdr:rowOff>
    </xdr:to>
    <xdr:sp macro="" textlink="">
      <xdr:nvSpPr>
        <xdr:cNvPr id="139" name="フローチャート : 判断 138"/>
        <xdr:cNvSpPr/>
      </xdr:nvSpPr>
      <xdr:spPr>
        <a:xfrm>
          <a:off x="4584700" y="1044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52070</xdr:rowOff>
    </xdr:from>
    <xdr:to>
      <xdr:col>5</xdr:col>
      <xdr:colOff>409575</xdr:colOff>
      <xdr:row>61</xdr:row>
      <xdr:rowOff>153670</xdr:rowOff>
    </xdr:to>
    <xdr:sp macro="" textlink="">
      <xdr:nvSpPr>
        <xdr:cNvPr id="140" name="フローチャート : 判断 139"/>
        <xdr:cNvSpPr/>
      </xdr:nvSpPr>
      <xdr:spPr>
        <a:xfrm>
          <a:off x="3746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144797</xdr:rowOff>
    </xdr:from>
    <xdr:ext cx="405111" cy="259045"/>
    <xdr:sp macro="" textlink="">
      <xdr:nvSpPr>
        <xdr:cNvPr id="141" name="n_1aveValue【体育館・プール】&#10;有形固定資産減価償却率"/>
        <xdr:cNvSpPr txBox="1"/>
      </xdr:nvSpPr>
      <xdr:spPr>
        <a:xfrm>
          <a:off x="3582043"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2" name="テキスト ボックス 14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55</xdr:row>
      <xdr:rowOff>138938</xdr:rowOff>
    </xdr:from>
    <xdr:to>
      <xdr:col>5</xdr:col>
      <xdr:colOff>409575</xdr:colOff>
      <xdr:row>56</xdr:row>
      <xdr:rowOff>69088</xdr:rowOff>
    </xdr:to>
    <xdr:sp macro="" textlink="">
      <xdr:nvSpPr>
        <xdr:cNvPr id="147" name="円/楕円 146"/>
        <xdr:cNvSpPr/>
      </xdr:nvSpPr>
      <xdr:spPr>
        <a:xfrm>
          <a:off x="3746500" y="956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54</xdr:row>
      <xdr:rowOff>85615</xdr:rowOff>
    </xdr:from>
    <xdr:ext cx="405111" cy="259045"/>
    <xdr:sp macro="" textlink="">
      <xdr:nvSpPr>
        <xdr:cNvPr id="148" name="n_1mainValue【体育館・プール】&#10;有形固定資産減価償却率"/>
        <xdr:cNvSpPr txBox="1"/>
      </xdr:nvSpPr>
      <xdr:spPr>
        <a:xfrm>
          <a:off x="3582043" y="9343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9" name="正方形/長方形 14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0" name="正方形/長方形 14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1" name="正方形/長方形 15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2" name="正方形/長方形 15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3" name="正方形/長方形 15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4" name="正方形/長方形 15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5" name="正方形/長方形 15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6" name="正方形/長方形 15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7" name="テキスト ボックス 15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8" name="直線コネクタ 15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9" name="直線コネクタ 15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0" name="テキスト ボックス 15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1" name="直線コネクタ 16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2" name="テキスト ボックス 16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3" name="直線コネクタ 16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4" name="テキスト ボックス 16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5" name="直線コネクタ 16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66" name="テキスト ボックス 16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7" name="直線コネクタ 16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68" name="テキスト ボックス 16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9" name="直線コネクタ 16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0" name="テキスト ボックス 16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3810</xdr:rowOff>
    </xdr:from>
    <xdr:to>
      <xdr:col>15</xdr:col>
      <xdr:colOff>180340</xdr:colOff>
      <xdr:row>63</xdr:row>
      <xdr:rowOff>0</xdr:rowOff>
    </xdr:to>
    <xdr:cxnSp macro="">
      <xdr:nvCxnSpPr>
        <xdr:cNvPr id="172" name="直線コネクタ 171"/>
        <xdr:cNvCxnSpPr/>
      </xdr:nvCxnSpPr>
      <xdr:spPr>
        <a:xfrm flipV="1">
          <a:off x="10476865" y="9776460"/>
          <a:ext cx="0" cy="1024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3827</xdr:rowOff>
    </xdr:from>
    <xdr:ext cx="469744" cy="259045"/>
    <xdr:sp macro="" textlink="">
      <xdr:nvSpPr>
        <xdr:cNvPr id="173" name="【体育館・プール】&#10;一人当たり面積最小値テキスト"/>
        <xdr:cNvSpPr txBox="1"/>
      </xdr:nvSpPr>
      <xdr:spPr>
        <a:xfrm>
          <a:off x="10566400"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0.065</a:t>
          </a:r>
          <a:endParaRPr kumimoji="1" lang="ja-JP" altLang="en-US" sz="1000" b="1">
            <a:latin typeface="ＭＳ Ｐゴシック"/>
          </a:endParaRPr>
        </a:p>
      </xdr:txBody>
    </xdr:sp>
    <xdr:clientData/>
  </xdr:oneCellAnchor>
  <xdr:twoCellAnchor>
    <xdr:from>
      <xdr:col>15</xdr:col>
      <xdr:colOff>92075</xdr:colOff>
      <xdr:row>63</xdr:row>
      <xdr:rowOff>0</xdr:rowOff>
    </xdr:from>
    <xdr:to>
      <xdr:col>15</xdr:col>
      <xdr:colOff>269875</xdr:colOff>
      <xdr:row>63</xdr:row>
      <xdr:rowOff>0</xdr:rowOff>
    </xdr:to>
    <xdr:cxnSp macro="">
      <xdr:nvCxnSpPr>
        <xdr:cNvPr id="174" name="直線コネクタ 173"/>
        <xdr:cNvCxnSpPr/>
      </xdr:nvCxnSpPr>
      <xdr:spPr>
        <a:xfrm>
          <a:off x="10388600" y="1080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121937</xdr:rowOff>
    </xdr:from>
    <xdr:ext cx="469744" cy="259045"/>
    <xdr:sp macro="" textlink="">
      <xdr:nvSpPr>
        <xdr:cNvPr id="175" name="【体育館・プール】&#10;一人当たり面積最大値テキスト"/>
        <xdr:cNvSpPr txBox="1"/>
      </xdr:nvSpPr>
      <xdr:spPr>
        <a:xfrm>
          <a:off x="10566400" y="955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0.334</a:t>
          </a:r>
          <a:endParaRPr kumimoji="1" lang="ja-JP" altLang="en-US" sz="1000" b="1">
            <a:latin typeface="ＭＳ Ｐゴシック"/>
          </a:endParaRPr>
        </a:p>
      </xdr:txBody>
    </xdr:sp>
    <xdr:clientData/>
  </xdr:oneCellAnchor>
  <xdr:twoCellAnchor>
    <xdr:from>
      <xdr:col>15</xdr:col>
      <xdr:colOff>92075</xdr:colOff>
      <xdr:row>57</xdr:row>
      <xdr:rowOff>3810</xdr:rowOff>
    </xdr:from>
    <xdr:to>
      <xdr:col>15</xdr:col>
      <xdr:colOff>269875</xdr:colOff>
      <xdr:row>57</xdr:row>
      <xdr:rowOff>3810</xdr:rowOff>
    </xdr:to>
    <xdr:cxnSp macro="">
      <xdr:nvCxnSpPr>
        <xdr:cNvPr id="176" name="直線コネクタ 175"/>
        <xdr:cNvCxnSpPr/>
      </xdr:nvCxnSpPr>
      <xdr:spPr>
        <a:xfrm>
          <a:off x="10388600" y="977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60977</xdr:rowOff>
    </xdr:from>
    <xdr:ext cx="469744" cy="259045"/>
    <xdr:sp macro="" textlink="">
      <xdr:nvSpPr>
        <xdr:cNvPr id="177" name="【体育館・プール】&#10;一人当たり面積平均値テキスト"/>
        <xdr:cNvSpPr txBox="1"/>
      </xdr:nvSpPr>
      <xdr:spPr>
        <a:xfrm>
          <a:off x="10566400" y="10347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0.165</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82550</xdr:rowOff>
    </xdr:from>
    <xdr:to>
      <xdr:col>15</xdr:col>
      <xdr:colOff>231775</xdr:colOff>
      <xdr:row>61</xdr:row>
      <xdr:rowOff>12700</xdr:rowOff>
    </xdr:to>
    <xdr:sp macro="" textlink="">
      <xdr:nvSpPr>
        <xdr:cNvPr id="178" name="フローチャート : 判断 177"/>
        <xdr:cNvSpPr/>
      </xdr:nvSpPr>
      <xdr:spPr>
        <a:xfrm>
          <a:off x="104267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101600</xdr:rowOff>
    </xdr:from>
    <xdr:to>
      <xdr:col>14</xdr:col>
      <xdr:colOff>79375</xdr:colOff>
      <xdr:row>61</xdr:row>
      <xdr:rowOff>31750</xdr:rowOff>
    </xdr:to>
    <xdr:sp macro="" textlink="">
      <xdr:nvSpPr>
        <xdr:cNvPr id="179" name="フローチャート : 判断 178"/>
        <xdr:cNvSpPr/>
      </xdr:nvSpPr>
      <xdr:spPr>
        <a:xfrm>
          <a:off x="9588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48277</xdr:rowOff>
    </xdr:from>
    <xdr:ext cx="469744" cy="259045"/>
    <xdr:sp macro="" textlink="">
      <xdr:nvSpPr>
        <xdr:cNvPr id="180" name="n_1aveValue【体育館・プール】&#10;一人当たり面積"/>
        <xdr:cNvSpPr txBox="1"/>
      </xdr:nvSpPr>
      <xdr:spPr>
        <a:xfrm>
          <a:off x="939172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0.160</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105410</xdr:rowOff>
    </xdr:from>
    <xdr:to>
      <xdr:col>14</xdr:col>
      <xdr:colOff>79375</xdr:colOff>
      <xdr:row>62</xdr:row>
      <xdr:rowOff>35560</xdr:rowOff>
    </xdr:to>
    <xdr:sp macro="" textlink="">
      <xdr:nvSpPr>
        <xdr:cNvPr id="186" name="円/楕円 185"/>
        <xdr:cNvSpPr/>
      </xdr:nvSpPr>
      <xdr:spPr>
        <a:xfrm>
          <a:off x="9588500" y="105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62</xdr:row>
      <xdr:rowOff>26687</xdr:rowOff>
    </xdr:from>
    <xdr:ext cx="469744" cy="259045"/>
    <xdr:sp macro="" textlink="">
      <xdr:nvSpPr>
        <xdr:cNvPr id="187" name="n_1mainValue【体育館・プール】&#10;一人当たり面積"/>
        <xdr:cNvSpPr txBox="1"/>
      </xdr:nvSpPr>
      <xdr:spPr>
        <a:xfrm>
          <a:off x="9391727" y="1065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0.114</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8" name="正方形/長方形 18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9" name="正方形/長方形 18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0" name="正方形/長方形 18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1" name="正方形/長方形 19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2" name="正方形/長方形 19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3" name="正方形/長方形 19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4" name="正方形/長方形 19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5" name="正方形/長方形 19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6" name="テキスト ボックス 19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7" name="直線コネクタ 19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8" name="テキスト ボックス 19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9" name="直線コネクタ 198"/>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0" name="テキスト ボックス 199"/>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1" name="直線コネクタ 200"/>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2" name="テキスト ボックス 201"/>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3" name="直線コネクタ 202"/>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4" name="テキスト ボックス 203"/>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5" name="直線コネクタ 204"/>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6" name="テキスト ボックス 205"/>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7" name="直線コネクタ 20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8" name="テキスト ボックス 20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145542</xdr:rowOff>
    </xdr:from>
    <xdr:to>
      <xdr:col>6</xdr:col>
      <xdr:colOff>510540</xdr:colOff>
      <xdr:row>86</xdr:row>
      <xdr:rowOff>15239</xdr:rowOff>
    </xdr:to>
    <xdr:cxnSp macro="">
      <xdr:nvCxnSpPr>
        <xdr:cNvPr id="210" name="直線コネクタ 209"/>
        <xdr:cNvCxnSpPr/>
      </xdr:nvCxnSpPr>
      <xdr:spPr>
        <a:xfrm flipV="1">
          <a:off x="4634865" y="13518642"/>
          <a:ext cx="0" cy="1241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19066</xdr:rowOff>
    </xdr:from>
    <xdr:ext cx="405111" cy="259045"/>
    <xdr:sp macro="" textlink="">
      <xdr:nvSpPr>
        <xdr:cNvPr id="211" name="【福祉施設】&#10;有形固定資産減価償却率最小値テキスト"/>
        <xdr:cNvSpPr txBox="1"/>
      </xdr:nvSpPr>
      <xdr:spPr>
        <a:xfrm>
          <a:off x="4724400" y="1476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a:t>
          </a:r>
          <a:endParaRPr kumimoji="1" lang="ja-JP" altLang="en-US" sz="1000" b="1">
            <a:latin typeface="ＭＳ Ｐゴシック"/>
          </a:endParaRPr>
        </a:p>
      </xdr:txBody>
    </xdr:sp>
    <xdr:clientData/>
  </xdr:oneCellAnchor>
  <xdr:twoCellAnchor>
    <xdr:from>
      <xdr:col>6</xdr:col>
      <xdr:colOff>422275</xdr:colOff>
      <xdr:row>86</xdr:row>
      <xdr:rowOff>15239</xdr:rowOff>
    </xdr:from>
    <xdr:to>
      <xdr:col>6</xdr:col>
      <xdr:colOff>600075</xdr:colOff>
      <xdr:row>86</xdr:row>
      <xdr:rowOff>15239</xdr:rowOff>
    </xdr:to>
    <xdr:cxnSp macro="">
      <xdr:nvCxnSpPr>
        <xdr:cNvPr id="212" name="直線コネクタ 211"/>
        <xdr:cNvCxnSpPr/>
      </xdr:nvCxnSpPr>
      <xdr:spPr>
        <a:xfrm>
          <a:off x="4546600" y="1475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92219</xdr:rowOff>
    </xdr:from>
    <xdr:ext cx="405111" cy="259045"/>
    <xdr:sp macro="" textlink="">
      <xdr:nvSpPr>
        <xdr:cNvPr id="213" name="【福祉施設】&#10;有形固定資産減価償却率最大値テキスト"/>
        <xdr:cNvSpPr txBox="1"/>
      </xdr:nvSpPr>
      <xdr:spPr>
        <a:xfrm>
          <a:off x="4724400" y="13293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95.3</a:t>
          </a:r>
          <a:endParaRPr kumimoji="1" lang="ja-JP" altLang="en-US" sz="1000" b="1">
            <a:latin typeface="ＭＳ Ｐゴシック"/>
          </a:endParaRPr>
        </a:p>
      </xdr:txBody>
    </xdr:sp>
    <xdr:clientData/>
  </xdr:oneCellAnchor>
  <xdr:twoCellAnchor>
    <xdr:from>
      <xdr:col>6</xdr:col>
      <xdr:colOff>422275</xdr:colOff>
      <xdr:row>78</xdr:row>
      <xdr:rowOff>145542</xdr:rowOff>
    </xdr:from>
    <xdr:to>
      <xdr:col>6</xdr:col>
      <xdr:colOff>600075</xdr:colOff>
      <xdr:row>78</xdr:row>
      <xdr:rowOff>145542</xdr:rowOff>
    </xdr:to>
    <xdr:cxnSp macro="">
      <xdr:nvCxnSpPr>
        <xdr:cNvPr id="214" name="直線コネクタ 213"/>
        <xdr:cNvCxnSpPr/>
      </xdr:nvCxnSpPr>
      <xdr:spPr>
        <a:xfrm>
          <a:off x="4546600" y="13518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73169</xdr:rowOff>
    </xdr:from>
    <xdr:ext cx="405111" cy="259045"/>
    <xdr:sp macro="" textlink="">
      <xdr:nvSpPr>
        <xdr:cNvPr id="215" name="【福祉施設】&#10;有形固定資産減価償却率平均値テキスト"/>
        <xdr:cNvSpPr txBox="1"/>
      </xdr:nvSpPr>
      <xdr:spPr>
        <a:xfrm>
          <a:off x="4724400" y="144749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6</xdr:col>
      <xdr:colOff>460375</xdr:colOff>
      <xdr:row>84</xdr:row>
      <xdr:rowOff>94742</xdr:rowOff>
    </xdr:from>
    <xdr:to>
      <xdr:col>6</xdr:col>
      <xdr:colOff>561975</xdr:colOff>
      <xdr:row>85</xdr:row>
      <xdr:rowOff>24892</xdr:rowOff>
    </xdr:to>
    <xdr:sp macro="" textlink="">
      <xdr:nvSpPr>
        <xdr:cNvPr id="216" name="フローチャート : 判断 215"/>
        <xdr:cNvSpPr/>
      </xdr:nvSpPr>
      <xdr:spPr>
        <a:xfrm>
          <a:off x="4584700" y="1449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84</xdr:row>
      <xdr:rowOff>42163</xdr:rowOff>
    </xdr:from>
    <xdr:to>
      <xdr:col>5</xdr:col>
      <xdr:colOff>409575</xdr:colOff>
      <xdr:row>84</xdr:row>
      <xdr:rowOff>143763</xdr:rowOff>
    </xdr:to>
    <xdr:sp macro="" textlink="">
      <xdr:nvSpPr>
        <xdr:cNvPr id="217" name="フローチャート : 判断 216"/>
        <xdr:cNvSpPr/>
      </xdr:nvSpPr>
      <xdr:spPr>
        <a:xfrm>
          <a:off x="3746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134890</xdr:rowOff>
    </xdr:from>
    <xdr:ext cx="405111" cy="259045"/>
    <xdr:sp macro="" textlink="">
      <xdr:nvSpPr>
        <xdr:cNvPr id="218" name="n_1aveValue【福祉施設】&#10;有形固定資産減価償却率"/>
        <xdr:cNvSpPr txBox="1"/>
      </xdr:nvSpPr>
      <xdr:spPr>
        <a:xfrm>
          <a:off x="3582043" y="14536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19" name="テキスト ボックス 21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0" name="テキスト ボックス 21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1" name="テキスト ボックス 22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2" name="テキスト ボックス 22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3" name="テキスト ボックス 22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80</xdr:row>
      <xdr:rowOff>94742</xdr:rowOff>
    </xdr:from>
    <xdr:to>
      <xdr:col>5</xdr:col>
      <xdr:colOff>409575</xdr:colOff>
      <xdr:row>81</xdr:row>
      <xdr:rowOff>24892</xdr:rowOff>
    </xdr:to>
    <xdr:sp macro="" textlink="">
      <xdr:nvSpPr>
        <xdr:cNvPr id="224" name="円/楕円 223"/>
        <xdr:cNvSpPr/>
      </xdr:nvSpPr>
      <xdr:spPr>
        <a:xfrm>
          <a:off x="3746500" y="1381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79</xdr:row>
      <xdr:rowOff>41419</xdr:rowOff>
    </xdr:from>
    <xdr:ext cx="405111" cy="259045"/>
    <xdr:sp macro="" textlink="">
      <xdr:nvSpPr>
        <xdr:cNvPr id="225" name="n_1mainValue【福祉施設】&#10;有形固定資産減価償却率"/>
        <xdr:cNvSpPr txBox="1"/>
      </xdr:nvSpPr>
      <xdr:spPr>
        <a:xfrm>
          <a:off x="3582043" y="13585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6" name="正方形/長方形 22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7" name="正方形/長方形 22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8" name="正方形/長方形 22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9" name="正方形/長方形 22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0" name="正方形/長方形 22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1" name="正方形/長方形 23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2" name="正方形/長方形 23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0.211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3" name="正方形/長方形 23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4" name="テキスト ボックス 23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5" name="直線コネクタ 23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85</xdr:row>
      <xdr:rowOff>95250</xdr:rowOff>
    </xdr:from>
    <xdr:to>
      <xdr:col>16</xdr:col>
      <xdr:colOff>307975</xdr:colOff>
      <xdr:row>85</xdr:row>
      <xdr:rowOff>95250</xdr:rowOff>
    </xdr:to>
    <xdr:cxnSp macro="">
      <xdr:nvCxnSpPr>
        <xdr:cNvPr id="236" name="直線コネクタ 235"/>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237" name="テキスト ボックス 236"/>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38" name="直線コネクタ 2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39" name="テキスト ボックス 23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240" name="直線コネクタ 239"/>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10177</xdr:rowOff>
    </xdr:from>
    <xdr:ext cx="467179" cy="259045"/>
    <xdr:sp macro="" textlink="">
      <xdr:nvSpPr>
        <xdr:cNvPr id="241" name="テキスト ボックス 240"/>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2" name="直線コネクタ 2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3" name="テキスト ボックス 2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20955</xdr:rowOff>
    </xdr:from>
    <xdr:to>
      <xdr:col>15</xdr:col>
      <xdr:colOff>180340</xdr:colOff>
      <xdr:row>85</xdr:row>
      <xdr:rowOff>89536</xdr:rowOff>
    </xdr:to>
    <xdr:cxnSp macro="">
      <xdr:nvCxnSpPr>
        <xdr:cNvPr id="245" name="直線コネクタ 244"/>
        <xdr:cNvCxnSpPr/>
      </xdr:nvCxnSpPr>
      <xdr:spPr>
        <a:xfrm flipV="1">
          <a:off x="10476865" y="13394055"/>
          <a:ext cx="0" cy="126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93363</xdr:rowOff>
    </xdr:from>
    <xdr:ext cx="469744" cy="259045"/>
    <xdr:sp macro="" textlink="">
      <xdr:nvSpPr>
        <xdr:cNvPr id="246" name="【福祉施設】&#10;一人当たり面積最小値テキスト"/>
        <xdr:cNvSpPr txBox="1"/>
      </xdr:nvSpPr>
      <xdr:spPr>
        <a:xfrm>
          <a:off x="10566400"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0.001</a:t>
          </a:r>
          <a:endParaRPr kumimoji="1" lang="ja-JP" altLang="en-US" sz="1000" b="1">
            <a:latin typeface="ＭＳ Ｐゴシック"/>
          </a:endParaRPr>
        </a:p>
      </xdr:txBody>
    </xdr:sp>
    <xdr:clientData/>
  </xdr:oneCellAnchor>
  <xdr:twoCellAnchor>
    <xdr:from>
      <xdr:col>15</xdr:col>
      <xdr:colOff>92075</xdr:colOff>
      <xdr:row>85</xdr:row>
      <xdr:rowOff>89536</xdr:rowOff>
    </xdr:from>
    <xdr:to>
      <xdr:col>15</xdr:col>
      <xdr:colOff>269875</xdr:colOff>
      <xdr:row>85</xdr:row>
      <xdr:rowOff>89536</xdr:rowOff>
    </xdr:to>
    <xdr:cxnSp macro="">
      <xdr:nvCxnSpPr>
        <xdr:cNvPr id="247" name="直線コネクタ 246"/>
        <xdr:cNvCxnSpPr/>
      </xdr:nvCxnSpPr>
      <xdr:spPr>
        <a:xfrm>
          <a:off x="10388600" y="1466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139082</xdr:rowOff>
    </xdr:from>
    <xdr:ext cx="469744" cy="259045"/>
    <xdr:sp macro="" textlink="">
      <xdr:nvSpPr>
        <xdr:cNvPr id="248" name="【福祉施設】&#10;一人当たり面積最大値テキスト"/>
        <xdr:cNvSpPr txBox="1"/>
      </xdr:nvSpPr>
      <xdr:spPr>
        <a:xfrm>
          <a:off x="10566400" y="13169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0.223</a:t>
          </a:r>
          <a:endParaRPr kumimoji="1" lang="ja-JP" altLang="en-US" sz="1000" b="1">
            <a:latin typeface="ＭＳ Ｐゴシック"/>
          </a:endParaRPr>
        </a:p>
      </xdr:txBody>
    </xdr:sp>
    <xdr:clientData/>
  </xdr:oneCellAnchor>
  <xdr:twoCellAnchor>
    <xdr:from>
      <xdr:col>15</xdr:col>
      <xdr:colOff>92075</xdr:colOff>
      <xdr:row>78</xdr:row>
      <xdr:rowOff>20955</xdr:rowOff>
    </xdr:from>
    <xdr:to>
      <xdr:col>15</xdr:col>
      <xdr:colOff>269875</xdr:colOff>
      <xdr:row>78</xdr:row>
      <xdr:rowOff>20955</xdr:rowOff>
    </xdr:to>
    <xdr:cxnSp macro="">
      <xdr:nvCxnSpPr>
        <xdr:cNvPr id="249" name="直線コネクタ 248"/>
        <xdr:cNvCxnSpPr/>
      </xdr:nvCxnSpPr>
      <xdr:spPr>
        <a:xfrm>
          <a:off x="10388600" y="1339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91457</xdr:rowOff>
    </xdr:from>
    <xdr:ext cx="469744" cy="259045"/>
    <xdr:sp macro="" textlink="">
      <xdr:nvSpPr>
        <xdr:cNvPr id="250" name="【福祉施設】&#10;一人当たり面積平均値テキスト"/>
        <xdr:cNvSpPr txBox="1"/>
      </xdr:nvSpPr>
      <xdr:spPr>
        <a:xfrm>
          <a:off x="10566400" y="14150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0.078</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113030</xdr:rowOff>
    </xdr:from>
    <xdr:to>
      <xdr:col>15</xdr:col>
      <xdr:colOff>231775</xdr:colOff>
      <xdr:row>83</xdr:row>
      <xdr:rowOff>43180</xdr:rowOff>
    </xdr:to>
    <xdr:sp macro="" textlink="">
      <xdr:nvSpPr>
        <xdr:cNvPr id="251" name="フローチャート : 判断 250"/>
        <xdr:cNvSpPr/>
      </xdr:nvSpPr>
      <xdr:spPr>
        <a:xfrm>
          <a:off x="10426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95886</xdr:rowOff>
    </xdr:from>
    <xdr:to>
      <xdr:col>14</xdr:col>
      <xdr:colOff>79375</xdr:colOff>
      <xdr:row>83</xdr:row>
      <xdr:rowOff>26036</xdr:rowOff>
    </xdr:to>
    <xdr:sp macro="" textlink="">
      <xdr:nvSpPr>
        <xdr:cNvPr id="252" name="フローチャート : 判断 251"/>
        <xdr:cNvSpPr/>
      </xdr:nvSpPr>
      <xdr:spPr>
        <a:xfrm>
          <a:off x="9588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17163</xdr:rowOff>
    </xdr:from>
    <xdr:ext cx="469744" cy="259045"/>
    <xdr:sp macro="" textlink="">
      <xdr:nvSpPr>
        <xdr:cNvPr id="253" name="n_1aveValue【福祉施設】&#10;一人当たり面積"/>
        <xdr:cNvSpPr txBox="1"/>
      </xdr:nvSpPr>
      <xdr:spPr>
        <a:xfrm>
          <a:off x="9391727" y="1424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0.081</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54" name="テキスト ボックス 2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5" name="テキスト ボックス 2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6" name="テキスト ボックス 2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7" name="テキスト ボックス 2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8" name="テキスト ボックス 2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81</xdr:row>
      <xdr:rowOff>90170</xdr:rowOff>
    </xdr:from>
    <xdr:to>
      <xdr:col>14</xdr:col>
      <xdr:colOff>79375</xdr:colOff>
      <xdr:row>82</xdr:row>
      <xdr:rowOff>20320</xdr:rowOff>
    </xdr:to>
    <xdr:sp macro="" textlink="">
      <xdr:nvSpPr>
        <xdr:cNvPr id="259" name="円/楕円 258"/>
        <xdr:cNvSpPr/>
      </xdr:nvSpPr>
      <xdr:spPr>
        <a:xfrm>
          <a:off x="95885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80</xdr:row>
      <xdr:rowOff>36847</xdr:rowOff>
    </xdr:from>
    <xdr:ext cx="469744" cy="259045"/>
    <xdr:sp macro="" textlink="">
      <xdr:nvSpPr>
        <xdr:cNvPr id="260" name="n_1mainValue【福祉施設】&#10;一人当たり面積"/>
        <xdr:cNvSpPr txBox="1"/>
      </xdr:nvSpPr>
      <xdr:spPr>
        <a:xfrm>
          <a:off x="9391727" y="1375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1" name="正方形/長方形 26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2" name="正方形/長方形 26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3" name="正方形/長方形 26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4" name="正方形/長方形 26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5" name="正方形/長方形 26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6" name="正方形/長方形 26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7" name="正方形/長方形 26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68" name="正方形/長方形 26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69" name="正方形/長方形 26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0" name="正方形/長方形 26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1" name="正方形/長方形 27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2" name="正方形/長方形 27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3" name="正方形/長方形 27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4" name="正方形/長方形 27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5" name="正方形/長方形 27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76" name="正方形/長方形 27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77" name="正方形/長方形 27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8" name="正方形/長方形 27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79" name="正方形/長方形 27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0" name="正方形/長方形 27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1" name="正方形/長方形 28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2" name="正方形/長方形 28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3" name="正方形/長方形 28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4" name="正方形/長方形 28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5" name="テキスト ボックス 28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6" name="直線コネクタ 28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87" name="テキスト ボックス 286"/>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288" name="直線コネクタ 28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289" name="テキスト ボックス 288"/>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90" name="直線コネクタ 28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91" name="テキスト ボックス 29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92" name="直線コネクタ 29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93" name="テキスト ボックス 29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294" name="直線コネクタ 29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295" name="テキスト ボックス 29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296" name="直線コネクタ 29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297" name="テキスト ボックス 29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298" name="直線コネクタ 29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299" name="テキスト ボックス 298"/>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0" name="直線コネクタ 29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01" name="テキスト ボックス 300"/>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130084</xdr:rowOff>
    </xdr:from>
    <xdr:to>
      <xdr:col>23</xdr:col>
      <xdr:colOff>516889</xdr:colOff>
      <xdr:row>42</xdr:row>
      <xdr:rowOff>30480</xdr:rowOff>
    </xdr:to>
    <xdr:cxnSp macro="">
      <xdr:nvCxnSpPr>
        <xdr:cNvPr id="303" name="直線コネクタ 302"/>
        <xdr:cNvCxnSpPr/>
      </xdr:nvCxnSpPr>
      <xdr:spPr>
        <a:xfrm flipV="1">
          <a:off x="16318864" y="5787934"/>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34307</xdr:rowOff>
    </xdr:from>
    <xdr:ext cx="405111" cy="259045"/>
    <xdr:sp macro="" textlink="">
      <xdr:nvSpPr>
        <xdr:cNvPr id="304" name="【一般廃棄物処理施設】&#10;有形固定資産減価償却率最小値テキスト"/>
        <xdr:cNvSpPr txBox="1"/>
      </xdr:nvSpPr>
      <xdr:spPr>
        <a:xfrm>
          <a:off x="164084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a:t>
          </a:r>
          <a:endParaRPr kumimoji="1" lang="ja-JP" altLang="en-US" sz="1000" b="1">
            <a:latin typeface="ＭＳ Ｐゴシック"/>
          </a:endParaRPr>
        </a:p>
      </xdr:txBody>
    </xdr:sp>
    <xdr:clientData/>
  </xdr:oneCellAnchor>
  <xdr:twoCellAnchor>
    <xdr:from>
      <xdr:col>23</xdr:col>
      <xdr:colOff>428625</xdr:colOff>
      <xdr:row>42</xdr:row>
      <xdr:rowOff>30480</xdr:rowOff>
    </xdr:from>
    <xdr:to>
      <xdr:col>23</xdr:col>
      <xdr:colOff>606425</xdr:colOff>
      <xdr:row>42</xdr:row>
      <xdr:rowOff>30480</xdr:rowOff>
    </xdr:to>
    <xdr:cxnSp macro="">
      <xdr:nvCxnSpPr>
        <xdr:cNvPr id="305" name="直線コネクタ 304"/>
        <xdr:cNvCxnSpPr/>
      </xdr:nvCxnSpPr>
      <xdr:spPr>
        <a:xfrm>
          <a:off x="16230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76761</xdr:rowOff>
    </xdr:from>
    <xdr:ext cx="405111" cy="259045"/>
    <xdr:sp macro="" textlink="">
      <xdr:nvSpPr>
        <xdr:cNvPr id="306" name="【一般廃棄物処理施設】&#10;有形固定資産減価償却率最大値テキスト"/>
        <xdr:cNvSpPr txBox="1"/>
      </xdr:nvSpPr>
      <xdr:spPr>
        <a:xfrm>
          <a:off x="16408400" y="556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23</xdr:col>
      <xdr:colOff>428625</xdr:colOff>
      <xdr:row>33</xdr:row>
      <xdr:rowOff>130084</xdr:rowOff>
    </xdr:from>
    <xdr:to>
      <xdr:col>23</xdr:col>
      <xdr:colOff>606425</xdr:colOff>
      <xdr:row>33</xdr:row>
      <xdr:rowOff>130084</xdr:rowOff>
    </xdr:to>
    <xdr:cxnSp macro="">
      <xdr:nvCxnSpPr>
        <xdr:cNvPr id="307" name="直線コネクタ 306"/>
        <xdr:cNvCxnSpPr/>
      </xdr:nvCxnSpPr>
      <xdr:spPr>
        <a:xfrm>
          <a:off x="16230600" y="578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129557</xdr:rowOff>
    </xdr:from>
    <xdr:ext cx="405111" cy="259045"/>
    <xdr:sp macro="" textlink="">
      <xdr:nvSpPr>
        <xdr:cNvPr id="308" name="【一般廃棄物処理施設】&#10;有形固定資産減価償却率平均値テキスト"/>
        <xdr:cNvSpPr txBox="1"/>
      </xdr:nvSpPr>
      <xdr:spPr>
        <a:xfrm>
          <a:off x="164084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151130</xdr:rowOff>
    </xdr:from>
    <xdr:to>
      <xdr:col>23</xdr:col>
      <xdr:colOff>568325</xdr:colOff>
      <xdr:row>38</xdr:row>
      <xdr:rowOff>81280</xdr:rowOff>
    </xdr:to>
    <xdr:sp macro="" textlink="">
      <xdr:nvSpPr>
        <xdr:cNvPr id="309" name="フローチャート : 判断 308"/>
        <xdr:cNvSpPr/>
      </xdr:nvSpPr>
      <xdr:spPr>
        <a:xfrm>
          <a:off x="16268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17236</xdr:rowOff>
    </xdr:from>
    <xdr:to>
      <xdr:col>22</xdr:col>
      <xdr:colOff>415925</xdr:colOff>
      <xdr:row>37</xdr:row>
      <xdr:rowOff>118836</xdr:rowOff>
    </xdr:to>
    <xdr:sp macro="" textlink="">
      <xdr:nvSpPr>
        <xdr:cNvPr id="310" name="フローチャート : 判断 309"/>
        <xdr:cNvSpPr/>
      </xdr:nvSpPr>
      <xdr:spPr>
        <a:xfrm>
          <a:off x="15430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109963</xdr:rowOff>
    </xdr:from>
    <xdr:ext cx="405111" cy="259045"/>
    <xdr:sp macro="" textlink="">
      <xdr:nvSpPr>
        <xdr:cNvPr id="311" name="n_1aveValue【一般廃棄物処理施設】&#10;有形固定資産減価償却率"/>
        <xdr:cNvSpPr txBox="1"/>
      </xdr:nvSpPr>
      <xdr:spPr>
        <a:xfrm>
          <a:off x="15266043"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12" name="テキスト ボックス 31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3" name="テキスト ボックス 31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4" name="テキスト ボックス 31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5" name="テキスト ボックス 31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6" name="テキスト ボックス 31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33</xdr:row>
      <xdr:rowOff>7439</xdr:rowOff>
    </xdr:from>
    <xdr:to>
      <xdr:col>22</xdr:col>
      <xdr:colOff>415925</xdr:colOff>
      <xdr:row>33</xdr:row>
      <xdr:rowOff>109039</xdr:rowOff>
    </xdr:to>
    <xdr:sp macro="" textlink="">
      <xdr:nvSpPr>
        <xdr:cNvPr id="317" name="円/楕円 316"/>
        <xdr:cNvSpPr/>
      </xdr:nvSpPr>
      <xdr:spPr>
        <a:xfrm>
          <a:off x="15430500" y="566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31</xdr:row>
      <xdr:rowOff>125566</xdr:rowOff>
    </xdr:from>
    <xdr:ext cx="405111" cy="259045"/>
    <xdr:sp macro="" textlink="">
      <xdr:nvSpPr>
        <xdr:cNvPr id="318" name="n_1mainValue【一般廃棄物処理施設】&#10;有形固定資産減価償却率"/>
        <xdr:cNvSpPr txBox="1"/>
      </xdr:nvSpPr>
      <xdr:spPr>
        <a:xfrm>
          <a:off x="15266043" y="5440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19" name="正方形/長方形 31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0" name="正方形/長方形 31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1" name="正方形/長方形 32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2" name="正方形/長方形 32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3" name="正方形/長方形 32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4" name="正方形/長方形 32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5" name="正方形/長方形 32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38,768</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6" name="正方形/長方形 32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7" name="テキスト ボックス 32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8" name="直線コネクタ 32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29" name="直線コネクタ 32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330" name="テキスト ボックス 329"/>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1" name="直線コネクタ 33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332" name="テキスト ボックス 331"/>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3" name="直線コネクタ 33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162577</xdr:rowOff>
    </xdr:from>
    <xdr:ext cx="531299" cy="259045"/>
    <xdr:sp macro="" textlink="">
      <xdr:nvSpPr>
        <xdr:cNvPr id="334" name="テキスト ボックス 333"/>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35" name="直線コネクタ 33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124477</xdr:rowOff>
    </xdr:from>
    <xdr:ext cx="531299" cy="259045"/>
    <xdr:sp macro="" textlink="">
      <xdr:nvSpPr>
        <xdr:cNvPr id="336" name="テキスト ボックス 335"/>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37" name="直線コネクタ 33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86377</xdr:rowOff>
    </xdr:from>
    <xdr:ext cx="531299" cy="259045"/>
    <xdr:sp macro="" textlink="">
      <xdr:nvSpPr>
        <xdr:cNvPr id="338" name="テキスト ボックス 337"/>
        <xdr:cNvSpPr txBox="1"/>
      </xdr:nvSpPr>
      <xdr:spPr>
        <a:xfrm>
          <a:off x="17756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9" name="直線コネクタ 33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40" name="テキスト ボックス 33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131254</xdr:rowOff>
    </xdr:from>
    <xdr:to>
      <xdr:col>32</xdr:col>
      <xdr:colOff>186689</xdr:colOff>
      <xdr:row>38</xdr:row>
      <xdr:rowOff>39853</xdr:rowOff>
    </xdr:to>
    <xdr:cxnSp macro="">
      <xdr:nvCxnSpPr>
        <xdr:cNvPr id="342" name="直線コネクタ 341"/>
        <xdr:cNvCxnSpPr/>
      </xdr:nvCxnSpPr>
      <xdr:spPr>
        <a:xfrm flipV="1">
          <a:off x="22160864" y="5789104"/>
          <a:ext cx="0" cy="765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43680</xdr:rowOff>
    </xdr:from>
    <xdr:ext cx="534377" cy="259045"/>
    <xdr:sp macro="" textlink="">
      <xdr:nvSpPr>
        <xdr:cNvPr id="343" name="【一般廃棄物処理施設】&#10;一人当たり有形固定資産（償却資産）額最小値テキスト"/>
        <xdr:cNvSpPr txBox="1"/>
      </xdr:nvSpPr>
      <xdr:spPr>
        <a:xfrm>
          <a:off x="22250400" y="655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35,908</a:t>
          </a:r>
          <a:endParaRPr kumimoji="1" lang="ja-JP" altLang="en-US" sz="1000" b="1">
            <a:latin typeface="ＭＳ Ｐゴシック"/>
          </a:endParaRPr>
        </a:p>
      </xdr:txBody>
    </xdr:sp>
    <xdr:clientData/>
  </xdr:oneCellAnchor>
  <xdr:twoCellAnchor>
    <xdr:from>
      <xdr:col>32</xdr:col>
      <xdr:colOff>98425</xdr:colOff>
      <xdr:row>38</xdr:row>
      <xdr:rowOff>39853</xdr:rowOff>
    </xdr:from>
    <xdr:to>
      <xdr:col>32</xdr:col>
      <xdr:colOff>276225</xdr:colOff>
      <xdr:row>38</xdr:row>
      <xdr:rowOff>39853</xdr:rowOff>
    </xdr:to>
    <xdr:cxnSp macro="">
      <xdr:nvCxnSpPr>
        <xdr:cNvPr id="344" name="直線コネクタ 343"/>
        <xdr:cNvCxnSpPr/>
      </xdr:nvCxnSpPr>
      <xdr:spPr>
        <a:xfrm>
          <a:off x="22072600" y="6554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77931</xdr:rowOff>
    </xdr:from>
    <xdr:ext cx="534377" cy="259045"/>
    <xdr:sp macro="" textlink="">
      <xdr:nvSpPr>
        <xdr:cNvPr id="345" name="【一般廃棄物処理施設】&#10;一人当たり有形固定資産（償却資産）額最大値テキスト"/>
        <xdr:cNvSpPr txBox="1"/>
      </xdr:nvSpPr>
      <xdr:spPr>
        <a:xfrm>
          <a:off x="22250400" y="556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76,110</a:t>
          </a:r>
          <a:endParaRPr kumimoji="1" lang="ja-JP" altLang="en-US" sz="1000" b="1">
            <a:latin typeface="ＭＳ Ｐゴシック"/>
          </a:endParaRPr>
        </a:p>
      </xdr:txBody>
    </xdr:sp>
    <xdr:clientData/>
  </xdr:oneCellAnchor>
  <xdr:twoCellAnchor>
    <xdr:from>
      <xdr:col>32</xdr:col>
      <xdr:colOff>98425</xdr:colOff>
      <xdr:row>33</xdr:row>
      <xdr:rowOff>131254</xdr:rowOff>
    </xdr:from>
    <xdr:to>
      <xdr:col>32</xdr:col>
      <xdr:colOff>276225</xdr:colOff>
      <xdr:row>33</xdr:row>
      <xdr:rowOff>131254</xdr:rowOff>
    </xdr:to>
    <xdr:cxnSp macro="">
      <xdr:nvCxnSpPr>
        <xdr:cNvPr id="346" name="直線コネクタ 345"/>
        <xdr:cNvCxnSpPr/>
      </xdr:nvCxnSpPr>
      <xdr:spPr>
        <a:xfrm>
          <a:off x="22072600" y="5789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34</xdr:row>
      <xdr:rowOff>139025</xdr:rowOff>
    </xdr:from>
    <xdr:ext cx="534377" cy="259045"/>
    <xdr:sp macro="" textlink="">
      <xdr:nvSpPr>
        <xdr:cNvPr id="347" name="【一般廃棄物処理施設】&#10;一人当たり有形固定資産（償却資産）額平均値テキスト"/>
        <xdr:cNvSpPr txBox="1"/>
      </xdr:nvSpPr>
      <xdr:spPr>
        <a:xfrm>
          <a:off x="22250400" y="5968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62,903</a:t>
          </a:r>
          <a:endParaRPr kumimoji="1" lang="ja-JP" altLang="en-US" sz="1000" b="1">
            <a:solidFill>
              <a:srgbClr val="000080"/>
            </a:solidFill>
            <a:latin typeface="ＭＳ Ｐゴシック"/>
          </a:endParaRPr>
        </a:p>
      </xdr:txBody>
    </xdr:sp>
    <xdr:clientData/>
  </xdr:oneCellAnchor>
  <xdr:twoCellAnchor>
    <xdr:from>
      <xdr:col>32</xdr:col>
      <xdr:colOff>136525</xdr:colOff>
      <xdr:row>34</xdr:row>
      <xdr:rowOff>160598</xdr:rowOff>
    </xdr:from>
    <xdr:to>
      <xdr:col>32</xdr:col>
      <xdr:colOff>238125</xdr:colOff>
      <xdr:row>35</xdr:row>
      <xdr:rowOff>90748</xdr:rowOff>
    </xdr:to>
    <xdr:sp macro="" textlink="">
      <xdr:nvSpPr>
        <xdr:cNvPr id="348" name="フローチャート : 判断 347"/>
        <xdr:cNvSpPr/>
      </xdr:nvSpPr>
      <xdr:spPr>
        <a:xfrm>
          <a:off x="22110700" y="598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34</xdr:row>
      <xdr:rowOff>134080</xdr:rowOff>
    </xdr:from>
    <xdr:to>
      <xdr:col>31</xdr:col>
      <xdr:colOff>85725</xdr:colOff>
      <xdr:row>35</xdr:row>
      <xdr:rowOff>64230</xdr:rowOff>
    </xdr:to>
    <xdr:sp macro="" textlink="">
      <xdr:nvSpPr>
        <xdr:cNvPr id="349" name="フローチャート : 判断 348"/>
        <xdr:cNvSpPr/>
      </xdr:nvSpPr>
      <xdr:spPr>
        <a:xfrm>
          <a:off x="21272500" y="596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33</xdr:row>
      <xdr:rowOff>80757</xdr:rowOff>
    </xdr:from>
    <xdr:ext cx="534377" cy="259045"/>
    <xdr:sp macro="" textlink="">
      <xdr:nvSpPr>
        <xdr:cNvPr id="350" name="n_1aveValue【一般廃棄物処理施設】&#10;一人当たり有形固定資産（償却資産）額"/>
        <xdr:cNvSpPr txBox="1"/>
      </xdr:nvSpPr>
      <xdr:spPr>
        <a:xfrm>
          <a:off x="21043411" y="573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64,295</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351" name="テキスト ボックス 35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2" name="テキスト ボックス 35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3" name="テキスト ボックス 35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4" name="テキスト ボックス 35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5" name="テキスト ボックス 35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119259</xdr:rowOff>
    </xdr:from>
    <xdr:to>
      <xdr:col>31</xdr:col>
      <xdr:colOff>85725</xdr:colOff>
      <xdr:row>42</xdr:row>
      <xdr:rowOff>49409</xdr:rowOff>
    </xdr:to>
    <xdr:sp macro="" textlink="">
      <xdr:nvSpPr>
        <xdr:cNvPr id="356" name="円/楕円 355"/>
        <xdr:cNvSpPr/>
      </xdr:nvSpPr>
      <xdr:spPr>
        <a:xfrm>
          <a:off x="21272500" y="714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42</xdr:row>
      <xdr:rowOff>40536</xdr:rowOff>
    </xdr:from>
    <xdr:ext cx="469744" cy="259045"/>
    <xdr:sp macro="" textlink="">
      <xdr:nvSpPr>
        <xdr:cNvPr id="357" name="n_1mainValue【一般廃棄物処理施設】&#10;一人当たり有形固定資産（償却資産）額"/>
        <xdr:cNvSpPr txBox="1"/>
      </xdr:nvSpPr>
      <xdr:spPr>
        <a:xfrm>
          <a:off x="21075727" y="7241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8" name="正方形/長方形 35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9" name="正方形/長方形 35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0" name="正方形/長方形 35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1" name="正方形/長方形 36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2" name="正方形/長方形 36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3" name="正方形/長方形 36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4" name="正方形/長方形 36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5" name="正方形/長方形 36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6" name="テキスト ボックス 36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7" name="直線コネクタ 36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68" name="テキスト ボックス 367"/>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69" name="直線コネクタ 36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70" name="テキスト ボックス 36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1" name="直線コネクタ 37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2" name="テキスト ボックス 37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3" name="直線コネクタ 37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4" name="テキスト ボックス 37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5" name="直線コネクタ 37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6" name="テキスト ボックス 37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7" name="直線コネクタ 37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124477</xdr:rowOff>
    </xdr:from>
    <xdr:ext cx="467179" cy="259045"/>
    <xdr:sp macro="" textlink="">
      <xdr:nvSpPr>
        <xdr:cNvPr id="378" name="テキスト ボックス 377"/>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9" name="直線コネクタ 37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80" name="テキスト ボックス 37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66675</xdr:rowOff>
    </xdr:from>
    <xdr:to>
      <xdr:col>23</xdr:col>
      <xdr:colOff>516889</xdr:colOff>
      <xdr:row>64</xdr:row>
      <xdr:rowOff>89535</xdr:rowOff>
    </xdr:to>
    <xdr:cxnSp macro="">
      <xdr:nvCxnSpPr>
        <xdr:cNvPr id="382" name="直線コネクタ 381"/>
        <xdr:cNvCxnSpPr/>
      </xdr:nvCxnSpPr>
      <xdr:spPr>
        <a:xfrm flipV="1">
          <a:off x="16318864" y="9667875"/>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93362</xdr:rowOff>
    </xdr:from>
    <xdr:ext cx="405111" cy="259045"/>
    <xdr:sp macro="" textlink="">
      <xdr:nvSpPr>
        <xdr:cNvPr id="383" name="【保健センター・保健所】&#10;有形固定資産減価償却率最小値テキスト"/>
        <xdr:cNvSpPr txBox="1"/>
      </xdr:nvSpPr>
      <xdr:spPr>
        <a:xfrm>
          <a:off x="16408400" y="1106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23</xdr:col>
      <xdr:colOff>428625</xdr:colOff>
      <xdr:row>64</xdr:row>
      <xdr:rowOff>89535</xdr:rowOff>
    </xdr:from>
    <xdr:to>
      <xdr:col>23</xdr:col>
      <xdr:colOff>606425</xdr:colOff>
      <xdr:row>64</xdr:row>
      <xdr:rowOff>89535</xdr:rowOff>
    </xdr:to>
    <xdr:cxnSp macro="">
      <xdr:nvCxnSpPr>
        <xdr:cNvPr id="384" name="直線コネクタ 383"/>
        <xdr:cNvCxnSpPr/>
      </xdr:nvCxnSpPr>
      <xdr:spPr>
        <a:xfrm>
          <a:off x="16230600" y="1106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13352</xdr:rowOff>
    </xdr:from>
    <xdr:ext cx="405111" cy="259045"/>
    <xdr:sp macro="" textlink="">
      <xdr:nvSpPr>
        <xdr:cNvPr id="385" name="【保健センター・保健所】&#10;有形固定資産減価償却率最大値テキスト"/>
        <xdr:cNvSpPr txBox="1"/>
      </xdr:nvSpPr>
      <xdr:spPr>
        <a:xfrm>
          <a:off x="164084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92.5</a:t>
          </a:r>
          <a:endParaRPr kumimoji="1" lang="ja-JP" altLang="en-US" sz="1000" b="1">
            <a:latin typeface="ＭＳ Ｐゴシック"/>
          </a:endParaRPr>
        </a:p>
      </xdr:txBody>
    </xdr:sp>
    <xdr:clientData/>
  </xdr:oneCellAnchor>
  <xdr:twoCellAnchor>
    <xdr:from>
      <xdr:col>23</xdr:col>
      <xdr:colOff>428625</xdr:colOff>
      <xdr:row>56</xdr:row>
      <xdr:rowOff>66675</xdr:rowOff>
    </xdr:from>
    <xdr:to>
      <xdr:col>23</xdr:col>
      <xdr:colOff>606425</xdr:colOff>
      <xdr:row>56</xdr:row>
      <xdr:rowOff>66675</xdr:rowOff>
    </xdr:to>
    <xdr:cxnSp macro="">
      <xdr:nvCxnSpPr>
        <xdr:cNvPr id="386" name="直線コネクタ 385"/>
        <xdr:cNvCxnSpPr/>
      </xdr:nvCxnSpPr>
      <xdr:spPr>
        <a:xfrm>
          <a:off x="16230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1922</xdr:rowOff>
    </xdr:from>
    <xdr:ext cx="405111" cy="259045"/>
    <xdr:sp macro="" textlink="">
      <xdr:nvSpPr>
        <xdr:cNvPr id="387" name="【保健センター・保健所】&#10;有形固定資産減価償却率平均値テキスト"/>
        <xdr:cNvSpPr txBox="1"/>
      </xdr:nvSpPr>
      <xdr:spPr>
        <a:xfrm>
          <a:off x="16408400" y="10460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23495</xdr:rowOff>
    </xdr:from>
    <xdr:to>
      <xdr:col>23</xdr:col>
      <xdr:colOff>568325</xdr:colOff>
      <xdr:row>61</xdr:row>
      <xdr:rowOff>125095</xdr:rowOff>
    </xdr:to>
    <xdr:sp macro="" textlink="">
      <xdr:nvSpPr>
        <xdr:cNvPr id="388" name="フローチャート : 判断 387"/>
        <xdr:cNvSpPr/>
      </xdr:nvSpPr>
      <xdr:spPr>
        <a:xfrm>
          <a:off x="162687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153035</xdr:rowOff>
    </xdr:from>
    <xdr:to>
      <xdr:col>22</xdr:col>
      <xdr:colOff>415925</xdr:colOff>
      <xdr:row>62</xdr:row>
      <xdr:rowOff>83185</xdr:rowOff>
    </xdr:to>
    <xdr:sp macro="" textlink="">
      <xdr:nvSpPr>
        <xdr:cNvPr id="389" name="フローチャート : 判断 388"/>
        <xdr:cNvSpPr/>
      </xdr:nvSpPr>
      <xdr:spPr>
        <a:xfrm>
          <a:off x="154305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99712</xdr:rowOff>
    </xdr:from>
    <xdr:ext cx="405111" cy="259045"/>
    <xdr:sp macro="" textlink="">
      <xdr:nvSpPr>
        <xdr:cNvPr id="390" name="n_1aveValue【保健センター・保健所】&#10;有形固定資産減価償却率"/>
        <xdr:cNvSpPr txBox="1"/>
      </xdr:nvSpPr>
      <xdr:spPr>
        <a:xfrm>
          <a:off x="15266043" y="10386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91" name="テキスト ボックス 39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2" name="テキスト ボックス 39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3" name="テキスト ボックス 39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4" name="テキスト ボックス 39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5" name="テキスト ボックス 39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62</xdr:row>
      <xdr:rowOff>17780</xdr:rowOff>
    </xdr:from>
    <xdr:to>
      <xdr:col>22</xdr:col>
      <xdr:colOff>415925</xdr:colOff>
      <xdr:row>62</xdr:row>
      <xdr:rowOff>119380</xdr:rowOff>
    </xdr:to>
    <xdr:sp macro="" textlink="">
      <xdr:nvSpPr>
        <xdr:cNvPr id="396" name="円/楕円 395"/>
        <xdr:cNvSpPr/>
      </xdr:nvSpPr>
      <xdr:spPr>
        <a:xfrm>
          <a:off x="15430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62</xdr:row>
      <xdr:rowOff>110507</xdr:rowOff>
    </xdr:from>
    <xdr:ext cx="405111" cy="259045"/>
    <xdr:sp macro="" textlink="">
      <xdr:nvSpPr>
        <xdr:cNvPr id="397" name="n_1mainValue【保健センター・保健所】&#10;有形固定資産減価償却率"/>
        <xdr:cNvSpPr txBox="1"/>
      </xdr:nvSpPr>
      <xdr:spPr>
        <a:xfrm>
          <a:off x="15266043"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8" name="正方形/長方形 39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9" name="正方形/長方形 39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0" name="正方形/長方形 39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1" name="正方形/長方形 40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2" name="正方形/長方形 40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3" name="正方形/長方形 40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4" name="正方形/長方形 40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5" name="正方形/長方形 40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6" name="テキスト ボックス 40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7" name="直線コネクタ 40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08" name="直線コネクタ 40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09" name="テキスト ボックス 40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0" name="直線コネクタ 40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1" name="テキスト ボックス 41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2" name="直線コネクタ 41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13" name="テキスト ボックス 41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14" name="直線コネクタ 41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15" name="テキスト ボックス 41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16" name="直線コネクタ 41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17" name="テキスト ボックス 41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8" name="直線コネクタ 41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19" name="テキスト ボックス 41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58</xdr:row>
      <xdr:rowOff>148590</xdr:rowOff>
    </xdr:from>
    <xdr:to>
      <xdr:col>32</xdr:col>
      <xdr:colOff>186689</xdr:colOff>
      <xdr:row>64</xdr:row>
      <xdr:rowOff>7620</xdr:rowOff>
    </xdr:to>
    <xdr:cxnSp macro="">
      <xdr:nvCxnSpPr>
        <xdr:cNvPr id="421" name="直線コネクタ 420"/>
        <xdr:cNvCxnSpPr/>
      </xdr:nvCxnSpPr>
      <xdr:spPr>
        <a:xfrm flipV="1">
          <a:off x="22160864" y="10092690"/>
          <a:ext cx="0" cy="887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11447</xdr:rowOff>
    </xdr:from>
    <xdr:ext cx="469744" cy="259045"/>
    <xdr:sp macro="" textlink="">
      <xdr:nvSpPr>
        <xdr:cNvPr id="422" name="【保健センター・保健所】&#10;一人当たり面積最小値テキスト"/>
        <xdr:cNvSpPr txBox="1"/>
      </xdr:nvSpPr>
      <xdr:spPr>
        <a:xfrm>
          <a:off x="22250400" y="1098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32</xdr:col>
      <xdr:colOff>98425</xdr:colOff>
      <xdr:row>64</xdr:row>
      <xdr:rowOff>7620</xdr:rowOff>
    </xdr:from>
    <xdr:to>
      <xdr:col>32</xdr:col>
      <xdr:colOff>276225</xdr:colOff>
      <xdr:row>64</xdr:row>
      <xdr:rowOff>7620</xdr:rowOff>
    </xdr:to>
    <xdr:cxnSp macro="">
      <xdr:nvCxnSpPr>
        <xdr:cNvPr id="423" name="直線コネクタ 422"/>
        <xdr:cNvCxnSpPr/>
      </xdr:nvCxnSpPr>
      <xdr:spPr>
        <a:xfrm>
          <a:off x="22072600" y="1098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57</xdr:row>
      <xdr:rowOff>95267</xdr:rowOff>
    </xdr:from>
    <xdr:ext cx="469744" cy="259045"/>
    <xdr:sp macro="" textlink="">
      <xdr:nvSpPr>
        <xdr:cNvPr id="424" name="【保健センター・保健所】&#10;一人当たり面積最大値テキスト"/>
        <xdr:cNvSpPr txBox="1"/>
      </xdr:nvSpPr>
      <xdr:spPr>
        <a:xfrm>
          <a:off x="22250400" y="9867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0.251</a:t>
          </a:r>
          <a:endParaRPr kumimoji="1" lang="ja-JP" altLang="en-US" sz="1000" b="1">
            <a:latin typeface="ＭＳ Ｐゴシック"/>
          </a:endParaRPr>
        </a:p>
      </xdr:txBody>
    </xdr:sp>
    <xdr:clientData/>
  </xdr:oneCellAnchor>
  <xdr:twoCellAnchor>
    <xdr:from>
      <xdr:col>32</xdr:col>
      <xdr:colOff>98425</xdr:colOff>
      <xdr:row>58</xdr:row>
      <xdr:rowOff>148590</xdr:rowOff>
    </xdr:from>
    <xdr:to>
      <xdr:col>32</xdr:col>
      <xdr:colOff>276225</xdr:colOff>
      <xdr:row>58</xdr:row>
      <xdr:rowOff>148590</xdr:rowOff>
    </xdr:to>
    <xdr:cxnSp macro="">
      <xdr:nvCxnSpPr>
        <xdr:cNvPr id="425" name="直線コネクタ 424"/>
        <xdr:cNvCxnSpPr/>
      </xdr:nvCxnSpPr>
      <xdr:spPr>
        <a:xfrm>
          <a:off x="22072600" y="10092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102887</xdr:rowOff>
    </xdr:from>
    <xdr:ext cx="469744" cy="259045"/>
    <xdr:sp macro="" textlink="">
      <xdr:nvSpPr>
        <xdr:cNvPr id="426" name="【保健センター・保健所】&#10;一人当たり面積平均値テキスト"/>
        <xdr:cNvSpPr txBox="1"/>
      </xdr:nvSpPr>
      <xdr:spPr>
        <a:xfrm>
          <a:off x="22250400" y="10732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0.064</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124460</xdr:rowOff>
    </xdr:from>
    <xdr:to>
      <xdr:col>32</xdr:col>
      <xdr:colOff>238125</xdr:colOff>
      <xdr:row>63</xdr:row>
      <xdr:rowOff>54610</xdr:rowOff>
    </xdr:to>
    <xdr:sp macro="" textlink="">
      <xdr:nvSpPr>
        <xdr:cNvPr id="427" name="フローチャート : 判断 426"/>
        <xdr:cNvSpPr/>
      </xdr:nvSpPr>
      <xdr:spPr>
        <a:xfrm>
          <a:off x="22110700" y="1075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93980</xdr:rowOff>
    </xdr:from>
    <xdr:to>
      <xdr:col>31</xdr:col>
      <xdr:colOff>85725</xdr:colOff>
      <xdr:row>63</xdr:row>
      <xdr:rowOff>24130</xdr:rowOff>
    </xdr:to>
    <xdr:sp macro="" textlink="">
      <xdr:nvSpPr>
        <xdr:cNvPr id="428" name="フローチャート : 判断 427"/>
        <xdr:cNvSpPr/>
      </xdr:nvSpPr>
      <xdr:spPr>
        <a:xfrm>
          <a:off x="21272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15257</xdr:rowOff>
    </xdr:from>
    <xdr:ext cx="469744" cy="259045"/>
    <xdr:sp macro="" textlink="">
      <xdr:nvSpPr>
        <xdr:cNvPr id="429" name="n_1aveValue【保健センター・保健所】&#10;一人当たり面積"/>
        <xdr:cNvSpPr txBox="1"/>
      </xdr:nvSpPr>
      <xdr:spPr>
        <a:xfrm>
          <a:off x="21075727"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0.072</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30" name="テキスト ボックス 42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1" name="テキスト ボックス 43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2" name="テキスト ボックス 43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3" name="テキスト ボックス 43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4" name="テキスト ボックス 43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54</xdr:row>
      <xdr:rowOff>143510</xdr:rowOff>
    </xdr:from>
    <xdr:to>
      <xdr:col>31</xdr:col>
      <xdr:colOff>85725</xdr:colOff>
      <xdr:row>55</xdr:row>
      <xdr:rowOff>73660</xdr:rowOff>
    </xdr:to>
    <xdr:sp macro="" textlink="">
      <xdr:nvSpPr>
        <xdr:cNvPr id="435" name="円/楕円 434"/>
        <xdr:cNvSpPr/>
      </xdr:nvSpPr>
      <xdr:spPr>
        <a:xfrm>
          <a:off x="21272500" y="940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53</xdr:row>
      <xdr:rowOff>90187</xdr:rowOff>
    </xdr:from>
    <xdr:ext cx="469744" cy="259045"/>
    <xdr:sp macro="" textlink="">
      <xdr:nvSpPr>
        <xdr:cNvPr id="436" name="n_1mainValue【保健センター・保健所】&#10;一人当たり面積"/>
        <xdr:cNvSpPr txBox="1"/>
      </xdr:nvSpPr>
      <xdr:spPr>
        <a:xfrm>
          <a:off x="21075727" y="917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0.419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7" name="正方形/長方形 43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8" name="正方形/長方形 43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39" name="正方形/長方形 43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0" name="正方形/長方形 43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1" name="正方形/長方形 44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2" name="正方形/長方形 44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3" name="正方形/長方形 44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4" name="正方形/長方形 44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5" name="テキスト ボックス 44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6" name="直線コネクタ 44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47" name="直線コネクタ 44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48" name="テキスト ボックス 44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49" name="直線コネクタ 44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50" name="テキスト ボックス 44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51" name="直線コネクタ 45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52" name="テキスト ボックス 45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53" name="直線コネクタ 45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54" name="テキスト ボックス 45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55" name="直線コネクタ 45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56" name="テキスト ボックス 45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57" name="直線コネクタ 45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58" name="テキスト ボックス 45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59" name="直線コネクタ 45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0" name="テキスト ボックス 45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70757</xdr:rowOff>
    </xdr:from>
    <xdr:to>
      <xdr:col>23</xdr:col>
      <xdr:colOff>516889</xdr:colOff>
      <xdr:row>85</xdr:row>
      <xdr:rowOff>100149</xdr:rowOff>
    </xdr:to>
    <xdr:cxnSp macro="">
      <xdr:nvCxnSpPr>
        <xdr:cNvPr id="462" name="直線コネクタ 461"/>
        <xdr:cNvCxnSpPr/>
      </xdr:nvCxnSpPr>
      <xdr:spPr>
        <a:xfrm flipV="1">
          <a:off x="16318864" y="13443857"/>
          <a:ext cx="0" cy="1229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103976</xdr:rowOff>
    </xdr:from>
    <xdr:ext cx="405111" cy="259045"/>
    <xdr:sp macro="" textlink="">
      <xdr:nvSpPr>
        <xdr:cNvPr id="463" name="【消防施設】&#10;有形固定資産減価償却率最小値テキスト"/>
        <xdr:cNvSpPr txBox="1"/>
      </xdr:nvSpPr>
      <xdr:spPr>
        <a:xfrm>
          <a:off x="16408400" y="1467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a:t>
          </a:r>
          <a:endParaRPr kumimoji="1" lang="ja-JP" altLang="en-US" sz="1000" b="1">
            <a:latin typeface="ＭＳ Ｐゴシック"/>
          </a:endParaRPr>
        </a:p>
      </xdr:txBody>
    </xdr:sp>
    <xdr:clientData/>
  </xdr:oneCellAnchor>
  <xdr:twoCellAnchor>
    <xdr:from>
      <xdr:col>23</xdr:col>
      <xdr:colOff>428625</xdr:colOff>
      <xdr:row>85</xdr:row>
      <xdr:rowOff>100149</xdr:rowOff>
    </xdr:from>
    <xdr:to>
      <xdr:col>23</xdr:col>
      <xdr:colOff>606425</xdr:colOff>
      <xdr:row>85</xdr:row>
      <xdr:rowOff>100149</xdr:rowOff>
    </xdr:to>
    <xdr:cxnSp macro="">
      <xdr:nvCxnSpPr>
        <xdr:cNvPr id="464" name="直線コネクタ 463"/>
        <xdr:cNvCxnSpPr/>
      </xdr:nvCxnSpPr>
      <xdr:spPr>
        <a:xfrm>
          <a:off x="16230600" y="1467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17434</xdr:rowOff>
    </xdr:from>
    <xdr:ext cx="405111" cy="259045"/>
    <xdr:sp macro="" textlink="">
      <xdr:nvSpPr>
        <xdr:cNvPr id="465" name="【消防施設】&#10;有形固定資産減価償却率最大値テキスト"/>
        <xdr:cNvSpPr txBox="1"/>
      </xdr:nvSpPr>
      <xdr:spPr>
        <a:xfrm>
          <a:off x="16408400" y="1321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428625</xdr:colOff>
      <xdr:row>78</xdr:row>
      <xdr:rowOff>70757</xdr:rowOff>
    </xdr:from>
    <xdr:to>
      <xdr:col>23</xdr:col>
      <xdr:colOff>606425</xdr:colOff>
      <xdr:row>78</xdr:row>
      <xdr:rowOff>70757</xdr:rowOff>
    </xdr:to>
    <xdr:cxnSp macro="">
      <xdr:nvCxnSpPr>
        <xdr:cNvPr id="466" name="直線コネクタ 465"/>
        <xdr:cNvCxnSpPr/>
      </xdr:nvCxnSpPr>
      <xdr:spPr>
        <a:xfrm>
          <a:off x="16230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40839</xdr:rowOff>
    </xdr:from>
    <xdr:ext cx="405111" cy="259045"/>
    <xdr:sp macro="" textlink="">
      <xdr:nvSpPr>
        <xdr:cNvPr id="467" name="【消防施設】&#10;有形固定資産減価償却率平均値テキスト"/>
        <xdr:cNvSpPr txBox="1"/>
      </xdr:nvSpPr>
      <xdr:spPr>
        <a:xfrm>
          <a:off x="16408400" y="142711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62412</xdr:rowOff>
    </xdr:from>
    <xdr:to>
      <xdr:col>23</xdr:col>
      <xdr:colOff>568325</xdr:colOff>
      <xdr:row>83</xdr:row>
      <xdr:rowOff>164012</xdr:rowOff>
    </xdr:to>
    <xdr:sp macro="" textlink="">
      <xdr:nvSpPr>
        <xdr:cNvPr id="468" name="フローチャート : 判断 467"/>
        <xdr:cNvSpPr/>
      </xdr:nvSpPr>
      <xdr:spPr>
        <a:xfrm>
          <a:off x="16268700" y="1429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31387</xdr:rowOff>
    </xdr:from>
    <xdr:to>
      <xdr:col>22</xdr:col>
      <xdr:colOff>415925</xdr:colOff>
      <xdr:row>82</xdr:row>
      <xdr:rowOff>132987</xdr:rowOff>
    </xdr:to>
    <xdr:sp macro="" textlink="">
      <xdr:nvSpPr>
        <xdr:cNvPr id="469" name="フローチャート : 判断 468"/>
        <xdr:cNvSpPr/>
      </xdr:nvSpPr>
      <xdr:spPr>
        <a:xfrm>
          <a:off x="15430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124114</xdr:rowOff>
    </xdr:from>
    <xdr:ext cx="405111" cy="259045"/>
    <xdr:sp macro="" textlink="">
      <xdr:nvSpPr>
        <xdr:cNvPr id="470" name="n_1aveValue【消防施設】&#10;有形固定資産減価償却率"/>
        <xdr:cNvSpPr txBox="1"/>
      </xdr:nvSpPr>
      <xdr:spPr>
        <a:xfrm>
          <a:off x="15266043"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71" name="テキスト ボックス 47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2" name="テキスト ボックス 47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3" name="テキスト ボックス 47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4" name="テキスト ボックス 47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5" name="テキスト ボックス 47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80</xdr:row>
      <xdr:rowOff>162016</xdr:rowOff>
    </xdr:from>
    <xdr:to>
      <xdr:col>22</xdr:col>
      <xdr:colOff>415925</xdr:colOff>
      <xdr:row>81</xdr:row>
      <xdr:rowOff>92166</xdr:rowOff>
    </xdr:to>
    <xdr:sp macro="" textlink="">
      <xdr:nvSpPr>
        <xdr:cNvPr id="476" name="円/楕円 475"/>
        <xdr:cNvSpPr/>
      </xdr:nvSpPr>
      <xdr:spPr>
        <a:xfrm>
          <a:off x="15430500" y="1387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108693</xdr:rowOff>
    </xdr:from>
    <xdr:ext cx="405111" cy="259045"/>
    <xdr:sp macro="" textlink="">
      <xdr:nvSpPr>
        <xdr:cNvPr id="477" name="n_1mainValue【消防施設】&#10;有形固定資産減価償却率"/>
        <xdr:cNvSpPr txBox="1"/>
      </xdr:nvSpPr>
      <xdr:spPr>
        <a:xfrm>
          <a:off x="15266043" y="1365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78" name="正方形/長方形 4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79" name="正方形/長方形 4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0" name="正方形/長方形 4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1" name="正方形/長方形 4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2" name="正方形/長方形 4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3" name="正方形/長方形 4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4" name="正方形/長方形 4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5" name="正方形/長方形 4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6" name="テキスト ボックス 4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87" name="直線コネクタ 4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88" name="直線コネクタ 48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89" name="テキスト ボックス 48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90" name="直線コネクタ 48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91" name="テキスト ボックス 49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92" name="直線コネクタ 49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93" name="テキスト ボックス 49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94" name="直線コネクタ 49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95" name="テキスト ボックス 49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96" name="直線コネクタ 49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497" name="テキスト ボックス 49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98" name="直線コネクタ 49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99" name="テキスト ボックス 49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95250</xdr:rowOff>
    </xdr:from>
    <xdr:to>
      <xdr:col>32</xdr:col>
      <xdr:colOff>186689</xdr:colOff>
      <xdr:row>85</xdr:row>
      <xdr:rowOff>133350</xdr:rowOff>
    </xdr:to>
    <xdr:cxnSp macro="">
      <xdr:nvCxnSpPr>
        <xdr:cNvPr id="501" name="直線コネクタ 500"/>
        <xdr:cNvCxnSpPr/>
      </xdr:nvCxnSpPr>
      <xdr:spPr>
        <a:xfrm flipV="1">
          <a:off x="22160864" y="13296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137177</xdr:rowOff>
    </xdr:from>
    <xdr:ext cx="469744" cy="259045"/>
    <xdr:sp macro="" textlink="">
      <xdr:nvSpPr>
        <xdr:cNvPr id="502" name="【消防施設】&#10;一人当たり面積最小値テキスト"/>
        <xdr:cNvSpPr txBox="1"/>
      </xdr:nvSpPr>
      <xdr:spPr>
        <a:xfrm>
          <a:off x="222504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85</xdr:row>
      <xdr:rowOff>133350</xdr:rowOff>
    </xdr:from>
    <xdr:to>
      <xdr:col>32</xdr:col>
      <xdr:colOff>276225</xdr:colOff>
      <xdr:row>85</xdr:row>
      <xdr:rowOff>133350</xdr:rowOff>
    </xdr:to>
    <xdr:cxnSp macro="">
      <xdr:nvCxnSpPr>
        <xdr:cNvPr id="503" name="直線コネクタ 502"/>
        <xdr:cNvCxnSpPr/>
      </xdr:nvCxnSpPr>
      <xdr:spPr>
        <a:xfrm>
          <a:off x="22072600" y="1470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41927</xdr:rowOff>
    </xdr:from>
    <xdr:ext cx="469744" cy="259045"/>
    <xdr:sp macro="" textlink="">
      <xdr:nvSpPr>
        <xdr:cNvPr id="504" name="【消防施設】&#10;一人当たり面積最大値テキスト"/>
        <xdr:cNvSpPr txBox="1"/>
      </xdr:nvSpPr>
      <xdr:spPr>
        <a:xfrm>
          <a:off x="222504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0.123</a:t>
          </a:r>
          <a:endParaRPr kumimoji="1" lang="ja-JP" altLang="en-US" sz="1000" b="1">
            <a:latin typeface="ＭＳ Ｐゴシック"/>
          </a:endParaRPr>
        </a:p>
      </xdr:txBody>
    </xdr:sp>
    <xdr:clientData/>
  </xdr:oneCellAnchor>
  <xdr:twoCellAnchor>
    <xdr:from>
      <xdr:col>32</xdr:col>
      <xdr:colOff>98425</xdr:colOff>
      <xdr:row>77</xdr:row>
      <xdr:rowOff>95250</xdr:rowOff>
    </xdr:from>
    <xdr:to>
      <xdr:col>32</xdr:col>
      <xdr:colOff>276225</xdr:colOff>
      <xdr:row>77</xdr:row>
      <xdr:rowOff>95250</xdr:rowOff>
    </xdr:to>
    <xdr:cxnSp macro="">
      <xdr:nvCxnSpPr>
        <xdr:cNvPr id="505" name="直線コネクタ 504"/>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118127</xdr:rowOff>
    </xdr:from>
    <xdr:ext cx="469744" cy="259045"/>
    <xdr:sp macro="" textlink="">
      <xdr:nvSpPr>
        <xdr:cNvPr id="506" name="【消防施設】&#10;一人当たり面積平均値テキスト"/>
        <xdr:cNvSpPr txBox="1"/>
      </xdr:nvSpPr>
      <xdr:spPr>
        <a:xfrm>
          <a:off x="22250400" y="1417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139700</xdr:rowOff>
    </xdr:from>
    <xdr:to>
      <xdr:col>32</xdr:col>
      <xdr:colOff>238125</xdr:colOff>
      <xdr:row>83</xdr:row>
      <xdr:rowOff>69850</xdr:rowOff>
    </xdr:to>
    <xdr:sp macro="" textlink="">
      <xdr:nvSpPr>
        <xdr:cNvPr id="507" name="フローチャート : 判断 506"/>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69850</xdr:rowOff>
    </xdr:from>
    <xdr:to>
      <xdr:col>31</xdr:col>
      <xdr:colOff>85725</xdr:colOff>
      <xdr:row>82</xdr:row>
      <xdr:rowOff>0</xdr:rowOff>
    </xdr:to>
    <xdr:sp macro="" textlink="">
      <xdr:nvSpPr>
        <xdr:cNvPr id="508" name="フローチャート : 判断 507"/>
        <xdr:cNvSpPr/>
      </xdr:nvSpPr>
      <xdr:spPr>
        <a:xfrm>
          <a:off x="21272500" y="139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162577</xdr:rowOff>
    </xdr:from>
    <xdr:ext cx="469744" cy="259045"/>
    <xdr:sp macro="" textlink="">
      <xdr:nvSpPr>
        <xdr:cNvPr id="509" name="n_1aveValue【消防施設】&#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10" name="テキスト ボックス 50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1" name="テキスト ボックス 51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2" name="テキスト ボックス 51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3" name="テキスト ボックス 51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4" name="テキスト ボックス 51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77</xdr:row>
      <xdr:rowOff>31750</xdr:rowOff>
    </xdr:from>
    <xdr:to>
      <xdr:col>31</xdr:col>
      <xdr:colOff>85725</xdr:colOff>
      <xdr:row>77</xdr:row>
      <xdr:rowOff>133350</xdr:rowOff>
    </xdr:to>
    <xdr:sp macro="" textlink="">
      <xdr:nvSpPr>
        <xdr:cNvPr id="515" name="円/楕円 514"/>
        <xdr:cNvSpPr/>
      </xdr:nvSpPr>
      <xdr:spPr>
        <a:xfrm>
          <a:off x="21272500" y="1323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75</xdr:row>
      <xdr:rowOff>149877</xdr:rowOff>
    </xdr:from>
    <xdr:ext cx="469744" cy="259045"/>
    <xdr:sp macro="" textlink="">
      <xdr:nvSpPr>
        <xdr:cNvPr id="516" name="n_1mainValue【消防施設】&#10;一人当たり面積"/>
        <xdr:cNvSpPr txBox="1"/>
      </xdr:nvSpPr>
      <xdr:spPr>
        <a:xfrm>
          <a:off x="21075727" y="1300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0.124</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17" name="正方形/長方形 51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18" name="正方形/長方形 51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19" name="正方形/長方形 51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0" name="正方形/長方形 51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1" name="正方形/長方形 52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2" name="正方形/長方形 52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3" name="正方形/長方形 52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4" name="正方形/長方形 52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5" name="テキスト ボックス 52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26" name="直線コネクタ 52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527" name="直線コネクタ 52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528" name="テキスト ボックス 52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29" name="直線コネクタ 52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30" name="テキスト ボックス 52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31" name="直線コネクタ 53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32" name="テキスト ボックス 53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33" name="直線コネクタ 53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34" name="テキスト ボックス 53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35" name="直線コネクタ 53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36" name="テキスト ボックス 53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37" name="直線コネクタ 53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538" name="テキスト ボックス 53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39" name="直線コネクタ 53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0" name="テキスト ボックス 53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100693</xdr:rowOff>
    </xdr:from>
    <xdr:to>
      <xdr:col>23</xdr:col>
      <xdr:colOff>516889</xdr:colOff>
      <xdr:row>109</xdr:row>
      <xdr:rowOff>35379</xdr:rowOff>
    </xdr:to>
    <xdr:cxnSp macro="">
      <xdr:nvCxnSpPr>
        <xdr:cNvPr id="542" name="直線コネクタ 541"/>
        <xdr:cNvCxnSpPr/>
      </xdr:nvCxnSpPr>
      <xdr:spPr>
        <a:xfrm flipV="1">
          <a:off x="16318864" y="17245693"/>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39206</xdr:rowOff>
    </xdr:from>
    <xdr:ext cx="340478" cy="259045"/>
    <xdr:sp macro="" textlink="">
      <xdr:nvSpPr>
        <xdr:cNvPr id="543" name="【庁舎】&#10;有形固定資産減価償却率最小値テキスト"/>
        <xdr:cNvSpPr txBox="1"/>
      </xdr:nvSpPr>
      <xdr:spPr>
        <a:xfrm>
          <a:off x="164084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428625</xdr:colOff>
      <xdr:row>109</xdr:row>
      <xdr:rowOff>35379</xdr:rowOff>
    </xdr:from>
    <xdr:to>
      <xdr:col>23</xdr:col>
      <xdr:colOff>606425</xdr:colOff>
      <xdr:row>109</xdr:row>
      <xdr:rowOff>35379</xdr:rowOff>
    </xdr:to>
    <xdr:cxnSp macro="">
      <xdr:nvCxnSpPr>
        <xdr:cNvPr id="544" name="直線コネクタ 543"/>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47370</xdr:rowOff>
    </xdr:from>
    <xdr:ext cx="405111" cy="259045"/>
    <xdr:sp macro="" textlink="">
      <xdr:nvSpPr>
        <xdr:cNvPr id="545" name="【庁舎】&#10;有形固定資産減価償却率最大値テキスト"/>
        <xdr:cNvSpPr txBox="1"/>
      </xdr:nvSpPr>
      <xdr:spPr>
        <a:xfrm>
          <a:off x="16408400" y="17020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23</xdr:col>
      <xdr:colOff>428625</xdr:colOff>
      <xdr:row>100</xdr:row>
      <xdr:rowOff>100693</xdr:rowOff>
    </xdr:from>
    <xdr:to>
      <xdr:col>23</xdr:col>
      <xdr:colOff>606425</xdr:colOff>
      <xdr:row>100</xdr:row>
      <xdr:rowOff>100693</xdr:rowOff>
    </xdr:to>
    <xdr:cxnSp macro="">
      <xdr:nvCxnSpPr>
        <xdr:cNvPr id="546" name="直線コネクタ 545"/>
        <xdr:cNvCxnSpPr/>
      </xdr:nvCxnSpPr>
      <xdr:spPr>
        <a:xfrm>
          <a:off x="16230600" y="17245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10358</xdr:rowOff>
    </xdr:from>
    <xdr:ext cx="405111" cy="259045"/>
    <xdr:sp macro="" textlink="">
      <xdr:nvSpPr>
        <xdr:cNvPr id="547" name="【庁舎】&#10;有形固定資産減価償却率平均値テキスト"/>
        <xdr:cNvSpPr txBox="1"/>
      </xdr:nvSpPr>
      <xdr:spPr>
        <a:xfrm>
          <a:off x="16408400" y="17669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31931</xdr:rowOff>
    </xdr:from>
    <xdr:to>
      <xdr:col>23</xdr:col>
      <xdr:colOff>568325</xdr:colOff>
      <xdr:row>103</xdr:row>
      <xdr:rowOff>133531</xdr:rowOff>
    </xdr:to>
    <xdr:sp macro="" textlink="">
      <xdr:nvSpPr>
        <xdr:cNvPr id="548" name="フローチャート : 判断 547"/>
        <xdr:cNvSpPr/>
      </xdr:nvSpPr>
      <xdr:spPr>
        <a:xfrm>
          <a:off x="16268700" y="1769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20501</xdr:rowOff>
    </xdr:from>
    <xdr:to>
      <xdr:col>22</xdr:col>
      <xdr:colOff>415925</xdr:colOff>
      <xdr:row>104</xdr:row>
      <xdr:rowOff>122101</xdr:rowOff>
    </xdr:to>
    <xdr:sp macro="" textlink="">
      <xdr:nvSpPr>
        <xdr:cNvPr id="549" name="フローチャート : 判断 548"/>
        <xdr:cNvSpPr/>
      </xdr:nvSpPr>
      <xdr:spPr>
        <a:xfrm>
          <a:off x="15430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138628</xdr:rowOff>
    </xdr:from>
    <xdr:ext cx="405111" cy="259045"/>
    <xdr:sp macro="" textlink="">
      <xdr:nvSpPr>
        <xdr:cNvPr id="550" name="n_1aveValue【庁舎】&#10;有形固定資産減価償却率"/>
        <xdr:cNvSpPr txBox="1"/>
      </xdr:nvSpPr>
      <xdr:spPr>
        <a:xfrm>
          <a:off x="15266043"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51" name="テキスト ボックス 55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2" name="テキスト ボックス 55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3" name="テキスト ボックス 55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4" name="テキスト ボックス 55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5" name="テキスト ボックス 55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107</xdr:row>
      <xdr:rowOff>36830</xdr:rowOff>
    </xdr:from>
    <xdr:to>
      <xdr:col>22</xdr:col>
      <xdr:colOff>415925</xdr:colOff>
      <xdr:row>107</xdr:row>
      <xdr:rowOff>138430</xdr:rowOff>
    </xdr:to>
    <xdr:sp macro="" textlink="">
      <xdr:nvSpPr>
        <xdr:cNvPr id="556" name="円/楕円 555"/>
        <xdr:cNvSpPr/>
      </xdr:nvSpPr>
      <xdr:spPr>
        <a:xfrm>
          <a:off x="15430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107</xdr:row>
      <xdr:rowOff>129557</xdr:rowOff>
    </xdr:from>
    <xdr:ext cx="405111" cy="259045"/>
    <xdr:sp macro="" textlink="">
      <xdr:nvSpPr>
        <xdr:cNvPr id="557" name="n_1mainValue【庁舎】&#10;有形固定資産減価償却率"/>
        <xdr:cNvSpPr txBox="1"/>
      </xdr:nvSpPr>
      <xdr:spPr>
        <a:xfrm>
          <a:off x="15266043" y="1847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58" name="正方形/長方形 55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59" name="正方形/長方形 55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0" name="正方形/長方形 55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1" name="正方形/長方形 56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2" name="正方形/長方形 56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3" name="正方形/長方形 56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4" name="正方形/長方形 56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0.409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5" name="正方形/長方形 56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66" name="テキスト ボックス 56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67" name="直線コネクタ 56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568" name="直線コネクタ 56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69" name="テキスト ボックス 56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70" name="直線コネクタ 56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71" name="テキスト ボックス 57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72" name="直線コネクタ 57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73" name="テキスト ボックス 57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74" name="直線コネクタ 57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75" name="テキスト ボックス 57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76" name="直線コネクタ 57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77" name="テキスト ボックス 57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78" name="直線コネクタ 57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79" name="テキスト ボックス 57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0" name="直線コネクタ 57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1" name="テキスト ボックス 58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103</xdr:row>
      <xdr:rowOff>12519</xdr:rowOff>
    </xdr:from>
    <xdr:to>
      <xdr:col>32</xdr:col>
      <xdr:colOff>186689</xdr:colOff>
      <xdr:row>107</xdr:row>
      <xdr:rowOff>139881</xdr:rowOff>
    </xdr:to>
    <xdr:cxnSp macro="">
      <xdr:nvCxnSpPr>
        <xdr:cNvPr id="583" name="直線コネクタ 582"/>
        <xdr:cNvCxnSpPr/>
      </xdr:nvCxnSpPr>
      <xdr:spPr>
        <a:xfrm flipV="1">
          <a:off x="22160864" y="17671869"/>
          <a:ext cx="0" cy="813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143708</xdr:rowOff>
    </xdr:from>
    <xdr:ext cx="469744" cy="259045"/>
    <xdr:sp macro="" textlink="">
      <xdr:nvSpPr>
        <xdr:cNvPr id="584" name="【庁舎】&#10;一人当たり面積最小値テキスト"/>
        <xdr:cNvSpPr txBox="1"/>
      </xdr:nvSpPr>
      <xdr:spPr>
        <a:xfrm>
          <a:off x="22250400" y="1848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0.073</a:t>
          </a:r>
          <a:endParaRPr kumimoji="1" lang="ja-JP" altLang="en-US" sz="1000" b="1">
            <a:latin typeface="ＭＳ Ｐゴシック"/>
          </a:endParaRPr>
        </a:p>
      </xdr:txBody>
    </xdr:sp>
    <xdr:clientData/>
  </xdr:oneCellAnchor>
  <xdr:twoCellAnchor>
    <xdr:from>
      <xdr:col>32</xdr:col>
      <xdr:colOff>98425</xdr:colOff>
      <xdr:row>107</xdr:row>
      <xdr:rowOff>139881</xdr:rowOff>
    </xdr:from>
    <xdr:to>
      <xdr:col>32</xdr:col>
      <xdr:colOff>276225</xdr:colOff>
      <xdr:row>107</xdr:row>
      <xdr:rowOff>139881</xdr:rowOff>
    </xdr:to>
    <xdr:cxnSp macro="">
      <xdr:nvCxnSpPr>
        <xdr:cNvPr id="585" name="直線コネクタ 584"/>
        <xdr:cNvCxnSpPr/>
      </xdr:nvCxnSpPr>
      <xdr:spPr>
        <a:xfrm>
          <a:off x="22072600" y="1848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101</xdr:row>
      <xdr:rowOff>130646</xdr:rowOff>
    </xdr:from>
    <xdr:ext cx="469744" cy="259045"/>
    <xdr:sp macro="" textlink="">
      <xdr:nvSpPr>
        <xdr:cNvPr id="586" name="【庁舎】&#10;一人当たり面積最大値テキスト"/>
        <xdr:cNvSpPr txBox="1"/>
      </xdr:nvSpPr>
      <xdr:spPr>
        <a:xfrm>
          <a:off x="22250400" y="17447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0.322</a:t>
          </a:r>
          <a:endParaRPr kumimoji="1" lang="ja-JP" altLang="en-US" sz="1000" b="1">
            <a:latin typeface="ＭＳ Ｐゴシック"/>
          </a:endParaRPr>
        </a:p>
      </xdr:txBody>
    </xdr:sp>
    <xdr:clientData/>
  </xdr:oneCellAnchor>
  <xdr:twoCellAnchor>
    <xdr:from>
      <xdr:col>32</xdr:col>
      <xdr:colOff>98425</xdr:colOff>
      <xdr:row>103</xdr:row>
      <xdr:rowOff>12519</xdr:rowOff>
    </xdr:from>
    <xdr:to>
      <xdr:col>32</xdr:col>
      <xdr:colOff>276225</xdr:colOff>
      <xdr:row>103</xdr:row>
      <xdr:rowOff>12519</xdr:rowOff>
    </xdr:to>
    <xdr:cxnSp macro="">
      <xdr:nvCxnSpPr>
        <xdr:cNvPr id="587" name="直線コネクタ 586"/>
        <xdr:cNvCxnSpPr/>
      </xdr:nvCxnSpPr>
      <xdr:spPr>
        <a:xfrm>
          <a:off x="22072600" y="17671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44648</xdr:rowOff>
    </xdr:from>
    <xdr:ext cx="469744" cy="259045"/>
    <xdr:sp macro="" textlink="">
      <xdr:nvSpPr>
        <xdr:cNvPr id="588" name="【庁舎】&#10;一人当たり面積平均値テキスト"/>
        <xdr:cNvSpPr txBox="1"/>
      </xdr:nvSpPr>
      <xdr:spPr>
        <a:xfrm>
          <a:off x="22250400" y="180468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0.185</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66221</xdr:rowOff>
    </xdr:from>
    <xdr:to>
      <xdr:col>32</xdr:col>
      <xdr:colOff>238125</xdr:colOff>
      <xdr:row>105</xdr:row>
      <xdr:rowOff>167821</xdr:rowOff>
    </xdr:to>
    <xdr:sp macro="" textlink="">
      <xdr:nvSpPr>
        <xdr:cNvPr id="589" name="フローチャート : 判断 588"/>
        <xdr:cNvSpPr/>
      </xdr:nvSpPr>
      <xdr:spPr>
        <a:xfrm>
          <a:off x="221107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27032</xdr:rowOff>
    </xdr:from>
    <xdr:to>
      <xdr:col>31</xdr:col>
      <xdr:colOff>85725</xdr:colOff>
      <xdr:row>105</xdr:row>
      <xdr:rowOff>128632</xdr:rowOff>
    </xdr:to>
    <xdr:sp macro="" textlink="">
      <xdr:nvSpPr>
        <xdr:cNvPr id="590" name="フローチャート : 判断 589"/>
        <xdr:cNvSpPr/>
      </xdr:nvSpPr>
      <xdr:spPr>
        <a:xfrm>
          <a:off x="21272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119759</xdr:rowOff>
    </xdr:from>
    <xdr:ext cx="469744" cy="259045"/>
    <xdr:sp macro="" textlink="">
      <xdr:nvSpPr>
        <xdr:cNvPr id="591" name="n_1aveValue【庁舎】&#10;一人当たり面積"/>
        <xdr:cNvSpPr txBox="1"/>
      </xdr:nvSpPr>
      <xdr:spPr>
        <a:xfrm>
          <a:off x="21075727" y="1812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0.197</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92" name="テキスト ボックス 59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3" name="テキスト ボックス 59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4" name="テキスト ボックス 59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5" name="テキスト ボックス 59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6" name="テキスト ボックス 59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99</xdr:row>
      <xdr:rowOff>13970</xdr:rowOff>
    </xdr:from>
    <xdr:to>
      <xdr:col>31</xdr:col>
      <xdr:colOff>85725</xdr:colOff>
      <xdr:row>99</xdr:row>
      <xdr:rowOff>115570</xdr:rowOff>
    </xdr:to>
    <xdr:sp macro="" textlink="">
      <xdr:nvSpPr>
        <xdr:cNvPr id="597" name="円/楕円 596"/>
        <xdr:cNvSpPr/>
      </xdr:nvSpPr>
      <xdr:spPr>
        <a:xfrm>
          <a:off x="21272500" y="1698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97</xdr:row>
      <xdr:rowOff>132097</xdr:rowOff>
    </xdr:from>
    <xdr:ext cx="469744" cy="259045"/>
    <xdr:sp macro="" textlink="">
      <xdr:nvSpPr>
        <xdr:cNvPr id="598" name="n_1mainValue【庁舎】&#10;一人当たり面積"/>
        <xdr:cNvSpPr txBox="1"/>
      </xdr:nvSpPr>
      <xdr:spPr>
        <a:xfrm>
          <a:off x="21075727" y="1676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0.516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99" name="正方形/長方形 59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0" name="正方形/長方形 59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1" name="テキスト ボックス 60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３町村が合併した本町は面積が広く、保有する公共施設数も多いことから、住民一人当たりの面積等の値は、類似団体内では高い傾向にある。</a:t>
          </a:r>
          <a:endParaRPr lang="ja-JP" altLang="ja-JP" sz="1300">
            <a:effectLst/>
          </a:endParaRPr>
        </a:p>
        <a:p>
          <a:r>
            <a:rPr kumimoji="1" lang="ja-JP" altLang="ja-JP" sz="1300">
              <a:solidFill>
                <a:schemeClr val="dk1"/>
              </a:solidFill>
              <a:effectLst/>
              <a:latin typeface="+mn-lt"/>
              <a:ea typeface="+mn-ea"/>
              <a:cs typeface="+mn-cs"/>
            </a:rPr>
            <a:t>また、耐用年数の経過により有形固定資産減価償却率が類似団体平均を上回っている行政目的施設も見られる。公共施設等総合管理計画、施設ごとの長寿命化計画等を基に適切な施設の維持管理に努める。</a:t>
          </a:r>
          <a:endParaRPr lang="ja-JP" altLang="ja-JP" sz="13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高知県いの町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23,712
23,674
470.97
13,408,644
12,960,724
300,304
8,141,433
13,690,607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97/100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人口減少や高齢化に加え、町内で中心となる産業がないこと等により、財政力指数は、県内平均を上回っているものの、類似団体比較では平均を大きく下回り、</a:t>
          </a:r>
          <a:r>
            <a:rPr kumimoji="1" lang="en-US" altLang="ja-JP" sz="1300">
              <a:latin typeface="ＭＳ Ｐゴシック"/>
            </a:rPr>
            <a:t>100</a:t>
          </a:r>
          <a:r>
            <a:rPr kumimoji="1" lang="ja-JP" altLang="en-US" sz="1300">
              <a:latin typeface="ＭＳ Ｐゴシック"/>
            </a:rPr>
            <a:t>団体中</a:t>
          </a:r>
          <a:r>
            <a:rPr kumimoji="1" lang="en-US" altLang="ja-JP" sz="1300">
              <a:latin typeface="ＭＳ Ｐゴシック"/>
            </a:rPr>
            <a:t>97</a:t>
          </a:r>
          <a:r>
            <a:rPr kumimoji="1" lang="ja-JP" altLang="en-US" sz="1300">
              <a:latin typeface="ＭＳ Ｐゴシック"/>
            </a:rPr>
            <a:t>位となっている。</a:t>
          </a:r>
          <a:endParaRPr kumimoji="1" lang="en-US" altLang="ja-JP" sz="1300">
            <a:latin typeface="ＭＳ Ｐゴシック"/>
          </a:endParaRPr>
        </a:p>
        <a:p>
          <a:r>
            <a:rPr kumimoji="1" lang="ja-JP" altLang="en-US" sz="1300">
              <a:latin typeface="ＭＳ Ｐゴシック"/>
            </a:rPr>
            <a:t>　これまで取り組んできた徴収努力を継続し、自主財源の確保に努める。</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153105</xdr:rowOff>
    </xdr:from>
    <xdr:to>
      <xdr:col>7</xdr:col>
      <xdr:colOff>152400</xdr:colOff>
      <xdr:row>45</xdr:row>
      <xdr:rowOff>127705</xdr:rowOff>
    </xdr:to>
    <xdr:cxnSp macro="">
      <xdr:nvCxnSpPr>
        <xdr:cNvPr id="63" name="直線コネクタ 62"/>
        <xdr:cNvCxnSpPr/>
      </xdr:nvCxnSpPr>
      <xdr:spPr>
        <a:xfrm flipV="1">
          <a:off x="4953000" y="6153855"/>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68032</xdr:rowOff>
    </xdr:from>
    <xdr:ext cx="762000" cy="259045"/>
    <xdr:sp macro="" textlink="">
      <xdr:nvSpPr>
        <xdr:cNvPr id="66"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153105</xdr:rowOff>
    </xdr:from>
    <xdr:to>
      <xdr:col>7</xdr:col>
      <xdr:colOff>241300</xdr:colOff>
      <xdr:row>35</xdr:row>
      <xdr:rowOff>153105</xdr:rowOff>
    </xdr:to>
    <xdr:cxnSp macro="">
      <xdr:nvCxnSpPr>
        <xdr:cNvPr id="67" name="直線コネクタ 66"/>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20461</xdr:rowOff>
    </xdr:from>
    <xdr:to>
      <xdr:col>7</xdr:col>
      <xdr:colOff>152400</xdr:colOff>
      <xdr:row>45</xdr:row>
      <xdr:rowOff>20461</xdr:rowOff>
    </xdr:to>
    <xdr:cxnSp macro="">
      <xdr:nvCxnSpPr>
        <xdr:cNvPr id="68" name="直線コネクタ 67"/>
        <xdr:cNvCxnSpPr/>
      </xdr:nvCxnSpPr>
      <xdr:spPr>
        <a:xfrm>
          <a:off x="4114800" y="77357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84966</xdr:rowOff>
    </xdr:from>
    <xdr:ext cx="762000" cy="259045"/>
    <xdr:sp macro="" textlink="">
      <xdr:nvSpPr>
        <xdr:cNvPr id="69" name="財政力平均値テキスト"/>
        <xdr:cNvSpPr txBox="1"/>
      </xdr:nvSpPr>
      <xdr:spPr>
        <a:xfrm>
          <a:off x="5041900" y="7114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68439</xdr:rowOff>
    </xdr:from>
    <xdr:to>
      <xdr:col>7</xdr:col>
      <xdr:colOff>203200</xdr:colOff>
      <xdr:row>42</xdr:row>
      <xdr:rowOff>170039</xdr:rowOff>
    </xdr:to>
    <xdr:sp macro="" textlink="">
      <xdr:nvSpPr>
        <xdr:cNvPr id="70" name="フローチャート : 判断 69"/>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7055</xdr:rowOff>
    </xdr:from>
    <xdr:to>
      <xdr:col>6</xdr:col>
      <xdr:colOff>0</xdr:colOff>
      <xdr:row>45</xdr:row>
      <xdr:rowOff>20461</xdr:rowOff>
    </xdr:to>
    <xdr:cxnSp macro="">
      <xdr:nvCxnSpPr>
        <xdr:cNvPr id="71" name="直線コネクタ 70"/>
        <xdr:cNvCxnSpPr/>
      </xdr:nvCxnSpPr>
      <xdr:spPr>
        <a:xfrm>
          <a:off x="3225800" y="77223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2" name="フローチャート : 判断 71"/>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166810</xdr:rowOff>
    </xdr:from>
    <xdr:ext cx="736600" cy="259045"/>
    <xdr:sp macro="" textlink="">
      <xdr:nvSpPr>
        <xdr:cNvPr id="73" name="テキスト ボックス 72"/>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165100</xdr:rowOff>
    </xdr:from>
    <xdr:to>
      <xdr:col>4</xdr:col>
      <xdr:colOff>482600</xdr:colOff>
      <xdr:row>45</xdr:row>
      <xdr:rowOff>7055</xdr:rowOff>
    </xdr:to>
    <xdr:cxnSp macro="">
      <xdr:nvCxnSpPr>
        <xdr:cNvPr id="74" name="直線コネクタ 73"/>
        <xdr:cNvCxnSpPr/>
      </xdr:nvCxnSpPr>
      <xdr:spPr>
        <a:xfrm>
          <a:off x="2336800" y="77089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165100</xdr:rowOff>
    </xdr:from>
    <xdr:to>
      <xdr:col>3</xdr:col>
      <xdr:colOff>279400</xdr:colOff>
      <xdr:row>44</xdr:row>
      <xdr:rowOff>165100</xdr:rowOff>
    </xdr:to>
    <xdr:cxnSp macro="">
      <xdr:nvCxnSpPr>
        <xdr:cNvPr id="77" name="直線コネクタ 76"/>
        <xdr:cNvCxnSpPr/>
      </xdr:nvCxnSpPr>
      <xdr:spPr>
        <a:xfrm>
          <a:off x="1447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141111</xdr:rowOff>
    </xdr:from>
    <xdr:to>
      <xdr:col>7</xdr:col>
      <xdr:colOff>203200</xdr:colOff>
      <xdr:row>45</xdr:row>
      <xdr:rowOff>71261</xdr:rowOff>
    </xdr:to>
    <xdr:sp macro="" textlink="">
      <xdr:nvSpPr>
        <xdr:cNvPr id="87" name="円/楕円 86"/>
        <xdr:cNvSpPr/>
      </xdr:nvSpPr>
      <xdr:spPr>
        <a:xfrm>
          <a:off x="4902200" y="768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36988</xdr:rowOff>
    </xdr:from>
    <xdr:ext cx="762000" cy="259045"/>
    <xdr:sp macro="" textlink="">
      <xdr:nvSpPr>
        <xdr:cNvPr id="88" name="財政力該当値テキスト"/>
        <xdr:cNvSpPr txBox="1"/>
      </xdr:nvSpPr>
      <xdr:spPr>
        <a:xfrm>
          <a:off x="5041900" y="75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141111</xdr:rowOff>
    </xdr:from>
    <xdr:to>
      <xdr:col>6</xdr:col>
      <xdr:colOff>50800</xdr:colOff>
      <xdr:row>45</xdr:row>
      <xdr:rowOff>71261</xdr:rowOff>
    </xdr:to>
    <xdr:sp macro="" textlink="">
      <xdr:nvSpPr>
        <xdr:cNvPr id="89" name="円/楕円 88"/>
        <xdr:cNvSpPr/>
      </xdr:nvSpPr>
      <xdr:spPr>
        <a:xfrm>
          <a:off x="4064000" y="768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56038</xdr:rowOff>
    </xdr:from>
    <xdr:ext cx="736600" cy="259045"/>
    <xdr:sp macro="" textlink="">
      <xdr:nvSpPr>
        <xdr:cNvPr id="90" name="テキスト ボックス 89"/>
        <xdr:cNvSpPr txBox="1"/>
      </xdr:nvSpPr>
      <xdr:spPr>
        <a:xfrm>
          <a:off x="3733800" y="7771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127705</xdr:rowOff>
    </xdr:from>
    <xdr:to>
      <xdr:col>4</xdr:col>
      <xdr:colOff>533400</xdr:colOff>
      <xdr:row>45</xdr:row>
      <xdr:rowOff>57855</xdr:rowOff>
    </xdr:to>
    <xdr:sp macro="" textlink="">
      <xdr:nvSpPr>
        <xdr:cNvPr id="91" name="円/楕円 90"/>
        <xdr:cNvSpPr/>
      </xdr:nvSpPr>
      <xdr:spPr>
        <a:xfrm>
          <a:off x="3175000" y="767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42632</xdr:rowOff>
    </xdr:from>
    <xdr:ext cx="762000" cy="259045"/>
    <xdr:sp macro="" textlink="">
      <xdr:nvSpPr>
        <xdr:cNvPr id="92" name="テキスト ボックス 91"/>
        <xdr:cNvSpPr txBox="1"/>
      </xdr:nvSpPr>
      <xdr:spPr>
        <a:xfrm>
          <a:off x="2844800" y="775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114300</xdr:rowOff>
    </xdr:from>
    <xdr:to>
      <xdr:col>3</xdr:col>
      <xdr:colOff>330200</xdr:colOff>
      <xdr:row>45</xdr:row>
      <xdr:rowOff>44450</xdr:rowOff>
    </xdr:to>
    <xdr:sp macro="" textlink="">
      <xdr:nvSpPr>
        <xdr:cNvPr id="93" name="円/楕円 92"/>
        <xdr:cNvSpPr/>
      </xdr:nvSpPr>
      <xdr:spPr>
        <a:xfrm>
          <a:off x="2286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29227</xdr:rowOff>
    </xdr:from>
    <xdr:ext cx="762000" cy="259045"/>
    <xdr:sp macro="" textlink="">
      <xdr:nvSpPr>
        <xdr:cNvPr id="94" name="テキスト ボックス 93"/>
        <xdr:cNvSpPr txBox="1"/>
      </xdr:nvSpPr>
      <xdr:spPr>
        <a:xfrm>
          <a:off x="1955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114300</xdr:rowOff>
    </xdr:from>
    <xdr:to>
      <xdr:col>2</xdr:col>
      <xdr:colOff>127000</xdr:colOff>
      <xdr:row>45</xdr:row>
      <xdr:rowOff>44450</xdr:rowOff>
    </xdr:to>
    <xdr:sp macro="" textlink="">
      <xdr:nvSpPr>
        <xdr:cNvPr id="95" name="円/楕円 94"/>
        <xdr:cNvSpPr/>
      </xdr:nvSpPr>
      <xdr:spPr>
        <a:xfrm>
          <a:off x="1397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29227</xdr:rowOff>
    </xdr:from>
    <xdr:ext cx="762000" cy="259045"/>
    <xdr:sp macro="" textlink="">
      <xdr:nvSpPr>
        <xdr:cNvPr id="96" name="テキスト ボックス 95"/>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59/100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年度の経常収支比率は、公債費の増加に加え、普通交付税、地方消費税交付金及び臨時財政対策債の減少により、対前年度</a:t>
          </a:r>
          <a:r>
            <a:rPr kumimoji="1" lang="en-US" altLang="ja-JP" sz="1300">
              <a:latin typeface="ＭＳ Ｐゴシック"/>
            </a:rPr>
            <a:t>10.7</a:t>
          </a:r>
          <a:r>
            <a:rPr kumimoji="1" lang="ja-JP" altLang="en-US" sz="1300">
              <a:latin typeface="ＭＳ Ｐゴシック"/>
            </a:rPr>
            <a:t>ポイント増加し、類似団体平均を</a:t>
          </a:r>
          <a:r>
            <a:rPr kumimoji="1" lang="en-US" altLang="ja-JP" sz="1300">
              <a:latin typeface="ＭＳ Ｐゴシック"/>
            </a:rPr>
            <a:t>1.2</a:t>
          </a:r>
          <a:r>
            <a:rPr kumimoji="1" lang="ja-JP" altLang="en-US" sz="1300">
              <a:latin typeface="ＭＳ Ｐゴシック"/>
            </a:rPr>
            <a:t>ポイント上回る結果となった。</a:t>
          </a:r>
          <a:endParaRPr kumimoji="1" lang="en-US" altLang="ja-JP" sz="1300">
            <a:latin typeface="ＭＳ Ｐゴシック"/>
          </a:endParaRPr>
        </a:p>
        <a:p>
          <a:r>
            <a:rPr kumimoji="1" lang="ja-JP" altLang="en-US" sz="1300" baseline="0">
              <a:latin typeface="ＭＳ Ｐゴシック"/>
            </a:rPr>
            <a:t>　事務事業の優先を厳しく点検し、優先度の低いものについては計画的に廃止・縮小を進め、経常経費の削減に努める。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92964</xdr:rowOff>
    </xdr:from>
    <xdr:to>
      <xdr:col>7</xdr:col>
      <xdr:colOff>152400</xdr:colOff>
      <xdr:row>67</xdr:row>
      <xdr:rowOff>26924</xdr:rowOff>
    </xdr:to>
    <xdr:cxnSp macro="">
      <xdr:nvCxnSpPr>
        <xdr:cNvPr id="124" name="直線コネクタ 123"/>
        <xdr:cNvCxnSpPr/>
      </xdr:nvCxnSpPr>
      <xdr:spPr>
        <a:xfrm flipV="1">
          <a:off x="4953000" y="10379964"/>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170451</xdr:rowOff>
    </xdr:from>
    <xdr:ext cx="762000" cy="259045"/>
    <xdr:sp macro="" textlink="">
      <xdr:nvSpPr>
        <xdr:cNvPr id="125"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26924</xdr:rowOff>
    </xdr:from>
    <xdr:to>
      <xdr:col>7</xdr:col>
      <xdr:colOff>241300</xdr:colOff>
      <xdr:row>67</xdr:row>
      <xdr:rowOff>26924</xdr:rowOff>
    </xdr:to>
    <xdr:cxnSp macro="">
      <xdr:nvCxnSpPr>
        <xdr:cNvPr id="126" name="直線コネクタ 125"/>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7891</xdr:rowOff>
    </xdr:from>
    <xdr:ext cx="762000" cy="259045"/>
    <xdr:sp macro="" textlink="">
      <xdr:nvSpPr>
        <xdr:cNvPr id="127" name="財政構造の弾力性最大値テキスト"/>
        <xdr:cNvSpPr txBox="1"/>
      </xdr:nvSpPr>
      <xdr:spPr>
        <a:xfrm>
          <a:off x="5041900" y="1012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76.4</a:t>
          </a:r>
          <a:endParaRPr kumimoji="1" lang="ja-JP" altLang="en-US" sz="1000" b="1">
            <a:latin typeface="ＭＳ Ｐゴシック"/>
          </a:endParaRPr>
        </a:p>
      </xdr:txBody>
    </xdr:sp>
    <xdr:clientData/>
  </xdr:oneCellAnchor>
  <xdr:twoCellAnchor>
    <xdr:from>
      <xdr:col>7</xdr:col>
      <xdr:colOff>63500</xdr:colOff>
      <xdr:row>60</xdr:row>
      <xdr:rowOff>92964</xdr:rowOff>
    </xdr:from>
    <xdr:to>
      <xdr:col>7</xdr:col>
      <xdr:colOff>241300</xdr:colOff>
      <xdr:row>60</xdr:row>
      <xdr:rowOff>92964</xdr:rowOff>
    </xdr:to>
    <xdr:cxnSp macro="">
      <xdr:nvCxnSpPr>
        <xdr:cNvPr id="128" name="直線コネクタ 127"/>
        <xdr:cNvCxnSpPr/>
      </xdr:nvCxnSpPr>
      <xdr:spPr>
        <a:xfrm>
          <a:off x="4864100" y="1037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153162</xdr:rowOff>
    </xdr:from>
    <xdr:to>
      <xdr:col>7</xdr:col>
      <xdr:colOff>152400</xdr:colOff>
      <xdr:row>64</xdr:row>
      <xdr:rowOff>155194</xdr:rowOff>
    </xdr:to>
    <xdr:cxnSp macro="">
      <xdr:nvCxnSpPr>
        <xdr:cNvPr id="129" name="直線コネクタ 128"/>
        <xdr:cNvCxnSpPr/>
      </xdr:nvCxnSpPr>
      <xdr:spPr>
        <a:xfrm>
          <a:off x="4114800" y="10611612"/>
          <a:ext cx="838200" cy="516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63009</xdr:rowOff>
    </xdr:from>
    <xdr:ext cx="762000" cy="259045"/>
    <xdr:sp macro="" textlink="">
      <xdr:nvSpPr>
        <xdr:cNvPr id="130" name="財政構造の弾力性平均値テキスト"/>
        <xdr:cNvSpPr txBox="1"/>
      </xdr:nvSpPr>
      <xdr:spPr>
        <a:xfrm>
          <a:off x="5041900" y="10864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46482</xdr:rowOff>
    </xdr:from>
    <xdr:to>
      <xdr:col>7</xdr:col>
      <xdr:colOff>203200</xdr:colOff>
      <xdr:row>64</xdr:row>
      <xdr:rowOff>148082</xdr:rowOff>
    </xdr:to>
    <xdr:sp macro="" textlink="">
      <xdr:nvSpPr>
        <xdr:cNvPr id="131" name="フローチャート : 判断 130"/>
        <xdr:cNvSpPr/>
      </xdr:nvSpPr>
      <xdr:spPr>
        <a:xfrm>
          <a:off x="49022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153162</xdr:rowOff>
    </xdr:from>
    <xdr:to>
      <xdr:col>6</xdr:col>
      <xdr:colOff>0</xdr:colOff>
      <xdr:row>63</xdr:row>
      <xdr:rowOff>46736</xdr:rowOff>
    </xdr:to>
    <xdr:cxnSp macro="">
      <xdr:nvCxnSpPr>
        <xdr:cNvPr id="132" name="直線コネクタ 131"/>
        <xdr:cNvCxnSpPr/>
      </xdr:nvCxnSpPr>
      <xdr:spPr>
        <a:xfrm flipV="1">
          <a:off x="3225800" y="10611612"/>
          <a:ext cx="889000" cy="23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135399</xdr:rowOff>
    </xdr:from>
    <xdr:ext cx="736600" cy="259045"/>
    <xdr:sp macro="" textlink="">
      <xdr:nvSpPr>
        <xdr:cNvPr id="134" name="テキスト ボックス 133"/>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83058</xdr:rowOff>
    </xdr:from>
    <xdr:to>
      <xdr:col>4</xdr:col>
      <xdr:colOff>482600</xdr:colOff>
      <xdr:row>63</xdr:row>
      <xdr:rowOff>46736</xdr:rowOff>
    </xdr:to>
    <xdr:cxnSp macro="">
      <xdr:nvCxnSpPr>
        <xdr:cNvPr id="135" name="直線コネクタ 134"/>
        <xdr:cNvCxnSpPr/>
      </xdr:nvCxnSpPr>
      <xdr:spPr>
        <a:xfrm>
          <a:off x="2336800" y="10712958"/>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106934</xdr:rowOff>
    </xdr:from>
    <xdr:to>
      <xdr:col>4</xdr:col>
      <xdr:colOff>533400</xdr:colOff>
      <xdr:row>64</xdr:row>
      <xdr:rowOff>37084</xdr:rowOff>
    </xdr:to>
    <xdr:sp macro="" textlink="">
      <xdr:nvSpPr>
        <xdr:cNvPr id="136" name="フローチャート : 判断 135"/>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21861</xdr:rowOff>
    </xdr:from>
    <xdr:ext cx="762000" cy="259045"/>
    <xdr:sp macro="" textlink="">
      <xdr:nvSpPr>
        <xdr:cNvPr id="137" name="テキスト ボックス 136"/>
        <xdr:cNvSpPr txBox="1"/>
      </xdr:nvSpPr>
      <xdr:spPr>
        <a:xfrm>
          <a:off x="2844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83058</xdr:rowOff>
    </xdr:from>
    <xdr:to>
      <xdr:col>3</xdr:col>
      <xdr:colOff>279400</xdr:colOff>
      <xdr:row>63</xdr:row>
      <xdr:rowOff>22606</xdr:rowOff>
    </xdr:to>
    <xdr:cxnSp macro="">
      <xdr:nvCxnSpPr>
        <xdr:cNvPr id="138" name="直線コネクタ 137"/>
        <xdr:cNvCxnSpPr/>
      </xdr:nvCxnSpPr>
      <xdr:spPr>
        <a:xfrm flipV="1">
          <a:off x="1447800" y="10712958"/>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135399</xdr:rowOff>
    </xdr:from>
    <xdr:ext cx="762000" cy="259045"/>
    <xdr:sp macro="" textlink="">
      <xdr:nvSpPr>
        <xdr:cNvPr id="140" name="テキスト ボックス 139"/>
        <xdr:cNvSpPr txBox="1"/>
      </xdr:nvSpPr>
      <xdr:spPr>
        <a:xfrm>
          <a:off x="1955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49022</xdr:rowOff>
    </xdr:from>
    <xdr:to>
      <xdr:col>2</xdr:col>
      <xdr:colOff>127000</xdr:colOff>
      <xdr:row>63</xdr:row>
      <xdr:rowOff>150622</xdr:rowOff>
    </xdr:to>
    <xdr:sp macro="" textlink="">
      <xdr:nvSpPr>
        <xdr:cNvPr id="141" name="フローチャート : 判断 140"/>
        <xdr:cNvSpPr/>
      </xdr:nvSpPr>
      <xdr:spPr>
        <a:xfrm>
          <a:off x="1397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135399</xdr:rowOff>
    </xdr:from>
    <xdr:ext cx="762000" cy="259045"/>
    <xdr:sp macro="" textlink="">
      <xdr:nvSpPr>
        <xdr:cNvPr id="142" name="テキスト ボックス 141"/>
        <xdr:cNvSpPr txBox="1"/>
      </xdr:nvSpPr>
      <xdr:spPr>
        <a:xfrm>
          <a:off x="1066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104394</xdr:rowOff>
    </xdr:from>
    <xdr:to>
      <xdr:col>7</xdr:col>
      <xdr:colOff>203200</xdr:colOff>
      <xdr:row>65</xdr:row>
      <xdr:rowOff>34544</xdr:rowOff>
    </xdr:to>
    <xdr:sp macro="" textlink="">
      <xdr:nvSpPr>
        <xdr:cNvPr id="148" name="円/楕円 147"/>
        <xdr:cNvSpPr/>
      </xdr:nvSpPr>
      <xdr:spPr>
        <a:xfrm>
          <a:off x="4902200" y="1107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76471</xdr:rowOff>
    </xdr:from>
    <xdr:ext cx="762000" cy="259045"/>
    <xdr:sp macro="" textlink="">
      <xdr:nvSpPr>
        <xdr:cNvPr id="149" name="財政構造の弾力性該当値テキスト"/>
        <xdr:cNvSpPr txBox="1"/>
      </xdr:nvSpPr>
      <xdr:spPr>
        <a:xfrm>
          <a:off x="5041900" y="110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102362</xdr:rowOff>
    </xdr:from>
    <xdr:to>
      <xdr:col>6</xdr:col>
      <xdr:colOff>50800</xdr:colOff>
      <xdr:row>62</xdr:row>
      <xdr:rowOff>32512</xdr:rowOff>
    </xdr:to>
    <xdr:sp macro="" textlink="">
      <xdr:nvSpPr>
        <xdr:cNvPr id="150" name="円/楕円 149"/>
        <xdr:cNvSpPr/>
      </xdr:nvSpPr>
      <xdr:spPr>
        <a:xfrm>
          <a:off x="40640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42689</xdr:rowOff>
    </xdr:from>
    <xdr:ext cx="736600" cy="259045"/>
    <xdr:sp macro="" textlink="">
      <xdr:nvSpPr>
        <xdr:cNvPr id="151" name="テキスト ボックス 150"/>
        <xdr:cNvSpPr txBox="1"/>
      </xdr:nvSpPr>
      <xdr:spPr>
        <a:xfrm>
          <a:off x="3733800" y="10329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167386</xdr:rowOff>
    </xdr:from>
    <xdr:to>
      <xdr:col>4</xdr:col>
      <xdr:colOff>533400</xdr:colOff>
      <xdr:row>63</xdr:row>
      <xdr:rowOff>97536</xdr:rowOff>
    </xdr:to>
    <xdr:sp macro="" textlink="">
      <xdr:nvSpPr>
        <xdr:cNvPr id="152" name="円/楕円 151"/>
        <xdr:cNvSpPr/>
      </xdr:nvSpPr>
      <xdr:spPr>
        <a:xfrm>
          <a:off x="3175000" y="107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107713</xdr:rowOff>
    </xdr:from>
    <xdr:ext cx="762000" cy="259045"/>
    <xdr:sp macro="" textlink="">
      <xdr:nvSpPr>
        <xdr:cNvPr id="153" name="テキスト ボックス 152"/>
        <xdr:cNvSpPr txBox="1"/>
      </xdr:nvSpPr>
      <xdr:spPr>
        <a:xfrm>
          <a:off x="2844800" y="1056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32258</xdr:rowOff>
    </xdr:from>
    <xdr:to>
      <xdr:col>3</xdr:col>
      <xdr:colOff>330200</xdr:colOff>
      <xdr:row>62</xdr:row>
      <xdr:rowOff>133858</xdr:rowOff>
    </xdr:to>
    <xdr:sp macro="" textlink="">
      <xdr:nvSpPr>
        <xdr:cNvPr id="154" name="円/楕円 153"/>
        <xdr:cNvSpPr/>
      </xdr:nvSpPr>
      <xdr:spPr>
        <a:xfrm>
          <a:off x="2286000" y="106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144035</xdr:rowOff>
    </xdr:from>
    <xdr:ext cx="762000" cy="259045"/>
    <xdr:sp macro="" textlink="">
      <xdr:nvSpPr>
        <xdr:cNvPr id="155" name="テキスト ボックス 154"/>
        <xdr:cNvSpPr txBox="1"/>
      </xdr:nvSpPr>
      <xdr:spPr>
        <a:xfrm>
          <a:off x="1955800" y="1043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143256</xdr:rowOff>
    </xdr:from>
    <xdr:to>
      <xdr:col>2</xdr:col>
      <xdr:colOff>127000</xdr:colOff>
      <xdr:row>63</xdr:row>
      <xdr:rowOff>73406</xdr:rowOff>
    </xdr:to>
    <xdr:sp macro="" textlink="">
      <xdr:nvSpPr>
        <xdr:cNvPr id="156" name="円/楕円 155"/>
        <xdr:cNvSpPr/>
      </xdr:nvSpPr>
      <xdr:spPr>
        <a:xfrm>
          <a:off x="13970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83583</xdr:rowOff>
    </xdr:from>
    <xdr:ext cx="762000" cy="259045"/>
    <xdr:sp macro="" textlink="">
      <xdr:nvSpPr>
        <xdr:cNvPr id="157" name="テキスト ボックス 156"/>
        <xdr:cNvSpPr txBox="1"/>
      </xdr:nvSpPr>
      <xdr:spPr>
        <a:xfrm>
          <a:off x="1066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[157,751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92/100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151,193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年度の人件費、物件費の歳出決算額は、それぞれ対前年度△</a:t>
          </a:r>
          <a:r>
            <a:rPr kumimoji="1" lang="en-US" altLang="ja-JP" sz="1300">
              <a:latin typeface="ＭＳ Ｐゴシック"/>
            </a:rPr>
            <a:t>0.6</a:t>
          </a:r>
          <a:r>
            <a:rPr kumimoji="1" lang="ja-JP" altLang="en-US" sz="1300">
              <a:latin typeface="ＭＳ Ｐゴシック"/>
            </a:rPr>
            <a:t>％、△</a:t>
          </a:r>
          <a:r>
            <a:rPr kumimoji="1" lang="en-US" altLang="ja-JP" sz="1300">
              <a:latin typeface="ＭＳ Ｐゴシック"/>
            </a:rPr>
            <a:t>1.8</a:t>
          </a:r>
          <a:r>
            <a:rPr kumimoji="1" lang="ja-JP" altLang="en-US" sz="1300">
              <a:latin typeface="ＭＳ Ｐゴシック"/>
            </a:rPr>
            <a:t>％となったものの、人口</a:t>
          </a:r>
          <a:r>
            <a:rPr kumimoji="1" lang="en-US" altLang="ja-JP" sz="1300">
              <a:latin typeface="ＭＳ Ｐゴシック"/>
            </a:rPr>
            <a:t>1</a:t>
          </a:r>
          <a:r>
            <a:rPr kumimoji="1" lang="ja-JP" altLang="en-US" sz="1300">
              <a:latin typeface="ＭＳ Ｐゴシック"/>
            </a:rPr>
            <a:t>人当たりの決算額は、</a:t>
          </a:r>
          <a:r>
            <a:rPr kumimoji="1" lang="en-US" altLang="ja-JP" sz="1300">
              <a:latin typeface="ＭＳ Ｐゴシック"/>
            </a:rPr>
            <a:t>316</a:t>
          </a:r>
          <a:r>
            <a:rPr kumimoji="1" lang="ja-JP" altLang="en-US" sz="1300">
              <a:latin typeface="ＭＳ Ｐゴシック"/>
            </a:rPr>
            <a:t>円増加し、依然として県内平均及び類似団体平均を上回っている。本町は面積が広く、集落が点在しているため、他団体と比較し、行政コストがかかっていることが要因の一つと考えられる。</a:t>
          </a:r>
          <a:endParaRPr kumimoji="1" lang="en-US" altLang="ja-JP" sz="1300">
            <a:latin typeface="ＭＳ Ｐゴシック"/>
          </a:endParaRPr>
        </a:p>
        <a:p>
          <a:r>
            <a:rPr kumimoji="1" lang="ja-JP" altLang="en-US" sz="1300">
              <a:latin typeface="ＭＳ Ｐゴシック"/>
            </a:rPr>
            <a:t>　今後についても、消耗品費等の節減に努め、消費的経費の削減に努める。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48833</xdr:rowOff>
    </xdr:from>
    <xdr:to>
      <xdr:col>7</xdr:col>
      <xdr:colOff>152400</xdr:colOff>
      <xdr:row>87</xdr:row>
      <xdr:rowOff>154409</xdr:rowOff>
    </xdr:to>
    <xdr:cxnSp macro="">
      <xdr:nvCxnSpPr>
        <xdr:cNvPr id="185" name="直線コネクタ 184"/>
        <xdr:cNvCxnSpPr/>
      </xdr:nvCxnSpPr>
      <xdr:spPr>
        <a:xfrm flipV="1">
          <a:off x="4953000" y="13764833"/>
          <a:ext cx="0" cy="13057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126486</xdr:rowOff>
    </xdr:from>
    <xdr:ext cx="762000" cy="259045"/>
    <xdr:sp macro="" textlink="">
      <xdr:nvSpPr>
        <xdr:cNvPr id="186" name="人件費・物件費等の状況最小値テキスト"/>
        <xdr:cNvSpPr txBox="1"/>
      </xdr:nvSpPr>
      <xdr:spPr>
        <a:xfrm>
          <a:off x="5041900" y="1504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346,469</a:t>
          </a:r>
          <a:endParaRPr kumimoji="1" lang="ja-JP" altLang="en-US" sz="1000" b="1">
            <a:latin typeface="ＭＳ Ｐゴシック"/>
          </a:endParaRPr>
        </a:p>
      </xdr:txBody>
    </xdr:sp>
    <xdr:clientData/>
  </xdr:oneCellAnchor>
  <xdr:twoCellAnchor>
    <xdr:from>
      <xdr:col>7</xdr:col>
      <xdr:colOff>63500</xdr:colOff>
      <xdr:row>87</xdr:row>
      <xdr:rowOff>154409</xdr:rowOff>
    </xdr:from>
    <xdr:to>
      <xdr:col>7</xdr:col>
      <xdr:colOff>241300</xdr:colOff>
      <xdr:row>87</xdr:row>
      <xdr:rowOff>154409</xdr:rowOff>
    </xdr:to>
    <xdr:cxnSp macro="">
      <xdr:nvCxnSpPr>
        <xdr:cNvPr id="187" name="直線コネクタ 186"/>
        <xdr:cNvCxnSpPr/>
      </xdr:nvCxnSpPr>
      <xdr:spPr>
        <a:xfrm>
          <a:off x="4864100" y="1507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135210</xdr:rowOff>
    </xdr:from>
    <xdr:ext cx="762000" cy="259045"/>
    <xdr:sp macro="" textlink="">
      <xdr:nvSpPr>
        <xdr:cNvPr id="188" name="人件費・物件費等の状況最大値テキスト"/>
        <xdr:cNvSpPr txBox="1"/>
      </xdr:nvSpPr>
      <xdr:spPr>
        <a:xfrm>
          <a:off x="5041900" y="1350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75,908</a:t>
          </a:r>
          <a:endParaRPr kumimoji="1" lang="ja-JP" altLang="en-US" sz="1000" b="1">
            <a:latin typeface="ＭＳ Ｐゴシック"/>
          </a:endParaRPr>
        </a:p>
      </xdr:txBody>
    </xdr:sp>
    <xdr:clientData/>
  </xdr:oneCellAnchor>
  <xdr:twoCellAnchor>
    <xdr:from>
      <xdr:col>7</xdr:col>
      <xdr:colOff>63500</xdr:colOff>
      <xdr:row>80</xdr:row>
      <xdr:rowOff>48833</xdr:rowOff>
    </xdr:from>
    <xdr:to>
      <xdr:col>7</xdr:col>
      <xdr:colOff>241300</xdr:colOff>
      <xdr:row>80</xdr:row>
      <xdr:rowOff>48833</xdr:rowOff>
    </xdr:to>
    <xdr:cxnSp macro="">
      <xdr:nvCxnSpPr>
        <xdr:cNvPr id="189" name="直線コネクタ 188"/>
        <xdr:cNvCxnSpPr/>
      </xdr:nvCxnSpPr>
      <xdr:spPr>
        <a:xfrm>
          <a:off x="4864100" y="1376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99382</xdr:rowOff>
    </xdr:from>
    <xdr:to>
      <xdr:col>7</xdr:col>
      <xdr:colOff>152400</xdr:colOff>
      <xdr:row>82</xdr:row>
      <xdr:rowOff>100907</xdr:rowOff>
    </xdr:to>
    <xdr:cxnSp macro="">
      <xdr:nvCxnSpPr>
        <xdr:cNvPr id="190" name="直線コネクタ 189"/>
        <xdr:cNvCxnSpPr/>
      </xdr:nvCxnSpPr>
      <xdr:spPr>
        <a:xfrm>
          <a:off x="4114800" y="14158282"/>
          <a:ext cx="838200" cy="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25074</xdr:rowOff>
    </xdr:from>
    <xdr:ext cx="762000" cy="259045"/>
    <xdr:sp macro="" textlink="">
      <xdr:nvSpPr>
        <xdr:cNvPr id="191" name="人件費・物件費等の状況平均値テキスト"/>
        <xdr:cNvSpPr txBox="1"/>
      </xdr:nvSpPr>
      <xdr:spPr>
        <a:xfrm>
          <a:off x="5041900" y="13741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113,613</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8547</xdr:rowOff>
    </xdr:from>
    <xdr:to>
      <xdr:col>7</xdr:col>
      <xdr:colOff>203200</xdr:colOff>
      <xdr:row>81</xdr:row>
      <xdr:rowOff>110147</xdr:rowOff>
    </xdr:to>
    <xdr:sp macro="" textlink="">
      <xdr:nvSpPr>
        <xdr:cNvPr id="192" name="フローチャート : 判断 191"/>
        <xdr:cNvSpPr/>
      </xdr:nvSpPr>
      <xdr:spPr>
        <a:xfrm>
          <a:off x="4902200" y="1389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45774</xdr:rowOff>
    </xdr:from>
    <xdr:to>
      <xdr:col>6</xdr:col>
      <xdr:colOff>0</xdr:colOff>
      <xdr:row>82</xdr:row>
      <xdr:rowOff>99382</xdr:rowOff>
    </xdr:to>
    <xdr:cxnSp macro="">
      <xdr:nvCxnSpPr>
        <xdr:cNvPr id="193" name="直線コネクタ 192"/>
        <xdr:cNvCxnSpPr/>
      </xdr:nvCxnSpPr>
      <xdr:spPr>
        <a:xfrm>
          <a:off x="3225800" y="14104674"/>
          <a:ext cx="889000" cy="53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155663</xdr:rowOff>
    </xdr:from>
    <xdr:to>
      <xdr:col>6</xdr:col>
      <xdr:colOff>50800</xdr:colOff>
      <xdr:row>81</xdr:row>
      <xdr:rowOff>85813</xdr:rowOff>
    </xdr:to>
    <xdr:sp macro="" textlink="">
      <xdr:nvSpPr>
        <xdr:cNvPr id="194" name="フローチャート : 判断 193"/>
        <xdr:cNvSpPr/>
      </xdr:nvSpPr>
      <xdr:spPr>
        <a:xfrm>
          <a:off x="4064000" y="1387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95990</xdr:rowOff>
    </xdr:from>
    <xdr:ext cx="736600" cy="259045"/>
    <xdr:sp macro="" textlink="">
      <xdr:nvSpPr>
        <xdr:cNvPr id="195" name="テキスト ボックス 194"/>
        <xdr:cNvSpPr txBox="1"/>
      </xdr:nvSpPr>
      <xdr:spPr>
        <a:xfrm>
          <a:off x="3733800" y="13640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1964</xdr:rowOff>
    </xdr:from>
    <xdr:to>
      <xdr:col>4</xdr:col>
      <xdr:colOff>482600</xdr:colOff>
      <xdr:row>82</xdr:row>
      <xdr:rowOff>45774</xdr:rowOff>
    </xdr:to>
    <xdr:cxnSp macro="">
      <xdr:nvCxnSpPr>
        <xdr:cNvPr id="196" name="直線コネクタ 195"/>
        <xdr:cNvCxnSpPr/>
      </xdr:nvCxnSpPr>
      <xdr:spPr>
        <a:xfrm>
          <a:off x="2336800" y="14060864"/>
          <a:ext cx="889000" cy="4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5742</xdr:rowOff>
    </xdr:from>
    <xdr:to>
      <xdr:col>4</xdr:col>
      <xdr:colOff>533400</xdr:colOff>
      <xdr:row>81</xdr:row>
      <xdr:rowOff>107342</xdr:rowOff>
    </xdr:to>
    <xdr:sp macro="" textlink="">
      <xdr:nvSpPr>
        <xdr:cNvPr id="197" name="フローチャート : 判断 196"/>
        <xdr:cNvSpPr/>
      </xdr:nvSpPr>
      <xdr:spPr>
        <a:xfrm>
          <a:off x="3175000" y="1389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117519</xdr:rowOff>
    </xdr:from>
    <xdr:ext cx="762000" cy="259045"/>
    <xdr:sp macro="" textlink="">
      <xdr:nvSpPr>
        <xdr:cNvPr id="198" name="テキスト ボックス 197"/>
        <xdr:cNvSpPr txBox="1"/>
      </xdr:nvSpPr>
      <xdr:spPr>
        <a:xfrm>
          <a:off x="2844800" y="13662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1964</xdr:rowOff>
    </xdr:from>
    <xdr:to>
      <xdr:col>3</xdr:col>
      <xdr:colOff>279400</xdr:colOff>
      <xdr:row>82</xdr:row>
      <xdr:rowOff>13044</xdr:rowOff>
    </xdr:to>
    <xdr:cxnSp macro="">
      <xdr:nvCxnSpPr>
        <xdr:cNvPr id="199" name="直線コネクタ 198"/>
        <xdr:cNvCxnSpPr/>
      </xdr:nvCxnSpPr>
      <xdr:spPr>
        <a:xfrm flipV="1">
          <a:off x="1447800" y="14060864"/>
          <a:ext cx="889000" cy="11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155707</xdr:rowOff>
    </xdr:from>
    <xdr:to>
      <xdr:col>3</xdr:col>
      <xdr:colOff>330200</xdr:colOff>
      <xdr:row>81</xdr:row>
      <xdr:rowOff>85857</xdr:rowOff>
    </xdr:to>
    <xdr:sp macro="" textlink="">
      <xdr:nvSpPr>
        <xdr:cNvPr id="200" name="フローチャート : 判断 199"/>
        <xdr:cNvSpPr/>
      </xdr:nvSpPr>
      <xdr:spPr>
        <a:xfrm>
          <a:off x="2286000" y="1387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96034</xdr:rowOff>
    </xdr:from>
    <xdr:ext cx="762000" cy="259045"/>
    <xdr:sp macro="" textlink="">
      <xdr:nvSpPr>
        <xdr:cNvPr id="201" name="テキスト ボックス 200"/>
        <xdr:cNvSpPr txBox="1"/>
      </xdr:nvSpPr>
      <xdr:spPr>
        <a:xfrm>
          <a:off x="1955800" y="13640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157744</xdr:rowOff>
    </xdr:from>
    <xdr:to>
      <xdr:col>2</xdr:col>
      <xdr:colOff>127000</xdr:colOff>
      <xdr:row>81</xdr:row>
      <xdr:rowOff>87894</xdr:rowOff>
    </xdr:to>
    <xdr:sp macro="" textlink="">
      <xdr:nvSpPr>
        <xdr:cNvPr id="202" name="フローチャート : 判断 201"/>
        <xdr:cNvSpPr/>
      </xdr:nvSpPr>
      <xdr:spPr>
        <a:xfrm>
          <a:off x="1397000" y="1387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98071</xdr:rowOff>
    </xdr:from>
    <xdr:ext cx="762000" cy="259045"/>
    <xdr:sp macro="" textlink="">
      <xdr:nvSpPr>
        <xdr:cNvPr id="203" name="テキスト ボックス 202"/>
        <xdr:cNvSpPr txBox="1"/>
      </xdr:nvSpPr>
      <xdr:spPr>
        <a:xfrm>
          <a:off x="1066800" y="1364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50107</xdr:rowOff>
    </xdr:from>
    <xdr:to>
      <xdr:col>7</xdr:col>
      <xdr:colOff>203200</xdr:colOff>
      <xdr:row>82</xdr:row>
      <xdr:rowOff>151707</xdr:rowOff>
    </xdr:to>
    <xdr:sp macro="" textlink="">
      <xdr:nvSpPr>
        <xdr:cNvPr id="209" name="円/楕円 208"/>
        <xdr:cNvSpPr/>
      </xdr:nvSpPr>
      <xdr:spPr>
        <a:xfrm>
          <a:off x="4902200" y="1410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22184</xdr:rowOff>
    </xdr:from>
    <xdr:ext cx="762000" cy="259045"/>
    <xdr:sp macro="" textlink="">
      <xdr:nvSpPr>
        <xdr:cNvPr id="210" name="人件費・物件費等の状況該当値テキスト"/>
        <xdr:cNvSpPr txBox="1"/>
      </xdr:nvSpPr>
      <xdr:spPr>
        <a:xfrm>
          <a:off x="5041900" y="14081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157,751</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48582</xdr:rowOff>
    </xdr:from>
    <xdr:to>
      <xdr:col>6</xdr:col>
      <xdr:colOff>50800</xdr:colOff>
      <xdr:row>82</xdr:row>
      <xdr:rowOff>150182</xdr:rowOff>
    </xdr:to>
    <xdr:sp macro="" textlink="">
      <xdr:nvSpPr>
        <xdr:cNvPr id="211" name="円/楕円 210"/>
        <xdr:cNvSpPr/>
      </xdr:nvSpPr>
      <xdr:spPr>
        <a:xfrm>
          <a:off x="4064000" y="1410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134959</xdr:rowOff>
    </xdr:from>
    <xdr:ext cx="736600" cy="259045"/>
    <xdr:sp macro="" textlink="">
      <xdr:nvSpPr>
        <xdr:cNvPr id="212" name="テキスト ボックス 211"/>
        <xdr:cNvSpPr txBox="1"/>
      </xdr:nvSpPr>
      <xdr:spPr>
        <a:xfrm>
          <a:off x="3733800" y="14193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157,435</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166424</xdr:rowOff>
    </xdr:from>
    <xdr:to>
      <xdr:col>4</xdr:col>
      <xdr:colOff>533400</xdr:colOff>
      <xdr:row>82</xdr:row>
      <xdr:rowOff>96574</xdr:rowOff>
    </xdr:to>
    <xdr:sp macro="" textlink="">
      <xdr:nvSpPr>
        <xdr:cNvPr id="213" name="円/楕円 212"/>
        <xdr:cNvSpPr/>
      </xdr:nvSpPr>
      <xdr:spPr>
        <a:xfrm>
          <a:off x="3175000" y="1405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81351</xdr:rowOff>
    </xdr:from>
    <xdr:ext cx="762000" cy="259045"/>
    <xdr:sp macro="" textlink="">
      <xdr:nvSpPr>
        <xdr:cNvPr id="214" name="テキスト ボックス 213"/>
        <xdr:cNvSpPr txBox="1"/>
      </xdr:nvSpPr>
      <xdr:spPr>
        <a:xfrm>
          <a:off x="2844800" y="14140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146,327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122614</xdr:rowOff>
    </xdr:from>
    <xdr:to>
      <xdr:col>3</xdr:col>
      <xdr:colOff>330200</xdr:colOff>
      <xdr:row>82</xdr:row>
      <xdr:rowOff>52764</xdr:rowOff>
    </xdr:to>
    <xdr:sp macro="" textlink="">
      <xdr:nvSpPr>
        <xdr:cNvPr id="215" name="円/楕円 214"/>
        <xdr:cNvSpPr/>
      </xdr:nvSpPr>
      <xdr:spPr>
        <a:xfrm>
          <a:off x="2286000" y="1401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37541</xdr:rowOff>
    </xdr:from>
    <xdr:ext cx="762000" cy="259045"/>
    <xdr:sp macro="" textlink="">
      <xdr:nvSpPr>
        <xdr:cNvPr id="216" name="テキスト ボックス 215"/>
        <xdr:cNvSpPr txBox="1"/>
      </xdr:nvSpPr>
      <xdr:spPr>
        <a:xfrm>
          <a:off x="1955800" y="1409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137,249</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133694</xdr:rowOff>
    </xdr:from>
    <xdr:to>
      <xdr:col>2</xdr:col>
      <xdr:colOff>127000</xdr:colOff>
      <xdr:row>82</xdr:row>
      <xdr:rowOff>63844</xdr:rowOff>
    </xdr:to>
    <xdr:sp macro="" textlink="">
      <xdr:nvSpPr>
        <xdr:cNvPr id="217" name="円/楕円 216"/>
        <xdr:cNvSpPr/>
      </xdr:nvSpPr>
      <xdr:spPr>
        <a:xfrm>
          <a:off x="1397000" y="1402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48621</xdr:rowOff>
    </xdr:from>
    <xdr:ext cx="762000" cy="259045"/>
    <xdr:sp macro="" textlink="">
      <xdr:nvSpPr>
        <xdr:cNvPr id="218" name="テキスト ボックス 217"/>
        <xdr:cNvSpPr txBox="1"/>
      </xdr:nvSpPr>
      <xdr:spPr>
        <a:xfrm>
          <a:off x="1066800" y="14107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139,545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43/100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年度のラスパイレス指数は、職員の経験年齢層変動等により減少し、類似団体平均も下回った。今後においても、各種手当の総点検、給与制度の総合的見直しを行うなど、給与の適正化に努める。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38705</xdr:rowOff>
    </xdr:from>
    <xdr:to>
      <xdr:col>24</xdr:col>
      <xdr:colOff>558800</xdr:colOff>
      <xdr:row>88</xdr:row>
      <xdr:rowOff>114905</xdr:rowOff>
    </xdr:to>
    <xdr:cxnSp macro="">
      <xdr:nvCxnSpPr>
        <xdr:cNvPr id="249" name="直線コネクタ 248"/>
        <xdr:cNvCxnSpPr/>
      </xdr:nvCxnSpPr>
      <xdr:spPr>
        <a:xfrm flipV="1">
          <a:off x="17018000" y="1375470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86982</xdr:rowOff>
    </xdr:from>
    <xdr:ext cx="762000" cy="259045"/>
    <xdr:sp macro="" textlink="">
      <xdr:nvSpPr>
        <xdr:cNvPr id="250" name="給与水準   （国との比較）最小値テキスト"/>
        <xdr:cNvSpPr txBox="1"/>
      </xdr:nvSpPr>
      <xdr:spPr>
        <a:xfrm>
          <a:off x="17106900" y="15174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102.7</a:t>
          </a:r>
          <a:endParaRPr kumimoji="1" lang="ja-JP" altLang="en-US" sz="1000" b="1">
            <a:latin typeface="ＭＳ Ｐゴシック"/>
          </a:endParaRPr>
        </a:p>
      </xdr:txBody>
    </xdr:sp>
    <xdr:clientData/>
  </xdr:oneCellAnchor>
  <xdr:twoCellAnchor>
    <xdr:from>
      <xdr:col>24</xdr:col>
      <xdr:colOff>469900</xdr:colOff>
      <xdr:row>88</xdr:row>
      <xdr:rowOff>114905</xdr:rowOff>
    </xdr:from>
    <xdr:to>
      <xdr:col>24</xdr:col>
      <xdr:colOff>647700</xdr:colOff>
      <xdr:row>88</xdr:row>
      <xdr:rowOff>114905</xdr:rowOff>
    </xdr:to>
    <xdr:cxnSp macro="">
      <xdr:nvCxnSpPr>
        <xdr:cNvPr id="251" name="直線コネクタ 250"/>
        <xdr:cNvCxnSpPr/>
      </xdr:nvCxnSpPr>
      <xdr:spPr>
        <a:xfrm>
          <a:off x="16929100" y="15202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125082</xdr:rowOff>
    </xdr:from>
    <xdr:ext cx="762000" cy="259045"/>
    <xdr:sp macro="" textlink="">
      <xdr:nvSpPr>
        <xdr:cNvPr id="252" name="給与水準   （国との比較）最大値テキスト"/>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24</xdr:col>
      <xdr:colOff>469900</xdr:colOff>
      <xdr:row>80</xdr:row>
      <xdr:rowOff>38705</xdr:rowOff>
    </xdr:from>
    <xdr:to>
      <xdr:col>24</xdr:col>
      <xdr:colOff>647700</xdr:colOff>
      <xdr:row>80</xdr:row>
      <xdr:rowOff>38705</xdr:rowOff>
    </xdr:to>
    <xdr:cxnSp macro="">
      <xdr:nvCxnSpPr>
        <xdr:cNvPr id="253" name="直線コネクタ 252"/>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145748</xdr:rowOff>
    </xdr:from>
    <xdr:to>
      <xdr:col>24</xdr:col>
      <xdr:colOff>558800</xdr:colOff>
      <xdr:row>85</xdr:row>
      <xdr:rowOff>100693</xdr:rowOff>
    </xdr:to>
    <xdr:cxnSp macro="">
      <xdr:nvCxnSpPr>
        <xdr:cNvPr id="254" name="直線コネクタ 253"/>
        <xdr:cNvCxnSpPr/>
      </xdr:nvCxnSpPr>
      <xdr:spPr>
        <a:xfrm flipV="1">
          <a:off x="16179800" y="14547548"/>
          <a:ext cx="8382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101495</xdr:rowOff>
    </xdr:from>
    <xdr:ext cx="762000" cy="259045"/>
    <xdr:sp macro="" textlink="">
      <xdr:nvSpPr>
        <xdr:cNvPr id="255" name="給与水準   （国との比較）平均値テキスト"/>
        <xdr:cNvSpPr txBox="1"/>
      </xdr:nvSpPr>
      <xdr:spPr>
        <a:xfrm>
          <a:off x="17106900" y="145032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129418</xdr:rowOff>
    </xdr:from>
    <xdr:to>
      <xdr:col>24</xdr:col>
      <xdr:colOff>609600</xdr:colOff>
      <xdr:row>85</xdr:row>
      <xdr:rowOff>59568</xdr:rowOff>
    </xdr:to>
    <xdr:sp macro="" textlink="">
      <xdr:nvSpPr>
        <xdr:cNvPr id="256" name="フローチャート : 判断 255"/>
        <xdr:cNvSpPr/>
      </xdr:nvSpPr>
      <xdr:spPr>
        <a:xfrm>
          <a:off x="16967200" y="1453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122766</xdr:rowOff>
    </xdr:from>
    <xdr:to>
      <xdr:col>23</xdr:col>
      <xdr:colOff>406400</xdr:colOff>
      <xdr:row>85</xdr:row>
      <xdr:rowOff>100693</xdr:rowOff>
    </xdr:to>
    <xdr:cxnSp macro="">
      <xdr:nvCxnSpPr>
        <xdr:cNvPr id="257" name="直線コネクタ 256"/>
        <xdr:cNvCxnSpPr/>
      </xdr:nvCxnSpPr>
      <xdr:spPr>
        <a:xfrm>
          <a:off x="15290800" y="14524566"/>
          <a:ext cx="889000" cy="1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117929</xdr:rowOff>
    </xdr:from>
    <xdr:to>
      <xdr:col>23</xdr:col>
      <xdr:colOff>457200</xdr:colOff>
      <xdr:row>85</xdr:row>
      <xdr:rowOff>48079</xdr:rowOff>
    </xdr:to>
    <xdr:sp macro="" textlink="">
      <xdr:nvSpPr>
        <xdr:cNvPr id="258" name="フローチャート : 判断 257"/>
        <xdr:cNvSpPr/>
      </xdr:nvSpPr>
      <xdr:spPr>
        <a:xfrm>
          <a:off x="161290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58256</xdr:rowOff>
    </xdr:from>
    <xdr:ext cx="736600" cy="259045"/>
    <xdr:sp macro="" textlink="">
      <xdr:nvSpPr>
        <xdr:cNvPr id="259" name="テキスト ボックス 258"/>
        <xdr:cNvSpPr txBox="1"/>
      </xdr:nvSpPr>
      <xdr:spPr>
        <a:xfrm>
          <a:off x="15798800" y="14288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122766</xdr:rowOff>
    </xdr:from>
    <xdr:to>
      <xdr:col>22</xdr:col>
      <xdr:colOff>203200</xdr:colOff>
      <xdr:row>84</xdr:row>
      <xdr:rowOff>122766</xdr:rowOff>
    </xdr:to>
    <xdr:cxnSp macro="">
      <xdr:nvCxnSpPr>
        <xdr:cNvPr id="260" name="直線コネクタ 259"/>
        <xdr:cNvCxnSpPr/>
      </xdr:nvCxnSpPr>
      <xdr:spPr>
        <a:xfrm>
          <a:off x="14401800" y="145245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71966</xdr:rowOff>
    </xdr:from>
    <xdr:to>
      <xdr:col>22</xdr:col>
      <xdr:colOff>254000</xdr:colOff>
      <xdr:row>85</xdr:row>
      <xdr:rowOff>2116</xdr:rowOff>
    </xdr:to>
    <xdr:sp macro="" textlink="">
      <xdr:nvSpPr>
        <xdr:cNvPr id="261" name="フローチャート : 判断 260"/>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12293</xdr:rowOff>
    </xdr:from>
    <xdr:ext cx="762000" cy="259045"/>
    <xdr:sp macro="" textlink="">
      <xdr:nvSpPr>
        <xdr:cNvPr id="262" name="テキスト ボックス 261"/>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122766</xdr:rowOff>
    </xdr:from>
    <xdr:to>
      <xdr:col>21</xdr:col>
      <xdr:colOff>0</xdr:colOff>
      <xdr:row>89</xdr:row>
      <xdr:rowOff>69850</xdr:rowOff>
    </xdr:to>
    <xdr:cxnSp macro="">
      <xdr:nvCxnSpPr>
        <xdr:cNvPr id="263" name="直線コネクタ 262"/>
        <xdr:cNvCxnSpPr/>
      </xdr:nvCxnSpPr>
      <xdr:spPr>
        <a:xfrm flipV="1">
          <a:off x="13512800" y="14524566"/>
          <a:ext cx="889000" cy="804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60477</xdr:rowOff>
    </xdr:from>
    <xdr:to>
      <xdr:col>21</xdr:col>
      <xdr:colOff>50800</xdr:colOff>
      <xdr:row>84</xdr:row>
      <xdr:rowOff>162077</xdr:rowOff>
    </xdr:to>
    <xdr:sp macro="" textlink="">
      <xdr:nvSpPr>
        <xdr:cNvPr id="264" name="フローチャート : 判断 263"/>
        <xdr:cNvSpPr/>
      </xdr:nvSpPr>
      <xdr:spPr>
        <a:xfrm>
          <a:off x="14351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804</xdr:rowOff>
    </xdr:from>
    <xdr:ext cx="762000" cy="259045"/>
    <xdr:sp macro="" textlink="">
      <xdr:nvSpPr>
        <xdr:cNvPr id="265" name="テキスト ボックス 264"/>
        <xdr:cNvSpPr txBox="1"/>
      </xdr:nvSpPr>
      <xdr:spPr>
        <a:xfrm>
          <a:off x="14020800" y="1423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99484</xdr:rowOff>
    </xdr:from>
    <xdr:to>
      <xdr:col>19</xdr:col>
      <xdr:colOff>533400</xdr:colOff>
      <xdr:row>90</xdr:row>
      <xdr:rowOff>29634</xdr:rowOff>
    </xdr:to>
    <xdr:sp macro="" textlink="">
      <xdr:nvSpPr>
        <xdr:cNvPr id="266" name="フローチャート : 判断 265"/>
        <xdr:cNvSpPr/>
      </xdr:nvSpPr>
      <xdr:spPr>
        <a:xfrm>
          <a:off x="13462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14411</xdr:rowOff>
    </xdr:from>
    <xdr:ext cx="762000" cy="259045"/>
    <xdr:sp macro="" textlink="">
      <xdr:nvSpPr>
        <xdr:cNvPr id="267" name="テキスト ボックス 266"/>
        <xdr:cNvSpPr txBox="1"/>
      </xdr:nvSpPr>
      <xdr:spPr>
        <a:xfrm>
          <a:off x="13131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94948</xdr:rowOff>
    </xdr:from>
    <xdr:to>
      <xdr:col>24</xdr:col>
      <xdr:colOff>609600</xdr:colOff>
      <xdr:row>85</xdr:row>
      <xdr:rowOff>25098</xdr:rowOff>
    </xdr:to>
    <xdr:sp macro="" textlink="">
      <xdr:nvSpPr>
        <xdr:cNvPr id="273" name="円/楕円 272"/>
        <xdr:cNvSpPr/>
      </xdr:nvSpPr>
      <xdr:spPr>
        <a:xfrm>
          <a:off x="16967200" y="1449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111475</xdr:rowOff>
    </xdr:from>
    <xdr:ext cx="762000" cy="259045"/>
    <xdr:sp macro="" textlink="">
      <xdr:nvSpPr>
        <xdr:cNvPr id="274" name="給与水準   （国との比較）該当値テキスト"/>
        <xdr:cNvSpPr txBox="1"/>
      </xdr:nvSpPr>
      <xdr:spPr>
        <a:xfrm>
          <a:off x="17106900" y="1434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49893</xdr:rowOff>
    </xdr:from>
    <xdr:to>
      <xdr:col>23</xdr:col>
      <xdr:colOff>457200</xdr:colOff>
      <xdr:row>85</xdr:row>
      <xdr:rowOff>151493</xdr:rowOff>
    </xdr:to>
    <xdr:sp macro="" textlink="">
      <xdr:nvSpPr>
        <xdr:cNvPr id="275" name="円/楕円 274"/>
        <xdr:cNvSpPr/>
      </xdr:nvSpPr>
      <xdr:spPr>
        <a:xfrm>
          <a:off x="16129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136270</xdr:rowOff>
    </xdr:from>
    <xdr:ext cx="736600" cy="259045"/>
    <xdr:sp macro="" textlink="">
      <xdr:nvSpPr>
        <xdr:cNvPr id="276" name="テキスト ボックス 275"/>
        <xdr:cNvSpPr txBox="1"/>
      </xdr:nvSpPr>
      <xdr:spPr>
        <a:xfrm>
          <a:off x="15798800" y="1470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71966</xdr:rowOff>
    </xdr:from>
    <xdr:to>
      <xdr:col>22</xdr:col>
      <xdr:colOff>254000</xdr:colOff>
      <xdr:row>85</xdr:row>
      <xdr:rowOff>2116</xdr:rowOff>
    </xdr:to>
    <xdr:sp macro="" textlink="">
      <xdr:nvSpPr>
        <xdr:cNvPr id="277" name="円/楕円 276"/>
        <xdr:cNvSpPr/>
      </xdr:nvSpPr>
      <xdr:spPr>
        <a:xfrm>
          <a:off x="15240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158343</xdr:rowOff>
    </xdr:from>
    <xdr:ext cx="762000" cy="259045"/>
    <xdr:sp macro="" textlink="">
      <xdr:nvSpPr>
        <xdr:cNvPr id="278" name="テキスト ボックス 277"/>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71966</xdr:rowOff>
    </xdr:from>
    <xdr:to>
      <xdr:col>21</xdr:col>
      <xdr:colOff>50800</xdr:colOff>
      <xdr:row>85</xdr:row>
      <xdr:rowOff>2116</xdr:rowOff>
    </xdr:to>
    <xdr:sp macro="" textlink="">
      <xdr:nvSpPr>
        <xdr:cNvPr id="279" name="円/楕円 278"/>
        <xdr:cNvSpPr/>
      </xdr:nvSpPr>
      <xdr:spPr>
        <a:xfrm>
          <a:off x="14351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158343</xdr:rowOff>
    </xdr:from>
    <xdr:ext cx="762000" cy="259045"/>
    <xdr:sp macro="" textlink="">
      <xdr:nvSpPr>
        <xdr:cNvPr id="280" name="テキスト ボックス 279"/>
        <xdr:cNvSpPr txBox="1"/>
      </xdr:nvSpPr>
      <xdr:spPr>
        <a:xfrm>
          <a:off x="14020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19050</xdr:rowOff>
    </xdr:from>
    <xdr:to>
      <xdr:col>19</xdr:col>
      <xdr:colOff>533400</xdr:colOff>
      <xdr:row>89</xdr:row>
      <xdr:rowOff>120650</xdr:rowOff>
    </xdr:to>
    <xdr:sp macro="" textlink="">
      <xdr:nvSpPr>
        <xdr:cNvPr id="281" name="円/楕円 280"/>
        <xdr:cNvSpPr/>
      </xdr:nvSpPr>
      <xdr:spPr>
        <a:xfrm>
          <a:off x="13462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130827</xdr:rowOff>
    </xdr:from>
    <xdr:ext cx="762000" cy="259045"/>
    <xdr:sp macro="" textlink="">
      <xdr:nvSpPr>
        <xdr:cNvPr id="282" name="テキスト ボックス 281"/>
        <xdr:cNvSpPr txBox="1"/>
      </xdr:nvSpPr>
      <xdr:spPr>
        <a:xfrm>
          <a:off x="13131800" y="150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97/100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施設等の指定管理者導入やごみ収集などのアウトソーシングを行い、定員管理に努めているが、合併後の面積が</a:t>
          </a:r>
          <a:r>
            <a:rPr kumimoji="1" lang="en-US" altLang="ja-JP" sz="1300">
              <a:latin typeface="ＭＳ Ｐゴシック"/>
            </a:rPr>
            <a:t>470.97</a:t>
          </a:r>
          <a:r>
            <a:rPr kumimoji="1" lang="ja-JP" altLang="en-US" sz="1300">
              <a:latin typeface="ＭＳ Ｐゴシック"/>
            </a:rPr>
            <a:t>ｋ㎡と広大であるため、総合支所方式をとっていることや保育所等を多く配置する必要性等から類似団体平均を上回っている。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134710</xdr:rowOff>
    </xdr:from>
    <xdr:to>
      <xdr:col>24</xdr:col>
      <xdr:colOff>558800</xdr:colOff>
      <xdr:row>67</xdr:row>
      <xdr:rowOff>121376</xdr:rowOff>
    </xdr:to>
    <xdr:cxnSp macro="">
      <xdr:nvCxnSpPr>
        <xdr:cNvPr id="314" name="直線コネクタ 313"/>
        <xdr:cNvCxnSpPr/>
      </xdr:nvCxnSpPr>
      <xdr:spPr>
        <a:xfrm flipV="1">
          <a:off x="17018000" y="9907360"/>
          <a:ext cx="0" cy="17011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93453</xdr:rowOff>
    </xdr:from>
    <xdr:ext cx="762000" cy="259045"/>
    <xdr:sp macro="" textlink="">
      <xdr:nvSpPr>
        <xdr:cNvPr id="315" name="定員管理の状況最小値テキスト"/>
        <xdr:cNvSpPr txBox="1"/>
      </xdr:nvSpPr>
      <xdr:spPr>
        <a:xfrm>
          <a:off x="17106900" y="1158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13.72</a:t>
          </a:r>
          <a:endParaRPr kumimoji="1" lang="ja-JP" altLang="en-US" sz="1000" b="1">
            <a:latin typeface="ＭＳ Ｐゴシック"/>
          </a:endParaRPr>
        </a:p>
      </xdr:txBody>
    </xdr:sp>
    <xdr:clientData/>
  </xdr:oneCellAnchor>
  <xdr:twoCellAnchor>
    <xdr:from>
      <xdr:col>24</xdr:col>
      <xdr:colOff>469900</xdr:colOff>
      <xdr:row>67</xdr:row>
      <xdr:rowOff>121376</xdr:rowOff>
    </xdr:from>
    <xdr:to>
      <xdr:col>24</xdr:col>
      <xdr:colOff>647700</xdr:colOff>
      <xdr:row>67</xdr:row>
      <xdr:rowOff>121376</xdr:rowOff>
    </xdr:to>
    <xdr:cxnSp macro="">
      <xdr:nvCxnSpPr>
        <xdr:cNvPr id="316" name="直線コネクタ 315"/>
        <xdr:cNvCxnSpPr/>
      </xdr:nvCxnSpPr>
      <xdr:spPr>
        <a:xfrm>
          <a:off x="16929100" y="1160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49637</xdr:rowOff>
    </xdr:from>
    <xdr:ext cx="762000" cy="259045"/>
    <xdr:sp macro="" textlink="">
      <xdr:nvSpPr>
        <xdr:cNvPr id="317" name="定員管理の状況最大値テキスト"/>
        <xdr:cNvSpPr txBox="1"/>
      </xdr:nvSpPr>
      <xdr:spPr>
        <a:xfrm>
          <a:off x="17106900" y="965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57</xdr:row>
      <xdr:rowOff>134710</xdr:rowOff>
    </xdr:from>
    <xdr:to>
      <xdr:col>24</xdr:col>
      <xdr:colOff>647700</xdr:colOff>
      <xdr:row>57</xdr:row>
      <xdr:rowOff>134710</xdr:rowOff>
    </xdr:to>
    <xdr:cxnSp macro="">
      <xdr:nvCxnSpPr>
        <xdr:cNvPr id="318" name="直線コネクタ 317"/>
        <xdr:cNvCxnSpPr/>
      </xdr:nvCxnSpPr>
      <xdr:spPr>
        <a:xfrm>
          <a:off x="16929100" y="990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82459</xdr:rowOff>
    </xdr:from>
    <xdr:to>
      <xdr:col>24</xdr:col>
      <xdr:colOff>558800</xdr:colOff>
      <xdr:row>65</xdr:row>
      <xdr:rowOff>10976</xdr:rowOff>
    </xdr:to>
    <xdr:cxnSp macro="">
      <xdr:nvCxnSpPr>
        <xdr:cNvPr id="319" name="直線コネクタ 318"/>
        <xdr:cNvCxnSpPr/>
      </xdr:nvCxnSpPr>
      <xdr:spPr>
        <a:xfrm>
          <a:off x="16179800" y="11055259"/>
          <a:ext cx="838200" cy="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29046</xdr:rowOff>
    </xdr:from>
    <xdr:ext cx="762000" cy="259045"/>
    <xdr:sp macro="" textlink="">
      <xdr:nvSpPr>
        <xdr:cNvPr id="320" name="定員管理の状況平均値テキスト"/>
        <xdr:cNvSpPr txBox="1"/>
      </xdr:nvSpPr>
      <xdr:spPr>
        <a:xfrm>
          <a:off x="17106900" y="101445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12519</xdr:rowOff>
    </xdr:from>
    <xdr:to>
      <xdr:col>24</xdr:col>
      <xdr:colOff>609600</xdr:colOff>
      <xdr:row>60</xdr:row>
      <xdr:rowOff>114119</xdr:rowOff>
    </xdr:to>
    <xdr:sp macro="" textlink="">
      <xdr:nvSpPr>
        <xdr:cNvPr id="321" name="フローチャート : 判断 320"/>
        <xdr:cNvSpPr/>
      </xdr:nvSpPr>
      <xdr:spPr>
        <a:xfrm>
          <a:off x="169672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13516</xdr:rowOff>
    </xdr:from>
    <xdr:to>
      <xdr:col>23</xdr:col>
      <xdr:colOff>406400</xdr:colOff>
      <xdr:row>64</xdr:row>
      <xdr:rowOff>82459</xdr:rowOff>
    </xdr:to>
    <xdr:cxnSp macro="">
      <xdr:nvCxnSpPr>
        <xdr:cNvPr id="322" name="直線コネクタ 321"/>
        <xdr:cNvCxnSpPr/>
      </xdr:nvCxnSpPr>
      <xdr:spPr>
        <a:xfrm>
          <a:off x="15290800" y="1098631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158115</xdr:rowOff>
    </xdr:from>
    <xdr:to>
      <xdr:col>23</xdr:col>
      <xdr:colOff>457200</xdr:colOff>
      <xdr:row>60</xdr:row>
      <xdr:rowOff>88265</xdr:rowOff>
    </xdr:to>
    <xdr:sp macro="" textlink="">
      <xdr:nvSpPr>
        <xdr:cNvPr id="323" name="フローチャート : 判断 322"/>
        <xdr:cNvSpPr/>
      </xdr:nvSpPr>
      <xdr:spPr>
        <a:xfrm>
          <a:off x="16129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98442</xdr:rowOff>
    </xdr:from>
    <xdr:ext cx="736600" cy="259045"/>
    <xdr:sp macro="" textlink="">
      <xdr:nvSpPr>
        <xdr:cNvPr id="324" name="テキスト ボックス 323"/>
        <xdr:cNvSpPr txBox="1"/>
      </xdr:nvSpPr>
      <xdr:spPr>
        <a:xfrm>
          <a:off x="15798800" y="10042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141877</xdr:rowOff>
    </xdr:from>
    <xdr:to>
      <xdr:col>22</xdr:col>
      <xdr:colOff>203200</xdr:colOff>
      <xdr:row>64</xdr:row>
      <xdr:rowOff>13516</xdr:rowOff>
    </xdr:to>
    <xdr:cxnSp macro="">
      <xdr:nvCxnSpPr>
        <xdr:cNvPr id="325" name="直線コネクタ 324"/>
        <xdr:cNvCxnSpPr/>
      </xdr:nvCxnSpPr>
      <xdr:spPr>
        <a:xfrm>
          <a:off x="14401800" y="10943227"/>
          <a:ext cx="889000" cy="4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65949</xdr:rowOff>
    </xdr:from>
    <xdr:to>
      <xdr:col>22</xdr:col>
      <xdr:colOff>254000</xdr:colOff>
      <xdr:row>60</xdr:row>
      <xdr:rowOff>167549</xdr:rowOff>
    </xdr:to>
    <xdr:sp macro="" textlink="">
      <xdr:nvSpPr>
        <xdr:cNvPr id="326" name="フローチャート : 判断 325"/>
        <xdr:cNvSpPr/>
      </xdr:nvSpPr>
      <xdr:spPr>
        <a:xfrm>
          <a:off x="15240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6276</xdr:rowOff>
    </xdr:from>
    <xdr:ext cx="762000" cy="259045"/>
    <xdr:sp macro="" textlink="">
      <xdr:nvSpPr>
        <xdr:cNvPr id="327" name="テキスト ボックス 326"/>
        <xdr:cNvSpPr txBox="1"/>
      </xdr:nvSpPr>
      <xdr:spPr>
        <a:xfrm>
          <a:off x="14909800" y="1012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110853</xdr:rowOff>
    </xdr:from>
    <xdr:to>
      <xdr:col>21</xdr:col>
      <xdr:colOff>0</xdr:colOff>
      <xdr:row>63</xdr:row>
      <xdr:rowOff>141877</xdr:rowOff>
    </xdr:to>
    <xdr:cxnSp macro="">
      <xdr:nvCxnSpPr>
        <xdr:cNvPr id="328" name="直線コネクタ 327"/>
        <xdr:cNvCxnSpPr/>
      </xdr:nvCxnSpPr>
      <xdr:spPr>
        <a:xfrm>
          <a:off x="13512800" y="1091220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29" name="フローチャート : 判断 328"/>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8000</xdr:rowOff>
    </xdr:from>
    <xdr:ext cx="762000" cy="259045"/>
    <xdr:sp macro="" textlink="">
      <xdr:nvSpPr>
        <xdr:cNvPr id="330" name="テキスト ボックス 329"/>
        <xdr:cNvSpPr txBox="1"/>
      </xdr:nvSpPr>
      <xdr:spPr>
        <a:xfrm>
          <a:off x="14020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67673</xdr:rowOff>
    </xdr:from>
    <xdr:to>
      <xdr:col>19</xdr:col>
      <xdr:colOff>533400</xdr:colOff>
      <xdr:row>60</xdr:row>
      <xdr:rowOff>169273</xdr:rowOff>
    </xdr:to>
    <xdr:sp macro="" textlink="">
      <xdr:nvSpPr>
        <xdr:cNvPr id="331" name="フローチャート : 判断 330"/>
        <xdr:cNvSpPr/>
      </xdr:nvSpPr>
      <xdr:spPr>
        <a:xfrm>
          <a:off x="13462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8000</xdr:rowOff>
    </xdr:from>
    <xdr:ext cx="762000" cy="259045"/>
    <xdr:sp macro="" textlink="">
      <xdr:nvSpPr>
        <xdr:cNvPr id="332" name="テキスト ボックス 331"/>
        <xdr:cNvSpPr txBox="1"/>
      </xdr:nvSpPr>
      <xdr:spPr>
        <a:xfrm>
          <a:off x="13131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64</xdr:row>
      <xdr:rowOff>131626</xdr:rowOff>
    </xdr:from>
    <xdr:to>
      <xdr:col>24</xdr:col>
      <xdr:colOff>609600</xdr:colOff>
      <xdr:row>65</xdr:row>
      <xdr:rowOff>61776</xdr:rowOff>
    </xdr:to>
    <xdr:sp macro="" textlink="">
      <xdr:nvSpPr>
        <xdr:cNvPr id="338" name="円/楕円 337"/>
        <xdr:cNvSpPr/>
      </xdr:nvSpPr>
      <xdr:spPr>
        <a:xfrm>
          <a:off x="16967200" y="1110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103703</xdr:rowOff>
    </xdr:from>
    <xdr:ext cx="762000" cy="259045"/>
    <xdr:sp macro="" textlink="">
      <xdr:nvSpPr>
        <xdr:cNvPr id="339" name="定員管理の状況該当値テキスト"/>
        <xdr:cNvSpPr txBox="1"/>
      </xdr:nvSpPr>
      <xdr:spPr>
        <a:xfrm>
          <a:off x="17106900" y="11076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11.09</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31659</xdr:rowOff>
    </xdr:from>
    <xdr:to>
      <xdr:col>23</xdr:col>
      <xdr:colOff>457200</xdr:colOff>
      <xdr:row>64</xdr:row>
      <xdr:rowOff>133259</xdr:rowOff>
    </xdr:to>
    <xdr:sp macro="" textlink="">
      <xdr:nvSpPr>
        <xdr:cNvPr id="340" name="円/楕円 339"/>
        <xdr:cNvSpPr/>
      </xdr:nvSpPr>
      <xdr:spPr>
        <a:xfrm>
          <a:off x="16129000" y="1100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118036</xdr:rowOff>
    </xdr:from>
    <xdr:ext cx="736600" cy="259045"/>
    <xdr:sp macro="" textlink="">
      <xdr:nvSpPr>
        <xdr:cNvPr id="341" name="テキスト ボックス 340"/>
        <xdr:cNvSpPr txBox="1"/>
      </xdr:nvSpPr>
      <xdr:spPr>
        <a:xfrm>
          <a:off x="15798800" y="110908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134166</xdr:rowOff>
    </xdr:from>
    <xdr:to>
      <xdr:col>22</xdr:col>
      <xdr:colOff>254000</xdr:colOff>
      <xdr:row>64</xdr:row>
      <xdr:rowOff>64316</xdr:rowOff>
    </xdr:to>
    <xdr:sp macro="" textlink="">
      <xdr:nvSpPr>
        <xdr:cNvPr id="342" name="円/楕円 341"/>
        <xdr:cNvSpPr/>
      </xdr:nvSpPr>
      <xdr:spPr>
        <a:xfrm>
          <a:off x="15240000" y="10935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49093</xdr:rowOff>
    </xdr:from>
    <xdr:ext cx="762000" cy="259045"/>
    <xdr:sp macro="" textlink="">
      <xdr:nvSpPr>
        <xdr:cNvPr id="343" name="テキスト ボックス 342"/>
        <xdr:cNvSpPr txBox="1"/>
      </xdr:nvSpPr>
      <xdr:spPr>
        <a:xfrm>
          <a:off x="14909800" y="11021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91077</xdr:rowOff>
    </xdr:from>
    <xdr:to>
      <xdr:col>21</xdr:col>
      <xdr:colOff>50800</xdr:colOff>
      <xdr:row>64</xdr:row>
      <xdr:rowOff>21227</xdr:rowOff>
    </xdr:to>
    <xdr:sp macro="" textlink="">
      <xdr:nvSpPr>
        <xdr:cNvPr id="344" name="円/楕円 343"/>
        <xdr:cNvSpPr/>
      </xdr:nvSpPr>
      <xdr:spPr>
        <a:xfrm>
          <a:off x="14351000" y="1089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6004</xdr:rowOff>
    </xdr:from>
    <xdr:ext cx="762000" cy="259045"/>
    <xdr:sp macro="" textlink="">
      <xdr:nvSpPr>
        <xdr:cNvPr id="345" name="テキスト ボックス 344"/>
        <xdr:cNvSpPr txBox="1"/>
      </xdr:nvSpPr>
      <xdr:spPr>
        <a:xfrm>
          <a:off x="14020800" y="1097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60053</xdr:rowOff>
    </xdr:from>
    <xdr:to>
      <xdr:col>19</xdr:col>
      <xdr:colOff>533400</xdr:colOff>
      <xdr:row>63</xdr:row>
      <xdr:rowOff>161653</xdr:rowOff>
    </xdr:to>
    <xdr:sp macro="" textlink="">
      <xdr:nvSpPr>
        <xdr:cNvPr id="346" name="円/楕円 345"/>
        <xdr:cNvSpPr/>
      </xdr:nvSpPr>
      <xdr:spPr>
        <a:xfrm>
          <a:off x="13462000" y="1086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146430</xdr:rowOff>
    </xdr:from>
    <xdr:ext cx="762000" cy="259045"/>
    <xdr:sp macro="" textlink="">
      <xdr:nvSpPr>
        <xdr:cNvPr id="347" name="テキスト ボックス 346"/>
        <xdr:cNvSpPr txBox="1"/>
      </xdr:nvSpPr>
      <xdr:spPr>
        <a:xfrm>
          <a:off x="13131800" y="1094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63/100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年度の実質公債費比率は、依然として</a:t>
          </a:r>
          <a:r>
            <a:rPr kumimoji="1" lang="ja-JP" altLang="ja-JP" sz="1300">
              <a:solidFill>
                <a:schemeClr val="dk1"/>
              </a:solidFill>
              <a:effectLst/>
              <a:latin typeface="+mn-lt"/>
              <a:ea typeface="+mn-ea"/>
              <a:cs typeface="+mn-cs"/>
            </a:rPr>
            <a:t>類似団体平均を上回っている状況であ</a:t>
          </a:r>
          <a:r>
            <a:rPr kumimoji="1" lang="ja-JP" altLang="en-US" sz="1300">
              <a:solidFill>
                <a:schemeClr val="dk1"/>
              </a:solidFill>
              <a:effectLst/>
              <a:latin typeface="+mn-lt"/>
              <a:ea typeface="+mn-ea"/>
              <a:cs typeface="+mn-cs"/>
            </a:rPr>
            <a:t>る。また、</a:t>
          </a:r>
          <a:r>
            <a:rPr kumimoji="1" lang="en-US" altLang="ja-JP" sz="1300">
              <a:latin typeface="ＭＳ Ｐゴシック"/>
            </a:rPr>
            <a:t>3</a:t>
          </a:r>
          <a:r>
            <a:rPr kumimoji="1" lang="ja-JP" altLang="en-US" sz="1300">
              <a:latin typeface="ＭＳ Ｐゴシック"/>
            </a:rPr>
            <a:t>年平均では減少しているものの、単年度数値では</a:t>
          </a:r>
          <a:r>
            <a:rPr kumimoji="1" lang="en-US" altLang="ja-JP" sz="1300">
              <a:latin typeface="ＭＳ Ｐゴシック"/>
            </a:rPr>
            <a:t>2.2</a:t>
          </a:r>
          <a:r>
            <a:rPr kumimoji="1" lang="ja-JP" altLang="en-US" sz="1300">
              <a:latin typeface="ＭＳ Ｐゴシック"/>
            </a:rPr>
            <a:t>ポイント増加し、標準財政規模の減少なども予想されることから、今後の実質公債費比率は、上昇することが考えられる。</a:t>
          </a:r>
          <a:endParaRPr kumimoji="1" lang="en-US" altLang="ja-JP" sz="1300">
            <a:latin typeface="ＭＳ Ｐゴシック"/>
          </a:endParaRPr>
        </a:p>
        <a:p>
          <a:r>
            <a:rPr kumimoji="1" lang="ja-JP" altLang="en-US" sz="1300">
              <a:latin typeface="ＭＳ Ｐゴシック"/>
            </a:rPr>
            <a:t>　交付税措置のない新規債の発行抑制に努める。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44</xdr:row>
      <xdr:rowOff>155448</xdr:rowOff>
    </xdr:to>
    <xdr:cxnSp macro="">
      <xdr:nvCxnSpPr>
        <xdr:cNvPr id="374" name="直線コネクタ 373"/>
        <xdr:cNvCxnSpPr/>
      </xdr:nvCxnSpPr>
      <xdr:spPr>
        <a:xfrm flipV="1">
          <a:off x="17018000" y="6193536"/>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127525</xdr:rowOff>
    </xdr:from>
    <xdr:ext cx="762000" cy="259045"/>
    <xdr:sp macro="" textlink="">
      <xdr:nvSpPr>
        <xdr:cNvPr id="375" name="公債費負担の状況最小値テキスト"/>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44</xdr:row>
      <xdr:rowOff>155448</xdr:rowOff>
    </xdr:from>
    <xdr:to>
      <xdr:col>24</xdr:col>
      <xdr:colOff>647700</xdr:colOff>
      <xdr:row>44</xdr:row>
      <xdr:rowOff>155448</xdr:rowOff>
    </xdr:to>
    <xdr:cxnSp macro="">
      <xdr:nvCxnSpPr>
        <xdr:cNvPr id="376" name="直線コネクタ 375"/>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77"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78" name="直線コネクタ 377"/>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42418</xdr:rowOff>
    </xdr:from>
    <xdr:to>
      <xdr:col>24</xdr:col>
      <xdr:colOff>558800</xdr:colOff>
      <xdr:row>41</xdr:row>
      <xdr:rowOff>71374</xdr:rowOff>
    </xdr:to>
    <xdr:cxnSp macro="">
      <xdr:nvCxnSpPr>
        <xdr:cNvPr id="379" name="直線コネクタ 378"/>
        <xdr:cNvCxnSpPr/>
      </xdr:nvCxnSpPr>
      <xdr:spPr>
        <a:xfrm flipV="1">
          <a:off x="16179800" y="7071868"/>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25163</xdr:rowOff>
    </xdr:from>
    <xdr:ext cx="762000" cy="259045"/>
    <xdr:sp macro="" textlink="">
      <xdr:nvSpPr>
        <xdr:cNvPr id="380" name="公債費負担の状況平均値テキスト"/>
        <xdr:cNvSpPr txBox="1"/>
      </xdr:nvSpPr>
      <xdr:spPr>
        <a:xfrm>
          <a:off x="17106900" y="671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8636</xdr:rowOff>
    </xdr:from>
    <xdr:to>
      <xdr:col>24</xdr:col>
      <xdr:colOff>609600</xdr:colOff>
      <xdr:row>40</xdr:row>
      <xdr:rowOff>110236</xdr:rowOff>
    </xdr:to>
    <xdr:sp macro="" textlink="">
      <xdr:nvSpPr>
        <xdr:cNvPr id="381" name="フローチャート : 判断 380"/>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71374</xdr:rowOff>
    </xdr:from>
    <xdr:to>
      <xdr:col>23</xdr:col>
      <xdr:colOff>406400</xdr:colOff>
      <xdr:row>42</xdr:row>
      <xdr:rowOff>73660</xdr:rowOff>
    </xdr:to>
    <xdr:cxnSp macro="">
      <xdr:nvCxnSpPr>
        <xdr:cNvPr id="382" name="直線コネクタ 381"/>
        <xdr:cNvCxnSpPr/>
      </xdr:nvCxnSpPr>
      <xdr:spPr>
        <a:xfrm flipV="1">
          <a:off x="15290800" y="7100824"/>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8636</xdr:rowOff>
    </xdr:from>
    <xdr:to>
      <xdr:col>23</xdr:col>
      <xdr:colOff>457200</xdr:colOff>
      <xdr:row>40</xdr:row>
      <xdr:rowOff>110236</xdr:rowOff>
    </xdr:to>
    <xdr:sp macro="" textlink="">
      <xdr:nvSpPr>
        <xdr:cNvPr id="383" name="フローチャート : 判断 382"/>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120413</xdr:rowOff>
    </xdr:from>
    <xdr:ext cx="736600" cy="259045"/>
    <xdr:sp macro="" textlink="">
      <xdr:nvSpPr>
        <xdr:cNvPr id="384" name="テキスト ボックス 383"/>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73660</xdr:rowOff>
    </xdr:from>
    <xdr:to>
      <xdr:col>22</xdr:col>
      <xdr:colOff>203200</xdr:colOff>
      <xdr:row>43</xdr:row>
      <xdr:rowOff>66294</xdr:rowOff>
    </xdr:to>
    <xdr:cxnSp macro="">
      <xdr:nvCxnSpPr>
        <xdr:cNvPr id="385" name="直線コネクタ 384"/>
        <xdr:cNvCxnSpPr/>
      </xdr:nvCxnSpPr>
      <xdr:spPr>
        <a:xfrm flipV="1">
          <a:off x="14401800" y="7274560"/>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95504</xdr:rowOff>
    </xdr:from>
    <xdr:to>
      <xdr:col>22</xdr:col>
      <xdr:colOff>254000</xdr:colOff>
      <xdr:row>41</xdr:row>
      <xdr:rowOff>25654</xdr:rowOff>
    </xdr:to>
    <xdr:sp macro="" textlink="">
      <xdr:nvSpPr>
        <xdr:cNvPr id="386" name="フローチャート : 判断 385"/>
        <xdr:cNvSpPr/>
      </xdr:nvSpPr>
      <xdr:spPr>
        <a:xfrm>
          <a:off x="15240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35831</xdr:rowOff>
    </xdr:from>
    <xdr:ext cx="762000" cy="259045"/>
    <xdr:sp macro="" textlink="">
      <xdr:nvSpPr>
        <xdr:cNvPr id="387" name="テキスト ボックス 386"/>
        <xdr:cNvSpPr txBox="1"/>
      </xdr:nvSpPr>
      <xdr:spPr>
        <a:xfrm>
          <a:off x="14909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66294</xdr:rowOff>
    </xdr:from>
    <xdr:to>
      <xdr:col>21</xdr:col>
      <xdr:colOff>0</xdr:colOff>
      <xdr:row>44</xdr:row>
      <xdr:rowOff>29972</xdr:rowOff>
    </xdr:to>
    <xdr:cxnSp macro="">
      <xdr:nvCxnSpPr>
        <xdr:cNvPr id="388" name="直線コネクタ 387"/>
        <xdr:cNvCxnSpPr/>
      </xdr:nvCxnSpPr>
      <xdr:spPr>
        <a:xfrm flipV="1">
          <a:off x="13512800" y="7438644"/>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89" name="フローチャート : 判断 388"/>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113047</xdr:rowOff>
    </xdr:from>
    <xdr:ext cx="762000" cy="259045"/>
    <xdr:sp macro="" textlink="">
      <xdr:nvSpPr>
        <xdr:cNvPr id="390" name="テキスト ボックス 389"/>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68834</xdr:rowOff>
    </xdr:from>
    <xdr:to>
      <xdr:col>19</xdr:col>
      <xdr:colOff>533400</xdr:colOff>
      <xdr:row>41</xdr:row>
      <xdr:rowOff>170434</xdr:rowOff>
    </xdr:to>
    <xdr:sp macro="" textlink="">
      <xdr:nvSpPr>
        <xdr:cNvPr id="391" name="フローチャート : 判断 390"/>
        <xdr:cNvSpPr/>
      </xdr:nvSpPr>
      <xdr:spPr>
        <a:xfrm>
          <a:off x="13462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9161</xdr:rowOff>
    </xdr:from>
    <xdr:ext cx="762000" cy="259045"/>
    <xdr:sp macro="" textlink="">
      <xdr:nvSpPr>
        <xdr:cNvPr id="392" name="テキスト ボックス 391"/>
        <xdr:cNvSpPr txBox="1"/>
      </xdr:nvSpPr>
      <xdr:spPr>
        <a:xfrm>
          <a:off x="13131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163068</xdr:rowOff>
    </xdr:from>
    <xdr:to>
      <xdr:col>24</xdr:col>
      <xdr:colOff>609600</xdr:colOff>
      <xdr:row>41</xdr:row>
      <xdr:rowOff>93218</xdr:rowOff>
    </xdr:to>
    <xdr:sp macro="" textlink="">
      <xdr:nvSpPr>
        <xdr:cNvPr id="398" name="円/楕円 397"/>
        <xdr:cNvSpPr/>
      </xdr:nvSpPr>
      <xdr:spPr>
        <a:xfrm>
          <a:off x="169672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135145</xdr:rowOff>
    </xdr:from>
    <xdr:ext cx="762000" cy="259045"/>
    <xdr:sp macro="" textlink="">
      <xdr:nvSpPr>
        <xdr:cNvPr id="399" name="公債費負担の状況該当値テキスト"/>
        <xdr:cNvSpPr txBox="1"/>
      </xdr:nvSpPr>
      <xdr:spPr>
        <a:xfrm>
          <a:off x="17106900" y="699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20574</xdr:rowOff>
    </xdr:from>
    <xdr:to>
      <xdr:col>23</xdr:col>
      <xdr:colOff>457200</xdr:colOff>
      <xdr:row>41</xdr:row>
      <xdr:rowOff>122174</xdr:rowOff>
    </xdr:to>
    <xdr:sp macro="" textlink="">
      <xdr:nvSpPr>
        <xdr:cNvPr id="400" name="円/楕円 399"/>
        <xdr:cNvSpPr/>
      </xdr:nvSpPr>
      <xdr:spPr>
        <a:xfrm>
          <a:off x="16129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106951</xdr:rowOff>
    </xdr:from>
    <xdr:ext cx="736600" cy="259045"/>
    <xdr:sp macro="" textlink="">
      <xdr:nvSpPr>
        <xdr:cNvPr id="401" name="テキスト ボックス 400"/>
        <xdr:cNvSpPr txBox="1"/>
      </xdr:nvSpPr>
      <xdr:spPr>
        <a:xfrm>
          <a:off x="15798800" y="713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22860</xdr:rowOff>
    </xdr:from>
    <xdr:to>
      <xdr:col>22</xdr:col>
      <xdr:colOff>254000</xdr:colOff>
      <xdr:row>42</xdr:row>
      <xdr:rowOff>124460</xdr:rowOff>
    </xdr:to>
    <xdr:sp macro="" textlink="">
      <xdr:nvSpPr>
        <xdr:cNvPr id="402" name="円/楕円 401"/>
        <xdr:cNvSpPr/>
      </xdr:nvSpPr>
      <xdr:spPr>
        <a:xfrm>
          <a:off x="15240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109237</xdr:rowOff>
    </xdr:from>
    <xdr:ext cx="762000" cy="259045"/>
    <xdr:sp macro="" textlink="">
      <xdr:nvSpPr>
        <xdr:cNvPr id="403" name="テキスト ボックス 402"/>
        <xdr:cNvSpPr txBox="1"/>
      </xdr:nvSpPr>
      <xdr:spPr>
        <a:xfrm>
          <a:off x="14909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15494</xdr:rowOff>
    </xdr:from>
    <xdr:to>
      <xdr:col>21</xdr:col>
      <xdr:colOff>50800</xdr:colOff>
      <xdr:row>43</xdr:row>
      <xdr:rowOff>117094</xdr:rowOff>
    </xdr:to>
    <xdr:sp macro="" textlink="">
      <xdr:nvSpPr>
        <xdr:cNvPr id="404" name="円/楕円 403"/>
        <xdr:cNvSpPr/>
      </xdr:nvSpPr>
      <xdr:spPr>
        <a:xfrm>
          <a:off x="14351000" y="738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101871</xdr:rowOff>
    </xdr:from>
    <xdr:ext cx="762000" cy="259045"/>
    <xdr:sp macro="" textlink="">
      <xdr:nvSpPr>
        <xdr:cNvPr id="405" name="テキスト ボックス 404"/>
        <xdr:cNvSpPr txBox="1"/>
      </xdr:nvSpPr>
      <xdr:spPr>
        <a:xfrm>
          <a:off x="14020800" y="747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150622</xdr:rowOff>
    </xdr:from>
    <xdr:to>
      <xdr:col>19</xdr:col>
      <xdr:colOff>533400</xdr:colOff>
      <xdr:row>44</xdr:row>
      <xdr:rowOff>80772</xdr:rowOff>
    </xdr:to>
    <xdr:sp macro="" textlink="">
      <xdr:nvSpPr>
        <xdr:cNvPr id="406" name="円/楕円 405"/>
        <xdr:cNvSpPr/>
      </xdr:nvSpPr>
      <xdr:spPr>
        <a:xfrm>
          <a:off x="13462000" y="75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65549</xdr:rowOff>
    </xdr:from>
    <xdr:ext cx="762000" cy="259045"/>
    <xdr:sp macro="" textlink="">
      <xdr:nvSpPr>
        <xdr:cNvPr id="407" name="テキスト ボックス 406"/>
        <xdr:cNvSpPr txBox="1"/>
      </xdr:nvSpPr>
      <xdr:spPr>
        <a:xfrm>
          <a:off x="13131800" y="76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地方債現在高が減少したこと、公営企業債、組合への負担見込額が減少したことにより、将来負担比率はマイナスとなっている。</a:t>
          </a:r>
          <a:endParaRPr kumimoji="1" lang="en-US" altLang="ja-JP" sz="1300">
            <a:latin typeface="ＭＳ Ｐゴシック"/>
          </a:endParaRPr>
        </a:p>
        <a:p>
          <a:r>
            <a:rPr kumimoji="1" lang="ja-JP" altLang="en-US" sz="1300">
              <a:latin typeface="ＭＳ Ｐゴシック"/>
            </a:rPr>
            <a:t>　今後、地方債残高は増加傾向に、充当可能基金残高は減少傾向が予想されるため、これからも事業実施の適正化を図り、財政の健全化に努める。</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169469</xdr:rowOff>
    </xdr:to>
    <xdr:cxnSp macro="">
      <xdr:nvCxnSpPr>
        <xdr:cNvPr id="434" name="直線コネクタ 433"/>
        <xdr:cNvCxnSpPr/>
      </xdr:nvCxnSpPr>
      <xdr:spPr>
        <a:xfrm flipV="1">
          <a:off x="17018000" y="2451100"/>
          <a:ext cx="0" cy="14902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141546</xdr:rowOff>
    </xdr:from>
    <xdr:ext cx="762000" cy="259045"/>
    <xdr:sp macro="" textlink="">
      <xdr:nvSpPr>
        <xdr:cNvPr id="435" name="将来負担の状況最小値テキスト"/>
        <xdr:cNvSpPr txBox="1"/>
      </xdr:nvSpPr>
      <xdr:spPr>
        <a:xfrm>
          <a:off x="17106900" y="3913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154.4</a:t>
          </a:r>
          <a:endParaRPr kumimoji="1" lang="ja-JP" altLang="en-US" sz="1000" b="1">
            <a:latin typeface="ＭＳ Ｐゴシック"/>
          </a:endParaRPr>
        </a:p>
      </xdr:txBody>
    </xdr:sp>
    <xdr:clientData/>
  </xdr:oneCellAnchor>
  <xdr:twoCellAnchor>
    <xdr:from>
      <xdr:col>24</xdr:col>
      <xdr:colOff>469900</xdr:colOff>
      <xdr:row>22</xdr:row>
      <xdr:rowOff>169469</xdr:rowOff>
    </xdr:from>
    <xdr:to>
      <xdr:col>24</xdr:col>
      <xdr:colOff>647700</xdr:colOff>
      <xdr:row>22</xdr:row>
      <xdr:rowOff>169469</xdr:rowOff>
    </xdr:to>
    <xdr:cxnSp macro="">
      <xdr:nvCxnSpPr>
        <xdr:cNvPr id="436" name="直線コネクタ 435"/>
        <xdr:cNvCxnSpPr/>
      </xdr:nvCxnSpPr>
      <xdr:spPr>
        <a:xfrm>
          <a:off x="16929100" y="3941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3319</xdr:rowOff>
    </xdr:from>
    <xdr:ext cx="762000" cy="259045"/>
    <xdr:sp macro="" textlink="">
      <xdr:nvSpPr>
        <xdr:cNvPr id="439" name="将来負担の状況平均値テキスト"/>
        <xdr:cNvSpPr txBox="1"/>
      </xdr:nvSpPr>
      <xdr:spPr>
        <a:xfrm>
          <a:off x="17106900" y="2575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31242</xdr:rowOff>
    </xdr:from>
    <xdr:to>
      <xdr:col>24</xdr:col>
      <xdr:colOff>609600</xdr:colOff>
      <xdr:row>15</xdr:row>
      <xdr:rowOff>132842</xdr:rowOff>
    </xdr:to>
    <xdr:sp macro="" textlink="">
      <xdr:nvSpPr>
        <xdr:cNvPr id="440" name="フローチャート : 判断 439"/>
        <xdr:cNvSpPr/>
      </xdr:nvSpPr>
      <xdr:spPr>
        <a:xfrm>
          <a:off x="16967200" y="260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125476</xdr:rowOff>
    </xdr:from>
    <xdr:to>
      <xdr:col>23</xdr:col>
      <xdr:colOff>457200</xdr:colOff>
      <xdr:row>15</xdr:row>
      <xdr:rowOff>55626</xdr:rowOff>
    </xdr:to>
    <xdr:sp macro="" textlink="">
      <xdr:nvSpPr>
        <xdr:cNvPr id="441" name="フローチャート : 判断 440"/>
        <xdr:cNvSpPr/>
      </xdr:nvSpPr>
      <xdr:spPr>
        <a:xfrm>
          <a:off x="16129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65803</xdr:rowOff>
    </xdr:from>
    <xdr:ext cx="736600" cy="259045"/>
    <xdr:sp macro="" textlink="">
      <xdr:nvSpPr>
        <xdr:cNvPr id="442" name="テキスト ボックス 441"/>
        <xdr:cNvSpPr txBox="1"/>
      </xdr:nvSpPr>
      <xdr:spPr>
        <a:xfrm>
          <a:off x="15798800" y="2294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24486</xdr:rowOff>
    </xdr:from>
    <xdr:to>
      <xdr:col>22</xdr:col>
      <xdr:colOff>254000</xdr:colOff>
      <xdr:row>15</xdr:row>
      <xdr:rowOff>126086</xdr:rowOff>
    </xdr:to>
    <xdr:sp macro="" textlink="">
      <xdr:nvSpPr>
        <xdr:cNvPr id="443" name="フローチャート : 判断 442"/>
        <xdr:cNvSpPr/>
      </xdr:nvSpPr>
      <xdr:spPr>
        <a:xfrm>
          <a:off x="15240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136263</xdr:rowOff>
    </xdr:from>
    <xdr:ext cx="762000" cy="259045"/>
    <xdr:sp macro="" textlink="">
      <xdr:nvSpPr>
        <xdr:cNvPr id="444" name="テキスト ボックス 443"/>
        <xdr:cNvSpPr txBox="1"/>
      </xdr:nvSpPr>
      <xdr:spPr>
        <a:xfrm>
          <a:off x="14909800" y="236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43790</xdr:rowOff>
    </xdr:from>
    <xdr:to>
      <xdr:col>21</xdr:col>
      <xdr:colOff>50800</xdr:colOff>
      <xdr:row>15</xdr:row>
      <xdr:rowOff>145390</xdr:rowOff>
    </xdr:to>
    <xdr:sp macro="" textlink="">
      <xdr:nvSpPr>
        <xdr:cNvPr id="445" name="フローチャート : 判断 444"/>
        <xdr:cNvSpPr/>
      </xdr:nvSpPr>
      <xdr:spPr>
        <a:xfrm>
          <a:off x="14351000" y="261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155567</xdr:rowOff>
    </xdr:from>
    <xdr:ext cx="762000" cy="259045"/>
    <xdr:sp macro="" textlink="">
      <xdr:nvSpPr>
        <xdr:cNvPr id="446" name="テキスト ボックス 445"/>
        <xdr:cNvSpPr txBox="1"/>
      </xdr:nvSpPr>
      <xdr:spPr>
        <a:xfrm>
          <a:off x="14020800" y="23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124866</xdr:rowOff>
    </xdr:from>
    <xdr:to>
      <xdr:col>19</xdr:col>
      <xdr:colOff>533400</xdr:colOff>
      <xdr:row>16</xdr:row>
      <xdr:rowOff>55016</xdr:rowOff>
    </xdr:to>
    <xdr:sp macro="" textlink="">
      <xdr:nvSpPr>
        <xdr:cNvPr id="447" name="フローチャート : 判断 446"/>
        <xdr:cNvSpPr/>
      </xdr:nvSpPr>
      <xdr:spPr>
        <a:xfrm>
          <a:off x="13462000" y="26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65193</xdr:rowOff>
    </xdr:from>
    <xdr:ext cx="762000" cy="259045"/>
    <xdr:sp macro="" textlink="">
      <xdr:nvSpPr>
        <xdr:cNvPr id="448" name="テキスト ボックス 447"/>
        <xdr:cNvSpPr txBox="1"/>
      </xdr:nvSpPr>
      <xdr:spPr>
        <a:xfrm>
          <a:off x="13131800" y="2465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高知県いの町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23,712
23,674
470.97
13,408,644
12,960,724
300,304
8,141,433
13,690,607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36/100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年度の人件費に係る経常収支比率は、</a:t>
          </a:r>
          <a:r>
            <a:rPr kumimoji="1" lang="en-US" altLang="ja-JP" sz="1300">
              <a:latin typeface="ＭＳ Ｐゴシック"/>
            </a:rPr>
            <a:t>1.8</a:t>
          </a:r>
          <a:r>
            <a:rPr kumimoji="1" lang="ja-JP" altLang="en-US" sz="1300">
              <a:latin typeface="ＭＳ Ｐゴシック"/>
            </a:rPr>
            <a:t>ポイント増加したが、類似団体平均は下回ることができた。経常経費充当一般財源額は減少しているものの、経常収支比率が増加したのは、計算の分母となる歳入経常一般財源と臨時財政対策債が減少したことが大きな要因である。</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163576</xdr:rowOff>
    </xdr:from>
    <xdr:to>
      <xdr:col>7</xdr:col>
      <xdr:colOff>15875</xdr:colOff>
      <xdr:row>40</xdr:row>
      <xdr:rowOff>149860</xdr:rowOff>
    </xdr:to>
    <xdr:cxnSp macro="">
      <xdr:nvCxnSpPr>
        <xdr:cNvPr id="59" name="直線コネクタ 58"/>
        <xdr:cNvCxnSpPr/>
      </xdr:nvCxnSpPr>
      <xdr:spPr>
        <a:xfrm flipV="1">
          <a:off x="4826000" y="5992876"/>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38.0</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78503</xdr:rowOff>
    </xdr:from>
    <xdr:ext cx="762000" cy="259045"/>
    <xdr:sp macro="" textlink="">
      <xdr:nvSpPr>
        <xdr:cNvPr id="62" name="人件費最大値テキスト"/>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34</xdr:row>
      <xdr:rowOff>163576</xdr:rowOff>
    </xdr:from>
    <xdr:to>
      <xdr:col>7</xdr:col>
      <xdr:colOff>104775</xdr:colOff>
      <xdr:row>34</xdr:row>
      <xdr:rowOff>163576</xdr:rowOff>
    </xdr:to>
    <xdr:cxnSp macro="">
      <xdr:nvCxnSpPr>
        <xdr:cNvPr id="63" name="直線コネクタ 62"/>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147574</xdr:rowOff>
    </xdr:from>
    <xdr:to>
      <xdr:col>7</xdr:col>
      <xdr:colOff>15875</xdr:colOff>
      <xdr:row>36</xdr:row>
      <xdr:rowOff>58420</xdr:rowOff>
    </xdr:to>
    <xdr:cxnSp macro="">
      <xdr:nvCxnSpPr>
        <xdr:cNvPr id="64" name="直線コネクタ 63"/>
        <xdr:cNvCxnSpPr/>
      </xdr:nvCxnSpPr>
      <xdr:spPr>
        <a:xfrm>
          <a:off x="3987800" y="6148324"/>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71137</xdr:rowOff>
    </xdr:from>
    <xdr:ext cx="762000" cy="259045"/>
    <xdr:sp macro="" textlink="">
      <xdr:nvSpPr>
        <xdr:cNvPr id="65" name="人件費平均値テキスト"/>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147574</xdr:rowOff>
    </xdr:from>
    <xdr:to>
      <xdr:col>5</xdr:col>
      <xdr:colOff>549275</xdr:colOff>
      <xdr:row>36</xdr:row>
      <xdr:rowOff>26416</xdr:rowOff>
    </xdr:to>
    <xdr:cxnSp macro="">
      <xdr:nvCxnSpPr>
        <xdr:cNvPr id="67" name="直線コネクタ 66"/>
        <xdr:cNvCxnSpPr/>
      </xdr:nvCxnSpPr>
      <xdr:spPr>
        <a:xfrm flipV="1">
          <a:off x="3098800" y="614832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76200</xdr:rowOff>
    </xdr:from>
    <xdr:to>
      <xdr:col>5</xdr:col>
      <xdr:colOff>600075</xdr:colOff>
      <xdr:row>37</xdr:row>
      <xdr:rowOff>6350</xdr:rowOff>
    </xdr:to>
    <xdr:sp macro="" textlink="">
      <xdr:nvSpPr>
        <xdr:cNvPr id="68" name="フローチャート : 判断 67"/>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162577</xdr:rowOff>
    </xdr:from>
    <xdr:ext cx="736600" cy="259045"/>
    <xdr:sp macro="" textlink="">
      <xdr:nvSpPr>
        <xdr:cNvPr id="69" name="テキスト ボックス 68"/>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170434</xdr:rowOff>
    </xdr:from>
    <xdr:to>
      <xdr:col>4</xdr:col>
      <xdr:colOff>346075</xdr:colOff>
      <xdr:row>36</xdr:row>
      <xdr:rowOff>26416</xdr:rowOff>
    </xdr:to>
    <xdr:cxnSp macro="">
      <xdr:nvCxnSpPr>
        <xdr:cNvPr id="70" name="直線コネクタ 69"/>
        <xdr:cNvCxnSpPr/>
      </xdr:nvCxnSpPr>
      <xdr:spPr>
        <a:xfrm>
          <a:off x="2209800" y="61711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41419</xdr:rowOff>
    </xdr:from>
    <xdr:ext cx="762000" cy="259045"/>
    <xdr:sp macro="" textlink="">
      <xdr:nvSpPr>
        <xdr:cNvPr id="72" name="テキスト ボックス 71"/>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170434</xdr:rowOff>
    </xdr:from>
    <xdr:to>
      <xdr:col>3</xdr:col>
      <xdr:colOff>142875</xdr:colOff>
      <xdr:row>36</xdr:row>
      <xdr:rowOff>58420</xdr:rowOff>
    </xdr:to>
    <xdr:cxnSp macro="">
      <xdr:nvCxnSpPr>
        <xdr:cNvPr id="73" name="直線コネクタ 72"/>
        <xdr:cNvCxnSpPr/>
      </xdr:nvCxnSpPr>
      <xdr:spPr>
        <a:xfrm flipV="1">
          <a:off x="1320800" y="617118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126492</xdr:rowOff>
    </xdr:from>
    <xdr:to>
      <xdr:col>3</xdr:col>
      <xdr:colOff>193675</xdr:colOff>
      <xdr:row>37</xdr:row>
      <xdr:rowOff>56642</xdr:rowOff>
    </xdr:to>
    <xdr:sp macro="" textlink="">
      <xdr:nvSpPr>
        <xdr:cNvPr id="74" name="フローチャート :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41419</xdr:rowOff>
    </xdr:from>
    <xdr:ext cx="762000" cy="259045"/>
    <xdr:sp macro="" textlink="">
      <xdr:nvSpPr>
        <xdr:cNvPr id="75" name="テキスト ボックス 74"/>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6" name="フローチャート : 判断 75"/>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68851</xdr:rowOff>
    </xdr:from>
    <xdr:ext cx="762000" cy="259045"/>
    <xdr:sp macro="" textlink="">
      <xdr:nvSpPr>
        <xdr:cNvPr id="77" name="テキスト ボックス 76"/>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83" name="円/楕円 82"/>
        <xdr:cNvSpPr/>
      </xdr:nvSpPr>
      <xdr:spPr>
        <a:xfrm>
          <a:off x="4775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24147</xdr:rowOff>
    </xdr:from>
    <xdr:ext cx="762000" cy="259045"/>
    <xdr:sp macro="" textlink="">
      <xdr:nvSpPr>
        <xdr:cNvPr id="84" name="人件費該当値テキスト"/>
        <xdr:cNvSpPr txBox="1"/>
      </xdr:nvSpPr>
      <xdr:spPr>
        <a:xfrm>
          <a:off x="4914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96774</xdr:rowOff>
    </xdr:from>
    <xdr:to>
      <xdr:col>5</xdr:col>
      <xdr:colOff>600075</xdr:colOff>
      <xdr:row>36</xdr:row>
      <xdr:rowOff>26924</xdr:rowOff>
    </xdr:to>
    <xdr:sp macro="" textlink="">
      <xdr:nvSpPr>
        <xdr:cNvPr id="85" name="円/楕円 84"/>
        <xdr:cNvSpPr/>
      </xdr:nvSpPr>
      <xdr:spPr>
        <a:xfrm>
          <a:off x="3937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37101</xdr:rowOff>
    </xdr:from>
    <xdr:ext cx="736600" cy="259045"/>
    <xdr:sp macro="" textlink="">
      <xdr:nvSpPr>
        <xdr:cNvPr id="86" name="テキスト ボックス 85"/>
        <xdr:cNvSpPr txBox="1"/>
      </xdr:nvSpPr>
      <xdr:spPr>
        <a:xfrm>
          <a:off x="3606800" y="586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147066</xdr:rowOff>
    </xdr:from>
    <xdr:to>
      <xdr:col>4</xdr:col>
      <xdr:colOff>396875</xdr:colOff>
      <xdr:row>36</xdr:row>
      <xdr:rowOff>77216</xdr:rowOff>
    </xdr:to>
    <xdr:sp macro="" textlink="">
      <xdr:nvSpPr>
        <xdr:cNvPr id="87" name="円/楕円 86"/>
        <xdr:cNvSpPr/>
      </xdr:nvSpPr>
      <xdr:spPr>
        <a:xfrm>
          <a:off x="3048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87393</xdr:rowOff>
    </xdr:from>
    <xdr:ext cx="762000" cy="259045"/>
    <xdr:sp macro="" textlink="">
      <xdr:nvSpPr>
        <xdr:cNvPr id="88" name="テキスト ボックス 87"/>
        <xdr:cNvSpPr txBox="1"/>
      </xdr:nvSpPr>
      <xdr:spPr>
        <a:xfrm>
          <a:off x="2717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119634</xdr:rowOff>
    </xdr:from>
    <xdr:to>
      <xdr:col>3</xdr:col>
      <xdr:colOff>193675</xdr:colOff>
      <xdr:row>36</xdr:row>
      <xdr:rowOff>49784</xdr:rowOff>
    </xdr:to>
    <xdr:sp macro="" textlink="">
      <xdr:nvSpPr>
        <xdr:cNvPr id="89" name="円/楕円 88"/>
        <xdr:cNvSpPr/>
      </xdr:nvSpPr>
      <xdr:spPr>
        <a:xfrm>
          <a:off x="2159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59961</xdr:rowOff>
    </xdr:from>
    <xdr:ext cx="762000" cy="259045"/>
    <xdr:sp macro="" textlink="">
      <xdr:nvSpPr>
        <xdr:cNvPr id="90" name="テキスト ボックス 89"/>
        <xdr:cNvSpPr txBox="1"/>
      </xdr:nvSpPr>
      <xdr:spPr>
        <a:xfrm>
          <a:off x="1828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7620</xdr:rowOff>
    </xdr:from>
    <xdr:to>
      <xdr:col>1</xdr:col>
      <xdr:colOff>676275</xdr:colOff>
      <xdr:row>36</xdr:row>
      <xdr:rowOff>109220</xdr:rowOff>
    </xdr:to>
    <xdr:sp macro="" textlink="">
      <xdr:nvSpPr>
        <xdr:cNvPr id="91" name="円/楕円 90"/>
        <xdr:cNvSpPr/>
      </xdr:nvSpPr>
      <xdr:spPr>
        <a:xfrm>
          <a:off x="1270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119397</xdr:rowOff>
    </xdr:from>
    <xdr:ext cx="762000" cy="259045"/>
    <xdr:sp macro="" textlink="">
      <xdr:nvSpPr>
        <xdr:cNvPr id="92" name="テキスト ボックス 91"/>
        <xdr:cNvSpPr txBox="1"/>
      </xdr:nvSpPr>
      <xdr:spPr>
        <a:xfrm>
          <a:off x="939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年度の物件費に係る経常収支比率は、基幹業務システムサービス料などの電算費の増加などにより、</a:t>
          </a:r>
          <a:r>
            <a:rPr kumimoji="1" lang="en-US" altLang="ja-JP" sz="1300">
              <a:latin typeface="ＭＳ Ｐゴシック"/>
            </a:rPr>
            <a:t>2.8</a:t>
          </a:r>
          <a:r>
            <a:rPr kumimoji="1" lang="ja-JP" altLang="en-US" sz="1300">
              <a:latin typeface="ＭＳ Ｐゴシック"/>
            </a:rPr>
            <a:t>ポイント増加した。ふるさと納税寄付金の</a:t>
          </a:r>
          <a:r>
            <a:rPr kumimoji="1" lang="ja-JP" altLang="en-US" sz="1300">
              <a:solidFill>
                <a:sysClr val="windowText" lastClr="000000"/>
              </a:solidFill>
              <a:latin typeface="ＭＳ Ｐゴシック"/>
            </a:rPr>
            <a:t>減少により</a:t>
          </a:r>
          <a:r>
            <a:rPr kumimoji="1" lang="ja-JP" altLang="en-US" sz="1300">
              <a:latin typeface="ＭＳ Ｐゴシック"/>
            </a:rPr>
            <a:t>経常経費充当一般財源額が増加したことも要因の一つと考えられる。今後についても事務事業の見直し等、物件費の削減に努める。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155575</xdr:rowOff>
    </xdr:from>
    <xdr:to>
      <xdr:col>24</xdr:col>
      <xdr:colOff>31750</xdr:colOff>
      <xdr:row>20</xdr:row>
      <xdr:rowOff>46990</xdr:rowOff>
    </xdr:to>
    <xdr:cxnSp macro="">
      <xdr:nvCxnSpPr>
        <xdr:cNvPr id="116" name="直線コネクタ 115"/>
        <xdr:cNvCxnSpPr/>
      </xdr:nvCxnSpPr>
      <xdr:spPr>
        <a:xfrm flipV="1">
          <a:off x="16510000" y="238442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19067</xdr:rowOff>
    </xdr:from>
    <xdr:ext cx="762000" cy="259045"/>
    <xdr:sp macro="" textlink="">
      <xdr:nvSpPr>
        <xdr:cNvPr id="117" name="物件費最小値テキスト"/>
        <xdr:cNvSpPr txBox="1"/>
      </xdr:nvSpPr>
      <xdr:spPr>
        <a:xfrm>
          <a:off x="16598900" y="344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20</xdr:row>
      <xdr:rowOff>46990</xdr:rowOff>
    </xdr:from>
    <xdr:to>
      <xdr:col>24</xdr:col>
      <xdr:colOff>120650</xdr:colOff>
      <xdr:row>20</xdr:row>
      <xdr:rowOff>46990</xdr:rowOff>
    </xdr:to>
    <xdr:cxnSp macro="">
      <xdr:nvCxnSpPr>
        <xdr:cNvPr id="118" name="直線コネクタ 117"/>
        <xdr:cNvCxnSpPr/>
      </xdr:nvCxnSpPr>
      <xdr:spPr>
        <a:xfrm>
          <a:off x="16421100" y="347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70502</xdr:rowOff>
    </xdr:from>
    <xdr:ext cx="762000" cy="259045"/>
    <xdr:sp macro="" textlink="">
      <xdr:nvSpPr>
        <xdr:cNvPr id="119" name="物件費最大値テキスト"/>
        <xdr:cNvSpPr txBox="1"/>
      </xdr:nvSpPr>
      <xdr:spPr>
        <a:xfrm>
          <a:off x="16598900" y="212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13</xdr:row>
      <xdr:rowOff>155575</xdr:rowOff>
    </xdr:from>
    <xdr:to>
      <xdr:col>24</xdr:col>
      <xdr:colOff>120650</xdr:colOff>
      <xdr:row>13</xdr:row>
      <xdr:rowOff>155575</xdr:rowOff>
    </xdr:to>
    <xdr:cxnSp macro="">
      <xdr:nvCxnSpPr>
        <xdr:cNvPr id="120" name="直線コネクタ 119"/>
        <xdr:cNvCxnSpPr/>
      </xdr:nvCxnSpPr>
      <xdr:spPr>
        <a:xfrm>
          <a:off x="16421100" y="238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64135</xdr:rowOff>
    </xdr:from>
    <xdr:to>
      <xdr:col>24</xdr:col>
      <xdr:colOff>31750</xdr:colOff>
      <xdr:row>14</xdr:row>
      <xdr:rowOff>52705</xdr:rowOff>
    </xdr:to>
    <xdr:cxnSp macro="">
      <xdr:nvCxnSpPr>
        <xdr:cNvPr id="121" name="直線コネクタ 120"/>
        <xdr:cNvCxnSpPr/>
      </xdr:nvCxnSpPr>
      <xdr:spPr>
        <a:xfrm>
          <a:off x="15671800" y="2292985"/>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151147</xdr:rowOff>
    </xdr:from>
    <xdr:ext cx="762000" cy="259045"/>
    <xdr:sp macro="" textlink="">
      <xdr:nvSpPr>
        <xdr:cNvPr id="122" name="物件費平均値テキスト"/>
        <xdr:cNvSpPr txBox="1"/>
      </xdr:nvSpPr>
      <xdr:spPr>
        <a:xfrm>
          <a:off x="16598900" y="2722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7620</xdr:rowOff>
    </xdr:from>
    <xdr:to>
      <xdr:col>24</xdr:col>
      <xdr:colOff>82550</xdr:colOff>
      <xdr:row>16</xdr:row>
      <xdr:rowOff>109220</xdr:rowOff>
    </xdr:to>
    <xdr:sp macro="" textlink="">
      <xdr:nvSpPr>
        <xdr:cNvPr id="123" name="フローチャート : 判断 122"/>
        <xdr:cNvSpPr/>
      </xdr:nvSpPr>
      <xdr:spPr>
        <a:xfrm>
          <a:off x="164592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64135</xdr:rowOff>
    </xdr:from>
    <xdr:to>
      <xdr:col>22</xdr:col>
      <xdr:colOff>565150</xdr:colOff>
      <xdr:row>13</xdr:row>
      <xdr:rowOff>121285</xdr:rowOff>
    </xdr:to>
    <xdr:cxnSp macro="">
      <xdr:nvCxnSpPr>
        <xdr:cNvPr id="124" name="直線コネクタ 123"/>
        <xdr:cNvCxnSpPr/>
      </xdr:nvCxnSpPr>
      <xdr:spPr>
        <a:xfrm flipV="1">
          <a:off x="14782800" y="229298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144780</xdr:rowOff>
    </xdr:from>
    <xdr:to>
      <xdr:col>22</xdr:col>
      <xdr:colOff>615950</xdr:colOff>
      <xdr:row>16</xdr:row>
      <xdr:rowOff>74930</xdr:rowOff>
    </xdr:to>
    <xdr:sp macro="" textlink="">
      <xdr:nvSpPr>
        <xdr:cNvPr id="125" name="フローチャート : 判断 124"/>
        <xdr:cNvSpPr/>
      </xdr:nvSpPr>
      <xdr:spPr>
        <a:xfrm>
          <a:off x="156210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59707</xdr:rowOff>
    </xdr:from>
    <xdr:ext cx="736600" cy="259045"/>
    <xdr:sp macro="" textlink="">
      <xdr:nvSpPr>
        <xdr:cNvPr id="126" name="テキスト ボックス 125"/>
        <xdr:cNvSpPr txBox="1"/>
      </xdr:nvSpPr>
      <xdr:spPr>
        <a:xfrm>
          <a:off x="15290800" y="2802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121285</xdr:rowOff>
    </xdr:from>
    <xdr:to>
      <xdr:col>21</xdr:col>
      <xdr:colOff>361950</xdr:colOff>
      <xdr:row>13</xdr:row>
      <xdr:rowOff>132715</xdr:rowOff>
    </xdr:to>
    <xdr:cxnSp macro="">
      <xdr:nvCxnSpPr>
        <xdr:cNvPr id="127" name="直線コネクタ 126"/>
        <xdr:cNvCxnSpPr/>
      </xdr:nvCxnSpPr>
      <xdr:spPr>
        <a:xfrm flipV="1">
          <a:off x="13893800" y="235013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127635</xdr:rowOff>
    </xdr:from>
    <xdr:to>
      <xdr:col>21</xdr:col>
      <xdr:colOff>412750</xdr:colOff>
      <xdr:row>16</xdr:row>
      <xdr:rowOff>57785</xdr:rowOff>
    </xdr:to>
    <xdr:sp macro="" textlink="">
      <xdr:nvSpPr>
        <xdr:cNvPr id="128" name="フローチャート : 判断 127"/>
        <xdr:cNvSpPr/>
      </xdr:nvSpPr>
      <xdr:spPr>
        <a:xfrm>
          <a:off x="14732000" y="269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42562</xdr:rowOff>
    </xdr:from>
    <xdr:ext cx="762000" cy="259045"/>
    <xdr:sp macro="" textlink="">
      <xdr:nvSpPr>
        <xdr:cNvPr id="129" name="テキスト ボックス 128"/>
        <xdr:cNvSpPr txBox="1"/>
      </xdr:nvSpPr>
      <xdr:spPr>
        <a:xfrm>
          <a:off x="14401800" y="2785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132715</xdr:rowOff>
    </xdr:from>
    <xdr:to>
      <xdr:col>20</xdr:col>
      <xdr:colOff>158750</xdr:colOff>
      <xdr:row>13</xdr:row>
      <xdr:rowOff>138430</xdr:rowOff>
    </xdr:to>
    <xdr:cxnSp macro="">
      <xdr:nvCxnSpPr>
        <xdr:cNvPr id="130" name="直線コネクタ 129"/>
        <xdr:cNvCxnSpPr/>
      </xdr:nvCxnSpPr>
      <xdr:spPr>
        <a:xfrm flipV="1">
          <a:off x="13004800" y="236156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93345</xdr:rowOff>
    </xdr:from>
    <xdr:to>
      <xdr:col>20</xdr:col>
      <xdr:colOff>209550</xdr:colOff>
      <xdr:row>16</xdr:row>
      <xdr:rowOff>23495</xdr:rowOff>
    </xdr:to>
    <xdr:sp macro="" textlink="">
      <xdr:nvSpPr>
        <xdr:cNvPr id="131" name="フローチャート : 判断 130"/>
        <xdr:cNvSpPr/>
      </xdr:nvSpPr>
      <xdr:spPr>
        <a:xfrm>
          <a:off x="13843000" y="266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8272</xdr:rowOff>
    </xdr:from>
    <xdr:ext cx="762000" cy="259045"/>
    <xdr:sp macro="" textlink="">
      <xdr:nvSpPr>
        <xdr:cNvPr id="132" name="テキスト ボックス 131"/>
        <xdr:cNvSpPr txBox="1"/>
      </xdr:nvSpPr>
      <xdr:spPr>
        <a:xfrm>
          <a:off x="13512800" y="275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64770</xdr:rowOff>
    </xdr:from>
    <xdr:to>
      <xdr:col>19</xdr:col>
      <xdr:colOff>6350</xdr:colOff>
      <xdr:row>15</xdr:row>
      <xdr:rowOff>166370</xdr:rowOff>
    </xdr:to>
    <xdr:sp macro="" textlink="">
      <xdr:nvSpPr>
        <xdr:cNvPr id="133" name="フローチャート : 判断 132"/>
        <xdr:cNvSpPr/>
      </xdr:nvSpPr>
      <xdr:spPr>
        <a:xfrm>
          <a:off x="12954000" y="2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151147</xdr:rowOff>
    </xdr:from>
    <xdr:ext cx="762000" cy="259045"/>
    <xdr:sp macro="" textlink="">
      <xdr:nvSpPr>
        <xdr:cNvPr id="134" name="テキスト ボックス 133"/>
        <xdr:cNvSpPr txBox="1"/>
      </xdr:nvSpPr>
      <xdr:spPr>
        <a:xfrm>
          <a:off x="12623800" y="272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1905</xdr:rowOff>
    </xdr:from>
    <xdr:to>
      <xdr:col>24</xdr:col>
      <xdr:colOff>82550</xdr:colOff>
      <xdr:row>14</xdr:row>
      <xdr:rowOff>103505</xdr:rowOff>
    </xdr:to>
    <xdr:sp macro="" textlink="">
      <xdr:nvSpPr>
        <xdr:cNvPr id="140" name="円/楕円 139"/>
        <xdr:cNvSpPr/>
      </xdr:nvSpPr>
      <xdr:spPr>
        <a:xfrm>
          <a:off x="16459200" y="240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81932</xdr:rowOff>
    </xdr:from>
    <xdr:ext cx="762000" cy="259045"/>
    <xdr:sp macro="" textlink="">
      <xdr:nvSpPr>
        <xdr:cNvPr id="141" name="物件費該当値テキスト"/>
        <xdr:cNvSpPr txBox="1"/>
      </xdr:nvSpPr>
      <xdr:spPr>
        <a:xfrm>
          <a:off x="16598900" y="2310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13335</xdr:rowOff>
    </xdr:from>
    <xdr:to>
      <xdr:col>22</xdr:col>
      <xdr:colOff>615950</xdr:colOff>
      <xdr:row>13</xdr:row>
      <xdr:rowOff>114935</xdr:rowOff>
    </xdr:to>
    <xdr:sp macro="" textlink="">
      <xdr:nvSpPr>
        <xdr:cNvPr id="142" name="円/楕円 141"/>
        <xdr:cNvSpPr/>
      </xdr:nvSpPr>
      <xdr:spPr>
        <a:xfrm>
          <a:off x="15621000" y="224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11</xdr:row>
      <xdr:rowOff>125112</xdr:rowOff>
    </xdr:from>
    <xdr:ext cx="736600" cy="259045"/>
    <xdr:sp macro="" textlink="">
      <xdr:nvSpPr>
        <xdr:cNvPr id="143" name="テキスト ボックス 142"/>
        <xdr:cNvSpPr txBox="1"/>
      </xdr:nvSpPr>
      <xdr:spPr>
        <a:xfrm>
          <a:off x="15290800" y="201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70485</xdr:rowOff>
    </xdr:from>
    <xdr:to>
      <xdr:col>21</xdr:col>
      <xdr:colOff>412750</xdr:colOff>
      <xdr:row>14</xdr:row>
      <xdr:rowOff>635</xdr:rowOff>
    </xdr:to>
    <xdr:sp macro="" textlink="">
      <xdr:nvSpPr>
        <xdr:cNvPr id="144" name="円/楕円 143"/>
        <xdr:cNvSpPr/>
      </xdr:nvSpPr>
      <xdr:spPr>
        <a:xfrm>
          <a:off x="14732000" y="229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10812</xdr:rowOff>
    </xdr:from>
    <xdr:ext cx="762000" cy="259045"/>
    <xdr:sp macro="" textlink="">
      <xdr:nvSpPr>
        <xdr:cNvPr id="145" name="テキスト ボックス 144"/>
        <xdr:cNvSpPr txBox="1"/>
      </xdr:nvSpPr>
      <xdr:spPr>
        <a:xfrm>
          <a:off x="14401800" y="206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81915</xdr:rowOff>
    </xdr:from>
    <xdr:to>
      <xdr:col>20</xdr:col>
      <xdr:colOff>209550</xdr:colOff>
      <xdr:row>14</xdr:row>
      <xdr:rowOff>12065</xdr:rowOff>
    </xdr:to>
    <xdr:sp macro="" textlink="">
      <xdr:nvSpPr>
        <xdr:cNvPr id="146" name="円/楕円 145"/>
        <xdr:cNvSpPr/>
      </xdr:nvSpPr>
      <xdr:spPr>
        <a:xfrm>
          <a:off x="13843000" y="231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22242</xdr:rowOff>
    </xdr:from>
    <xdr:ext cx="762000" cy="259045"/>
    <xdr:sp macro="" textlink="">
      <xdr:nvSpPr>
        <xdr:cNvPr id="147" name="テキスト ボックス 146"/>
        <xdr:cNvSpPr txBox="1"/>
      </xdr:nvSpPr>
      <xdr:spPr>
        <a:xfrm>
          <a:off x="13512800" y="2079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87630</xdr:rowOff>
    </xdr:from>
    <xdr:to>
      <xdr:col>19</xdr:col>
      <xdr:colOff>6350</xdr:colOff>
      <xdr:row>14</xdr:row>
      <xdr:rowOff>17780</xdr:rowOff>
    </xdr:to>
    <xdr:sp macro="" textlink="">
      <xdr:nvSpPr>
        <xdr:cNvPr id="148" name="円/楕円 147"/>
        <xdr:cNvSpPr/>
      </xdr:nvSpPr>
      <xdr:spPr>
        <a:xfrm>
          <a:off x="12954000" y="231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27957</xdr:rowOff>
    </xdr:from>
    <xdr:ext cx="762000" cy="259045"/>
    <xdr:sp macro="" textlink="">
      <xdr:nvSpPr>
        <xdr:cNvPr id="149" name="テキスト ボックス 148"/>
        <xdr:cNvSpPr txBox="1"/>
      </xdr:nvSpPr>
      <xdr:spPr>
        <a:xfrm>
          <a:off x="12623800" y="20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22/100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年度の扶助費に係る経常収支比率は、訓練等給付費の増加等が要因となり、</a:t>
          </a:r>
          <a:r>
            <a:rPr kumimoji="1" lang="en-US" altLang="ja-JP" sz="1300">
              <a:latin typeface="ＭＳ Ｐゴシック"/>
            </a:rPr>
            <a:t>0.7</a:t>
          </a:r>
          <a:r>
            <a:rPr kumimoji="1" lang="ja-JP" altLang="en-US" sz="1300">
              <a:latin typeface="ＭＳ Ｐゴシック"/>
            </a:rPr>
            <a:t>ポイント増加したが、類似団体平均は下回っている。今後においても、健康診査受診率の向上等健康管理の推進等により、医療費・扶助費の抑制に努める。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4" name="直線コネクタ 16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5" name="テキスト ボックス 16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6" name="直線コネクタ 16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7" name="テキスト ボックス 16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8" name="直線コネクタ 16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9" name="テキスト ボックス 16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0" name="直線コネクタ 16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1" name="テキスト ボックス 17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2" name="直線コネクタ 17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3" name="テキスト ボックス 17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5" name="テキスト ボックス 17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44450</xdr:rowOff>
    </xdr:from>
    <xdr:to>
      <xdr:col>7</xdr:col>
      <xdr:colOff>15875</xdr:colOff>
      <xdr:row>62</xdr:row>
      <xdr:rowOff>12700</xdr:rowOff>
    </xdr:to>
    <xdr:cxnSp macro="">
      <xdr:nvCxnSpPr>
        <xdr:cNvPr id="177" name="直線コネクタ 176"/>
        <xdr:cNvCxnSpPr/>
      </xdr:nvCxnSpPr>
      <xdr:spPr>
        <a:xfrm flipV="1">
          <a:off x="4826000" y="9131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78"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79" name="直線コネクタ 178"/>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130827</xdr:rowOff>
    </xdr:from>
    <xdr:ext cx="762000" cy="259045"/>
    <xdr:sp macro="" textlink="">
      <xdr:nvSpPr>
        <xdr:cNvPr id="180"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53</xdr:row>
      <xdr:rowOff>44450</xdr:rowOff>
    </xdr:from>
    <xdr:to>
      <xdr:col>7</xdr:col>
      <xdr:colOff>104775</xdr:colOff>
      <xdr:row>53</xdr:row>
      <xdr:rowOff>44450</xdr:rowOff>
    </xdr:to>
    <xdr:cxnSp macro="">
      <xdr:nvCxnSpPr>
        <xdr:cNvPr id="181" name="直線コネクタ 180"/>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82550</xdr:rowOff>
    </xdr:from>
    <xdr:to>
      <xdr:col>7</xdr:col>
      <xdr:colOff>15875</xdr:colOff>
      <xdr:row>56</xdr:row>
      <xdr:rowOff>0</xdr:rowOff>
    </xdr:to>
    <xdr:cxnSp macro="">
      <xdr:nvCxnSpPr>
        <xdr:cNvPr id="182" name="直線コネクタ 181"/>
        <xdr:cNvCxnSpPr/>
      </xdr:nvCxnSpPr>
      <xdr:spPr>
        <a:xfrm>
          <a:off x="3987800" y="95123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137177</xdr:rowOff>
    </xdr:from>
    <xdr:ext cx="762000" cy="259045"/>
    <xdr:sp macro="" textlink="">
      <xdr:nvSpPr>
        <xdr:cNvPr id="183" name="扶助費平均値テキスト"/>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165100</xdr:rowOff>
    </xdr:from>
    <xdr:to>
      <xdr:col>7</xdr:col>
      <xdr:colOff>66675</xdr:colOff>
      <xdr:row>57</xdr:row>
      <xdr:rowOff>95250</xdr:rowOff>
    </xdr:to>
    <xdr:sp macro="" textlink="">
      <xdr:nvSpPr>
        <xdr:cNvPr id="184" name="フローチャート : 判断 183"/>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82550</xdr:rowOff>
    </xdr:from>
    <xdr:to>
      <xdr:col>5</xdr:col>
      <xdr:colOff>549275</xdr:colOff>
      <xdr:row>55</xdr:row>
      <xdr:rowOff>107950</xdr:rowOff>
    </xdr:to>
    <xdr:cxnSp macro="">
      <xdr:nvCxnSpPr>
        <xdr:cNvPr id="185" name="直線コネクタ 184"/>
        <xdr:cNvCxnSpPr/>
      </xdr:nvCxnSpPr>
      <xdr:spPr>
        <a:xfrm flipV="1">
          <a:off x="3098800" y="9512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88900</xdr:rowOff>
    </xdr:from>
    <xdr:to>
      <xdr:col>5</xdr:col>
      <xdr:colOff>600075</xdr:colOff>
      <xdr:row>57</xdr:row>
      <xdr:rowOff>19050</xdr:rowOff>
    </xdr:to>
    <xdr:sp macro="" textlink="">
      <xdr:nvSpPr>
        <xdr:cNvPr id="186" name="フローチャート : 判断 185"/>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3827</xdr:rowOff>
    </xdr:from>
    <xdr:ext cx="736600" cy="259045"/>
    <xdr:sp macro="" textlink="">
      <xdr:nvSpPr>
        <xdr:cNvPr id="187" name="テキスト ボックス 186"/>
        <xdr:cNvSpPr txBox="1"/>
      </xdr:nvSpPr>
      <xdr:spPr>
        <a:xfrm>
          <a:off x="3606800" y="977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31750</xdr:rowOff>
    </xdr:from>
    <xdr:to>
      <xdr:col>4</xdr:col>
      <xdr:colOff>346075</xdr:colOff>
      <xdr:row>55</xdr:row>
      <xdr:rowOff>107950</xdr:rowOff>
    </xdr:to>
    <xdr:cxnSp macro="">
      <xdr:nvCxnSpPr>
        <xdr:cNvPr id="188" name="直線コネクタ 187"/>
        <xdr:cNvCxnSpPr/>
      </xdr:nvCxnSpPr>
      <xdr:spPr>
        <a:xfrm>
          <a:off x="2209800" y="9461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89" name="フローチャート : 判断 188"/>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60977</xdr:rowOff>
    </xdr:from>
    <xdr:ext cx="762000" cy="259045"/>
    <xdr:sp macro="" textlink="">
      <xdr:nvSpPr>
        <xdr:cNvPr id="190" name="テキスト ボックス 189"/>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31750</xdr:rowOff>
    </xdr:from>
    <xdr:to>
      <xdr:col>3</xdr:col>
      <xdr:colOff>142875</xdr:colOff>
      <xdr:row>55</xdr:row>
      <xdr:rowOff>57150</xdr:rowOff>
    </xdr:to>
    <xdr:cxnSp macro="">
      <xdr:nvCxnSpPr>
        <xdr:cNvPr id="191" name="直線コネクタ 190"/>
        <xdr:cNvCxnSpPr/>
      </xdr:nvCxnSpPr>
      <xdr:spPr>
        <a:xfrm flipV="1">
          <a:off x="1320800" y="9461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107950</xdr:rowOff>
    </xdr:from>
    <xdr:to>
      <xdr:col>3</xdr:col>
      <xdr:colOff>193675</xdr:colOff>
      <xdr:row>56</xdr:row>
      <xdr:rowOff>38100</xdr:rowOff>
    </xdr:to>
    <xdr:sp macro="" textlink="">
      <xdr:nvSpPr>
        <xdr:cNvPr id="192" name="フローチャート : 判断 191"/>
        <xdr:cNvSpPr/>
      </xdr:nvSpPr>
      <xdr:spPr>
        <a:xfrm>
          <a:off x="2159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22877</xdr:rowOff>
    </xdr:from>
    <xdr:ext cx="762000" cy="259045"/>
    <xdr:sp macro="" textlink="">
      <xdr:nvSpPr>
        <xdr:cNvPr id="193" name="テキスト ボックス 192"/>
        <xdr:cNvSpPr txBox="1"/>
      </xdr:nvSpPr>
      <xdr:spPr>
        <a:xfrm>
          <a:off x="1828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82550</xdr:rowOff>
    </xdr:from>
    <xdr:to>
      <xdr:col>1</xdr:col>
      <xdr:colOff>676275</xdr:colOff>
      <xdr:row>56</xdr:row>
      <xdr:rowOff>12700</xdr:rowOff>
    </xdr:to>
    <xdr:sp macro="" textlink="">
      <xdr:nvSpPr>
        <xdr:cNvPr id="194" name="フローチャート : 判断 193"/>
        <xdr:cNvSpPr/>
      </xdr:nvSpPr>
      <xdr:spPr>
        <a:xfrm>
          <a:off x="1270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168927</xdr:rowOff>
    </xdr:from>
    <xdr:ext cx="762000" cy="259045"/>
    <xdr:sp macro="" textlink="">
      <xdr:nvSpPr>
        <xdr:cNvPr id="195" name="テキスト ボックス 194"/>
        <xdr:cNvSpPr txBox="1"/>
      </xdr:nvSpPr>
      <xdr:spPr>
        <a:xfrm>
          <a:off x="939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120650</xdr:rowOff>
    </xdr:from>
    <xdr:to>
      <xdr:col>7</xdr:col>
      <xdr:colOff>66675</xdr:colOff>
      <xdr:row>56</xdr:row>
      <xdr:rowOff>50800</xdr:rowOff>
    </xdr:to>
    <xdr:sp macro="" textlink="">
      <xdr:nvSpPr>
        <xdr:cNvPr id="201" name="円/楕円 200"/>
        <xdr:cNvSpPr/>
      </xdr:nvSpPr>
      <xdr:spPr>
        <a:xfrm>
          <a:off x="47752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137177</xdr:rowOff>
    </xdr:from>
    <xdr:ext cx="762000" cy="259045"/>
    <xdr:sp macro="" textlink="">
      <xdr:nvSpPr>
        <xdr:cNvPr id="202" name="扶助費該当値テキスト"/>
        <xdr:cNvSpPr txBox="1"/>
      </xdr:nvSpPr>
      <xdr:spPr>
        <a:xfrm>
          <a:off x="49149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31750</xdr:rowOff>
    </xdr:from>
    <xdr:to>
      <xdr:col>5</xdr:col>
      <xdr:colOff>600075</xdr:colOff>
      <xdr:row>55</xdr:row>
      <xdr:rowOff>133350</xdr:rowOff>
    </xdr:to>
    <xdr:sp macro="" textlink="">
      <xdr:nvSpPr>
        <xdr:cNvPr id="203" name="円/楕円 202"/>
        <xdr:cNvSpPr/>
      </xdr:nvSpPr>
      <xdr:spPr>
        <a:xfrm>
          <a:off x="3937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143527</xdr:rowOff>
    </xdr:from>
    <xdr:ext cx="736600" cy="259045"/>
    <xdr:sp macro="" textlink="">
      <xdr:nvSpPr>
        <xdr:cNvPr id="204" name="テキスト ボックス 203"/>
        <xdr:cNvSpPr txBox="1"/>
      </xdr:nvSpPr>
      <xdr:spPr>
        <a:xfrm>
          <a:off x="3606800" y="9230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57150</xdr:rowOff>
    </xdr:from>
    <xdr:to>
      <xdr:col>4</xdr:col>
      <xdr:colOff>396875</xdr:colOff>
      <xdr:row>55</xdr:row>
      <xdr:rowOff>158750</xdr:rowOff>
    </xdr:to>
    <xdr:sp macro="" textlink="">
      <xdr:nvSpPr>
        <xdr:cNvPr id="205" name="円/楕円 204"/>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168927</xdr:rowOff>
    </xdr:from>
    <xdr:ext cx="762000" cy="259045"/>
    <xdr:sp macro="" textlink="">
      <xdr:nvSpPr>
        <xdr:cNvPr id="206" name="テキスト ボックス 205"/>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152400</xdr:rowOff>
    </xdr:from>
    <xdr:to>
      <xdr:col>3</xdr:col>
      <xdr:colOff>193675</xdr:colOff>
      <xdr:row>55</xdr:row>
      <xdr:rowOff>82550</xdr:rowOff>
    </xdr:to>
    <xdr:sp macro="" textlink="">
      <xdr:nvSpPr>
        <xdr:cNvPr id="207" name="円/楕円 206"/>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92727</xdr:rowOff>
    </xdr:from>
    <xdr:ext cx="762000" cy="259045"/>
    <xdr:sp macro="" textlink="">
      <xdr:nvSpPr>
        <xdr:cNvPr id="208" name="テキスト ボックス 207"/>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6350</xdr:rowOff>
    </xdr:from>
    <xdr:to>
      <xdr:col>1</xdr:col>
      <xdr:colOff>676275</xdr:colOff>
      <xdr:row>55</xdr:row>
      <xdr:rowOff>107950</xdr:rowOff>
    </xdr:to>
    <xdr:sp macro="" textlink="">
      <xdr:nvSpPr>
        <xdr:cNvPr id="209" name="円/楕円 208"/>
        <xdr:cNvSpPr/>
      </xdr:nvSpPr>
      <xdr:spPr>
        <a:xfrm>
          <a:off x="1270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118127</xdr:rowOff>
    </xdr:from>
    <xdr:ext cx="762000" cy="259045"/>
    <xdr:sp macro="" textlink="">
      <xdr:nvSpPr>
        <xdr:cNvPr id="210" name="テキスト ボックス 209"/>
        <xdr:cNvSpPr txBox="1"/>
      </xdr:nvSpPr>
      <xdr:spPr>
        <a:xfrm>
          <a:off x="9398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65/100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年度の経常収支比率は、後期高齢者医療特別会計へ繰出金の増加等により、</a:t>
          </a:r>
          <a:r>
            <a:rPr kumimoji="1" lang="en-US" altLang="ja-JP" sz="1300">
              <a:latin typeface="ＭＳ Ｐゴシック"/>
            </a:rPr>
            <a:t>1.6</a:t>
          </a:r>
          <a:r>
            <a:rPr kumimoji="1" lang="ja-JP" altLang="en-US" sz="1300">
              <a:latin typeface="ＭＳ Ｐゴシック"/>
            </a:rPr>
            <a:t>ポイント増加し、類似団体平均を上回っている。中山間地域における水道施設やへき地診療所への負担、高齢化に伴う、国保・後期高齢者医療・介護保険等における医療費負担など、いずれも住民の生命や健康を支えるものであり、削減は困難ではあるが、健診受診率の向上等により、医療費等の抑制に努め、繰出金の圧縮を図る。</a:t>
          </a:r>
        </a:p>
      </xdr:txBody>
    </xdr:sp>
    <xdr:clientData/>
  </xdr:twoCellAnchor>
  <xdr:oneCellAnchor>
    <xdr:from>
      <xdr:col>18</xdr:col>
      <xdr:colOff>44450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5" name="直線コネクタ 22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6" name="テキスト ボックス 22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7" name="直線コネクタ 22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28" name="テキスト ボックス 22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1" name="直線コネクタ 23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2" name="テキスト ボックス 23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3" name="直線コネクタ 23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4" name="テキスト ボックス 23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6" name="テキスト ボックス 23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8890</xdr:rowOff>
    </xdr:to>
    <xdr:cxnSp macro="">
      <xdr:nvCxnSpPr>
        <xdr:cNvPr id="238" name="直線コネクタ 237"/>
        <xdr:cNvCxnSpPr/>
      </xdr:nvCxnSpPr>
      <xdr:spPr>
        <a:xfrm flipV="1">
          <a:off x="16510000" y="924052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152417</xdr:rowOff>
    </xdr:from>
    <xdr:ext cx="762000" cy="259045"/>
    <xdr:sp macro="" textlink="">
      <xdr:nvSpPr>
        <xdr:cNvPr id="239"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61</xdr:row>
      <xdr:rowOff>8890</xdr:rowOff>
    </xdr:from>
    <xdr:to>
      <xdr:col>24</xdr:col>
      <xdr:colOff>120650</xdr:colOff>
      <xdr:row>61</xdr:row>
      <xdr:rowOff>8890</xdr:rowOff>
    </xdr:to>
    <xdr:cxnSp macro="">
      <xdr:nvCxnSpPr>
        <xdr:cNvPr id="240" name="直線コネクタ 239"/>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1"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42" name="直線コネクタ 241"/>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31750</xdr:rowOff>
    </xdr:from>
    <xdr:to>
      <xdr:col>24</xdr:col>
      <xdr:colOff>31750</xdr:colOff>
      <xdr:row>57</xdr:row>
      <xdr:rowOff>153670</xdr:rowOff>
    </xdr:to>
    <xdr:cxnSp macro="">
      <xdr:nvCxnSpPr>
        <xdr:cNvPr id="243" name="直線コネクタ 242"/>
        <xdr:cNvCxnSpPr/>
      </xdr:nvCxnSpPr>
      <xdr:spPr>
        <a:xfrm>
          <a:off x="15671800" y="980440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12717</xdr:rowOff>
    </xdr:from>
    <xdr:ext cx="762000" cy="259045"/>
    <xdr:sp macro="" textlink="">
      <xdr:nvSpPr>
        <xdr:cNvPr id="244"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45" name="フローチャート : 判断 244"/>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31750</xdr:rowOff>
    </xdr:from>
    <xdr:to>
      <xdr:col>22</xdr:col>
      <xdr:colOff>565150</xdr:colOff>
      <xdr:row>57</xdr:row>
      <xdr:rowOff>123190</xdr:rowOff>
    </xdr:to>
    <xdr:cxnSp macro="">
      <xdr:nvCxnSpPr>
        <xdr:cNvPr id="246" name="直線コネクタ 245"/>
        <xdr:cNvCxnSpPr/>
      </xdr:nvCxnSpPr>
      <xdr:spPr>
        <a:xfrm flipV="1">
          <a:off x="14782800" y="98044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47" name="フローチャート : 判断 246"/>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77487</xdr:rowOff>
    </xdr:from>
    <xdr:ext cx="736600" cy="259045"/>
    <xdr:sp macro="" textlink="">
      <xdr:nvSpPr>
        <xdr:cNvPr id="248" name="テキスト ボックス 247"/>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69850</xdr:rowOff>
    </xdr:from>
    <xdr:to>
      <xdr:col>21</xdr:col>
      <xdr:colOff>361950</xdr:colOff>
      <xdr:row>57</xdr:row>
      <xdr:rowOff>123190</xdr:rowOff>
    </xdr:to>
    <xdr:cxnSp macro="">
      <xdr:nvCxnSpPr>
        <xdr:cNvPr id="249" name="直線コネクタ 248"/>
        <xdr:cNvCxnSpPr/>
      </xdr:nvCxnSpPr>
      <xdr:spPr>
        <a:xfrm>
          <a:off x="13893800" y="98425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0" name="フローチャート : 判断 249"/>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85107</xdr:rowOff>
    </xdr:from>
    <xdr:ext cx="762000" cy="259045"/>
    <xdr:sp macro="" textlink="">
      <xdr:nvSpPr>
        <xdr:cNvPr id="251" name="テキスト ボックス 250"/>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69850</xdr:rowOff>
    </xdr:from>
    <xdr:to>
      <xdr:col>20</xdr:col>
      <xdr:colOff>158750</xdr:colOff>
      <xdr:row>57</xdr:row>
      <xdr:rowOff>92710</xdr:rowOff>
    </xdr:to>
    <xdr:cxnSp macro="">
      <xdr:nvCxnSpPr>
        <xdr:cNvPr id="252" name="直線コネクタ 251"/>
        <xdr:cNvCxnSpPr/>
      </xdr:nvCxnSpPr>
      <xdr:spPr>
        <a:xfrm flipV="1">
          <a:off x="13004800" y="9842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53" name="フローチャート : 判断 252"/>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54" name="テキスト ボックス 253"/>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55" name="フローチャート : 判断 254"/>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39387</xdr:rowOff>
    </xdr:from>
    <xdr:ext cx="762000" cy="259045"/>
    <xdr:sp macro="" textlink="">
      <xdr:nvSpPr>
        <xdr:cNvPr id="256" name="テキスト ボックス 255"/>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102870</xdr:rowOff>
    </xdr:from>
    <xdr:to>
      <xdr:col>24</xdr:col>
      <xdr:colOff>82550</xdr:colOff>
      <xdr:row>58</xdr:row>
      <xdr:rowOff>33020</xdr:rowOff>
    </xdr:to>
    <xdr:sp macro="" textlink="">
      <xdr:nvSpPr>
        <xdr:cNvPr id="262" name="円/楕円 261"/>
        <xdr:cNvSpPr/>
      </xdr:nvSpPr>
      <xdr:spPr>
        <a:xfrm>
          <a:off x="164592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74947</xdr:rowOff>
    </xdr:from>
    <xdr:ext cx="762000" cy="259045"/>
    <xdr:sp macro="" textlink="">
      <xdr:nvSpPr>
        <xdr:cNvPr id="263" name="その他該当値テキスト"/>
        <xdr:cNvSpPr txBox="1"/>
      </xdr:nvSpPr>
      <xdr:spPr>
        <a:xfrm>
          <a:off x="165989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152400</xdr:rowOff>
    </xdr:from>
    <xdr:to>
      <xdr:col>22</xdr:col>
      <xdr:colOff>615950</xdr:colOff>
      <xdr:row>57</xdr:row>
      <xdr:rowOff>82550</xdr:rowOff>
    </xdr:to>
    <xdr:sp macro="" textlink="">
      <xdr:nvSpPr>
        <xdr:cNvPr id="264" name="円/楕円 263"/>
        <xdr:cNvSpPr/>
      </xdr:nvSpPr>
      <xdr:spPr>
        <a:xfrm>
          <a:off x="15621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67327</xdr:rowOff>
    </xdr:from>
    <xdr:ext cx="736600" cy="259045"/>
    <xdr:sp macro="" textlink="">
      <xdr:nvSpPr>
        <xdr:cNvPr id="265" name="テキスト ボックス 264"/>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72390</xdr:rowOff>
    </xdr:from>
    <xdr:to>
      <xdr:col>21</xdr:col>
      <xdr:colOff>412750</xdr:colOff>
      <xdr:row>58</xdr:row>
      <xdr:rowOff>2540</xdr:rowOff>
    </xdr:to>
    <xdr:sp macro="" textlink="">
      <xdr:nvSpPr>
        <xdr:cNvPr id="266" name="円/楕円 265"/>
        <xdr:cNvSpPr/>
      </xdr:nvSpPr>
      <xdr:spPr>
        <a:xfrm>
          <a:off x="14732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158767</xdr:rowOff>
    </xdr:from>
    <xdr:ext cx="762000" cy="259045"/>
    <xdr:sp macro="" textlink="">
      <xdr:nvSpPr>
        <xdr:cNvPr id="267" name="テキスト ボックス 266"/>
        <xdr:cNvSpPr txBox="1"/>
      </xdr:nvSpPr>
      <xdr:spPr>
        <a:xfrm>
          <a:off x="14401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19050</xdr:rowOff>
    </xdr:from>
    <xdr:to>
      <xdr:col>20</xdr:col>
      <xdr:colOff>209550</xdr:colOff>
      <xdr:row>57</xdr:row>
      <xdr:rowOff>120650</xdr:rowOff>
    </xdr:to>
    <xdr:sp macro="" textlink="">
      <xdr:nvSpPr>
        <xdr:cNvPr id="268" name="円/楕円 267"/>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105427</xdr:rowOff>
    </xdr:from>
    <xdr:ext cx="762000" cy="259045"/>
    <xdr:sp macro="" textlink="">
      <xdr:nvSpPr>
        <xdr:cNvPr id="269" name="テキスト ボックス 268"/>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41910</xdr:rowOff>
    </xdr:from>
    <xdr:to>
      <xdr:col>19</xdr:col>
      <xdr:colOff>6350</xdr:colOff>
      <xdr:row>57</xdr:row>
      <xdr:rowOff>143510</xdr:rowOff>
    </xdr:to>
    <xdr:sp macro="" textlink="">
      <xdr:nvSpPr>
        <xdr:cNvPr id="270" name="円/楕円 269"/>
        <xdr:cNvSpPr/>
      </xdr:nvSpPr>
      <xdr:spPr>
        <a:xfrm>
          <a:off x="12954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128287</xdr:rowOff>
    </xdr:from>
    <xdr:ext cx="762000" cy="259045"/>
    <xdr:sp macro="" textlink="">
      <xdr:nvSpPr>
        <xdr:cNvPr id="271" name="テキスト ボックス 270"/>
        <xdr:cNvSpPr txBox="1"/>
      </xdr:nvSpPr>
      <xdr:spPr>
        <a:xfrm>
          <a:off x="12623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66/100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年度の補助費等に係る経常収支比率は、</a:t>
          </a:r>
          <a:r>
            <a:rPr kumimoji="1" lang="en-US" altLang="ja-JP" sz="1300">
              <a:latin typeface="ＭＳ Ｐゴシック"/>
            </a:rPr>
            <a:t>0.7</a:t>
          </a:r>
          <a:r>
            <a:rPr kumimoji="1" lang="ja-JP" altLang="en-US" sz="1300">
              <a:latin typeface="ＭＳ Ｐゴシック"/>
            </a:rPr>
            <a:t>ポイント増加し、類似団体平均を上回っている。経常経費充当一般財源額は減少しているものの、経常収支比率が増加したのは、計算の分母となる歳入経常一般財源と臨時財政対策債が減少したことが大きな要因である。</a:t>
          </a: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81280</xdr:rowOff>
    </xdr:from>
    <xdr:to>
      <xdr:col>24</xdr:col>
      <xdr:colOff>31750</xdr:colOff>
      <xdr:row>40</xdr:row>
      <xdr:rowOff>58420</xdr:rowOff>
    </xdr:to>
    <xdr:cxnSp macro="">
      <xdr:nvCxnSpPr>
        <xdr:cNvPr id="296" name="直線コネクタ 295"/>
        <xdr:cNvCxnSpPr/>
      </xdr:nvCxnSpPr>
      <xdr:spPr>
        <a:xfrm flipV="1">
          <a:off x="16510000" y="591058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297"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298" name="直線コネクタ 297"/>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167657</xdr:rowOff>
    </xdr:from>
    <xdr:ext cx="762000" cy="259045"/>
    <xdr:sp macro="" textlink="">
      <xdr:nvSpPr>
        <xdr:cNvPr id="299"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23</xdr:col>
      <xdr:colOff>628650</xdr:colOff>
      <xdr:row>34</xdr:row>
      <xdr:rowOff>81280</xdr:rowOff>
    </xdr:from>
    <xdr:to>
      <xdr:col>24</xdr:col>
      <xdr:colOff>120650</xdr:colOff>
      <xdr:row>34</xdr:row>
      <xdr:rowOff>81280</xdr:rowOff>
    </xdr:to>
    <xdr:cxnSp macro="">
      <xdr:nvCxnSpPr>
        <xdr:cNvPr id="300" name="直線コネクタ 299"/>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42418</xdr:rowOff>
    </xdr:from>
    <xdr:to>
      <xdr:col>24</xdr:col>
      <xdr:colOff>31750</xdr:colOff>
      <xdr:row>37</xdr:row>
      <xdr:rowOff>74422</xdr:rowOff>
    </xdr:to>
    <xdr:cxnSp macro="">
      <xdr:nvCxnSpPr>
        <xdr:cNvPr id="301" name="直線コネクタ 300"/>
        <xdr:cNvCxnSpPr/>
      </xdr:nvCxnSpPr>
      <xdr:spPr>
        <a:xfrm>
          <a:off x="15671800" y="638606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143019</xdr:rowOff>
    </xdr:from>
    <xdr:ext cx="762000" cy="259045"/>
    <xdr:sp macro="" textlink="">
      <xdr:nvSpPr>
        <xdr:cNvPr id="302" name="補助費等平均値テキスト"/>
        <xdr:cNvSpPr txBox="1"/>
      </xdr:nvSpPr>
      <xdr:spPr>
        <a:xfrm>
          <a:off x="16598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126492</xdr:rowOff>
    </xdr:from>
    <xdr:to>
      <xdr:col>24</xdr:col>
      <xdr:colOff>82550</xdr:colOff>
      <xdr:row>37</xdr:row>
      <xdr:rowOff>56642</xdr:rowOff>
    </xdr:to>
    <xdr:sp macro="" textlink="">
      <xdr:nvSpPr>
        <xdr:cNvPr id="303" name="フローチャート : 判断 302"/>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42418</xdr:rowOff>
    </xdr:from>
    <xdr:to>
      <xdr:col>22</xdr:col>
      <xdr:colOff>565150</xdr:colOff>
      <xdr:row>37</xdr:row>
      <xdr:rowOff>56134</xdr:rowOff>
    </xdr:to>
    <xdr:cxnSp macro="">
      <xdr:nvCxnSpPr>
        <xdr:cNvPr id="304" name="直線コネクタ 303"/>
        <xdr:cNvCxnSpPr/>
      </xdr:nvCxnSpPr>
      <xdr:spPr>
        <a:xfrm flipV="1">
          <a:off x="14782800" y="63860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103632</xdr:rowOff>
    </xdr:from>
    <xdr:to>
      <xdr:col>22</xdr:col>
      <xdr:colOff>615950</xdr:colOff>
      <xdr:row>37</xdr:row>
      <xdr:rowOff>33782</xdr:rowOff>
    </xdr:to>
    <xdr:sp macro="" textlink="">
      <xdr:nvSpPr>
        <xdr:cNvPr id="305" name="フローチャート : 判断 304"/>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43959</xdr:rowOff>
    </xdr:from>
    <xdr:ext cx="736600" cy="259045"/>
    <xdr:sp macro="" textlink="">
      <xdr:nvSpPr>
        <xdr:cNvPr id="306" name="テキスト ボックス 305"/>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14986</xdr:rowOff>
    </xdr:from>
    <xdr:to>
      <xdr:col>21</xdr:col>
      <xdr:colOff>361950</xdr:colOff>
      <xdr:row>37</xdr:row>
      <xdr:rowOff>56134</xdr:rowOff>
    </xdr:to>
    <xdr:cxnSp macro="">
      <xdr:nvCxnSpPr>
        <xdr:cNvPr id="307" name="直線コネクタ 306"/>
        <xdr:cNvCxnSpPr/>
      </xdr:nvCxnSpPr>
      <xdr:spPr>
        <a:xfrm>
          <a:off x="13893800" y="635863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08" name="フローチャート : 判断 307"/>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30243</xdr:rowOff>
    </xdr:from>
    <xdr:ext cx="762000" cy="259045"/>
    <xdr:sp macro="" textlink="">
      <xdr:nvSpPr>
        <xdr:cNvPr id="309" name="テキスト ボックス 308"/>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140716</xdr:rowOff>
    </xdr:from>
    <xdr:to>
      <xdr:col>20</xdr:col>
      <xdr:colOff>158750</xdr:colOff>
      <xdr:row>37</xdr:row>
      <xdr:rowOff>14986</xdr:rowOff>
    </xdr:to>
    <xdr:cxnSp macro="">
      <xdr:nvCxnSpPr>
        <xdr:cNvPr id="310" name="直線コネクタ 309"/>
        <xdr:cNvCxnSpPr/>
      </xdr:nvCxnSpPr>
      <xdr:spPr>
        <a:xfrm>
          <a:off x="13004800" y="63129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85344</xdr:rowOff>
    </xdr:from>
    <xdr:to>
      <xdr:col>20</xdr:col>
      <xdr:colOff>209550</xdr:colOff>
      <xdr:row>37</xdr:row>
      <xdr:rowOff>15494</xdr:rowOff>
    </xdr:to>
    <xdr:sp macro="" textlink="">
      <xdr:nvSpPr>
        <xdr:cNvPr id="311" name="フローチャート : 判断 310"/>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25671</xdr:rowOff>
    </xdr:from>
    <xdr:ext cx="762000" cy="259045"/>
    <xdr:sp macro="" textlink="">
      <xdr:nvSpPr>
        <xdr:cNvPr id="312" name="テキスト ボックス 311"/>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3" name="フローチャート : 判断 312"/>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21099</xdr:rowOff>
    </xdr:from>
    <xdr:ext cx="762000" cy="259045"/>
    <xdr:sp macro="" textlink="">
      <xdr:nvSpPr>
        <xdr:cNvPr id="314" name="テキスト ボックス 313"/>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23622</xdr:rowOff>
    </xdr:from>
    <xdr:to>
      <xdr:col>24</xdr:col>
      <xdr:colOff>82550</xdr:colOff>
      <xdr:row>37</xdr:row>
      <xdr:rowOff>125222</xdr:rowOff>
    </xdr:to>
    <xdr:sp macro="" textlink="">
      <xdr:nvSpPr>
        <xdr:cNvPr id="320" name="円/楕円 319"/>
        <xdr:cNvSpPr/>
      </xdr:nvSpPr>
      <xdr:spPr>
        <a:xfrm>
          <a:off x="164592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167149</xdr:rowOff>
    </xdr:from>
    <xdr:ext cx="762000" cy="259045"/>
    <xdr:sp macro="" textlink="">
      <xdr:nvSpPr>
        <xdr:cNvPr id="321" name="補助費等該当値テキスト"/>
        <xdr:cNvSpPr txBox="1"/>
      </xdr:nvSpPr>
      <xdr:spPr>
        <a:xfrm>
          <a:off x="165989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163068</xdr:rowOff>
    </xdr:from>
    <xdr:to>
      <xdr:col>22</xdr:col>
      <xdr:colOff>615950</xdr:colOff>
      <xdr:row>37</xdr:row>
      <xdr:rowOff>93218</xdr:rowOff>
    </xdr:to>
    <xdr:sp macro="" textlink="">
      <xdr:nvSpPr>
        <xdr:cNvPr id="322" name="円/楕円 321"/>
        <xdr:cNvSpPr/>
      </xdr:nvSpPr>
      <xdr:spPr>
        <a:xfrm>
          <a:off x="15621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77995</xdr:rowOff>
    </xdr:from>
    <xdr:ext cx="736600" cy="259045"/>
    <xdr:sp macro="" textlink="">
      <xdr:nvSpPr>
        <xdr:cNvPr id="323" name="テキスト ボックス 322"/>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5334</xdr:rowOff>
    </xdr:from>
    <xdr:to>
      <xdr:col>21</xdr:col>
      <xdr:colOff>412750</xdr:colOff>
      <xdr:row>37</xdr:row>
      <xdr:rowOff>106934</xdr:rowOff>
    </xdr:to>
    <xdr:sp macro="" textlink="">
      <xdr:nvSpPr>
        <xdr:cNvPr id="324" name="円/楕円 323"/>
        <xdr:cNvSpPr/>
      </xdr:nvSpPr>
      <xdr:spPr>
        <a:xfrm>
          <a:off x="14732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91711</xdr:rowOff>
    </xdr:from>
    <xdr:ext cx="762000" cy="259045"/>
    <xdr:sp macro="" textlink="">
      <xdr:nvSpPr>
        <xdr:cNvPr id="325" name="テキスト ボックス 324"/>
        <xdr:cNvSpPr txBox="1"/>
      </xdr:nvSpPr>
      <xdr:spPr>
        <a:xfrm>
          <a:off x="14401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135636</xdr:rowOff>
    </xdr:from>
    <xdr:to>
      <xdr:col>20</xdr:col>
      <xdr:colOff>209550</xdr:colOff>
      <xdr:row>37</xdr:row>
      <xdr:rowOff>65786</xdr:rowOff>
    </xdr:to>
    <xdr:sp macro="" textlink="">
      <xdr:nvSpPr>
        <xdr:cNvPr id="326" name="円/楕円 325"/>
        <xdr:cNvSpPr/>
      </xdr:nvSpPr>
      <xdr:spPr>
        <a:xfrm>
          <a:off x="13843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50563</xdr:rowOff>
    </xdr:from>
    <xdr:ext cx="762000" cy="259045"/>
    <xdr:sp macro="" textlink="">
      <xdr:nvSpPr>
        <xdr:cNvPr id="327" name="テキスト ボックス 326"/>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89916</xdr:rowOff>
    </xdr:from>
    <xdr:to>
      <xdr:col>19</xdr:col>
      <xdr:colOff>6350</xdr:colOff>
      <xdr:row>37</xdr:row>
      <xdr:rowOff>20066</xdr:rowOff>
    </xdr:to>
    <xdr:sp macro="" textlink="">
      <xdr:nvSpPr>
        <xdr:cNvPr id="328" name="円/楕円 327"/>
        <xdr:cNvSpPr/>
      </xdr:nvSpPr>
      <xdr:spPr>
        <a:xfrm>
          <a:off x="12954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4843</xdr:rowOff>
    </xdr:from>
    <xdr:ext cx="762000" cy="259045"/>
    <xdr:sp macro="" textlink="">
      <xdr:nvSpPr>
        <xdr:cNvPr id="329" name="テキスト ボックス 328"/>
        <xdr:cNvSpPr txBox="1"/>
      </xdr:nvSpPr>
      <xdr:spPr>
        <a:xfrm>
          <a:off x="12623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98/100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年度の公債費に係る経常収支比率は、合併特例債及び緊急防災・減災事業債の元金償還の増加が要因となり、</a:t>
          </a:r>
          <a:r>
            <a:rPr kumimoji="1" lang="en-US" altLang="ja-JP" sz="1300">
              <a:latin typeface="ＭＳ Ｐゴシック"/>
            </a:rPr>
            <a:t>3.1</a:t>
          </a:r>
          <a:r>
            <a:rPr kumimoji="1" lang="ja-JP" altLang="en-US" sz="1300">
              <a:latin typeface="ＭＳ Ｐゴシック"/>
            </a:rPr>
            <a:t>ポイント増加し、依然として類似団体平均を上回っている。今後、公債費は増加傾向にあることから、新規債の発行抑制等に努める必要がある。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4" name="直線コネクタ 34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5" name="テキスト ボックス 34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6" name="直線コネクタ 34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7" name="テキスト ボックス 34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8" name="直線コネクタ 34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9" name="テキスト ボックス 34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0" name="直線コネクタ 34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1" name="テキスト ボックス 35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2" name="直線コネクタ 35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3" name="テキスト ボックス 35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5" name="テキスト ボックス 35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62230</xdr:rowOff>
    </xdr:from>
    <xdr:to>
      <xdr:col>7</xdr:col>
      <xdr:colOff>15875</xdr:colOff>
      <xdr:row>81</xdr:row>
      <xdr:rowOff>123189</xdr:rowOff>
    </xdr:to>
    <xdr:cxnSp macro="">
      <xdr:nvCxnSpPr>
        <xdr:cNvPr id="357" name="直線コネクタ 356"/>
        <xdr:cNvCxnSpPr/>
      </xdr:nvCxnSpPr>
      <xdr:spPr>
        <a:xfrm flipV="1">
          <a:off x="4826000" y="12578080"/>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95266</xdr:rowOff>
    </xdr:from>
    <xdr:ext cx="762000" cy="259045"/>
    <xdr:sp macro="" textlink="">
      <xdr:nvSpPr>
        <xdr:cNvPr id="358" name="公債費最小値テキスト"/>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6</xdr:col>
      <xdr:colOff>612775</xdr:colOff>
      <xdr:row>81</xdr:row>
      <xdr:rowOff>123189</xdr:rowOff>
    </xdr:from>
    <xdr:to>
      <xdr:col>7</xdr:col>
      <xdr:colOff>104775</xdr:colOff>
      <xdr:row>81</xdr:row>
      <xdr:rowOff>123189</xdr:rowOff>
    </xdr:to>
    <xdr:cxnSp macro="">
      <xdr:nvCxnSpPr>
        <xdr:cNvPr id="359" name="直線コネクタ 358"/>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148607</xdr:rowOff>
    </xdr:from>
    <xdr:ext cx="762000" cy="259045"/>
    <xdr:sp macro="" textlink="">
      <xdr:nvSpPr>
        <xdr:cNvPr id="360" name="公債費最大値テキスト"/>
        <xdr:cNvSpPr txBox="1"/>
      </xdr:nvSpPr>
      <xdr:spPr>
        <a:xfrm>
          <a:off x="4914900" y="1232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6</xdr:col>
      <xdr:colOff>612775</xdr:colOff>
      <xdr:row>73</xdr:row>
      <xdr:rowOff>62230</xdr:rowOff>
    </xdr:from>
    <xdr:to>
      <xdr:col>7</xdr:col>
      <xdr:colOff>104775</xdr:colOff>
      <xdr:row>73</xdr:row>
      <xdr:rowOff>62230</xdr:rowOff>
    </xdr:to>
    <xdr:cxnSp macro="">
      <xdr:nvCxnSpPr>
        <xdr:cNvPr id="361" name="直線コネクタ 360"/>
        <xdr:cNvCxnSpPr/>
      </xdr:nvCxnSpPr>
      <xdr:spPr>
        <a:xfrm>
          <a:off x="4737100" y="12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16511</xdr:rowOff>
    </xdr:from>
    <xdr:to>
      <xdr:col>7</xdr:col>
      <xdr:colOff>15875</xdr:colOff>
      <xdr:row>80</xdr:row>
      <xdr:rowOff>81280</xdr:rowOff>
    </xdr:to>
    <xdr:cxnSp macro="">
      <xdr:nvCxnSpPr>
        <xdr:cNvPr id="362" name="直線コネクタ 361"/>
        <xdr:cNvCxnSpPr/>
      </xdr:nvCxnSpPr>
      <xdr:spPr>
        <a:xfrm>
          <a:off x="3987800" y="13561061"/>
          <a:ext cx="838200" cy="23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115588</xdr:rowOff>
    </xdr:from>
    <xdr:ext cx="762000" cy="259045"/>
    <xdr:sp macro="" textlink="">
      <xdr:nvSpPr>
        <xdr:cNvPr id="363" name="公債費平均値テキスト"/>
        <xdr:cNvSpPr txBox="1"/>
      </xdr:nvSpPr>
      <xdr:spPr>
        <a:xfrm>
          <a:off x="4914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99061</xdr:rowOff>
    </xdr:from>
    <xdr:to>
      <xdr:col>7</xdr:col>
      <xdr:colOff>66675</xdr:colOff>
      <xdr:row>77</xdr:row>
      <xdr:rowOff>29211</xdr:rowOff>
    </xdr:to>
    <xdr:sp macro="" textlink="">
      <xdr:nvSpPr>
        <xdr:cNvPr id="364" name="フローチャート : 判断 363"/>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16511</xdr:rowOff>
    </xdr:from>
    <xdr:to>
      <xdr:col>5</xdr:col>
      <xdr:colOff>549275</xdr:colOff>
      <xdr:row>79</xdr:row>
      <xdr:rowOff>100330</xdr:rowOff>
    </xdr:to>
    <xdr:cxnSp macro="">
      <xdr:nvCxnSpPr>
        <xdr:cNvPr id="365" name="直線コネクタ 364"/>
        <xdr:cNvCxnSpPr/>
      </xdr:nvCxnSpPr>
      <xdr:spPr>
        <a:xfrm flipV="1">
          <a:off x="3098800" y="13561061"/>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30480</xdr:rowOff>
    </xdr:from>
    <xdr:to>
      <xdr:col>5</xdr:col>
      <xdr:colOff>600075</xdr:colOff>
      <xdr:row>76</xdr:row>
      <xdr:rowOff>132080</xdr:rowOff>
    </xdr:to>
    <xdr:sp macro="" textlink="">
      <xdr:nvSpPr>
        <xdr:cNvPr id="366" name="フローチャート : 判断 365"/>
        <xdr:cNvSpPr/>
      </xdr:nvSpPr>
      <xdr:spPr>
        <a:xfrm>
          <a:off x="3937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142257</xdr:rowOff>
    </xdr:from>
    <xdr:ext cx="736600" cy="259045"/>
    <xdr:sp macro="" textlink="">
      <xdr:nvSpPr>
        <xdr:cNvPr id="367" name="テキスト ボックス 366"/>
        <xdr:cNvSpPr txBox="1"/>
      </xdr:nvSpPr>
      <xdr:spPr>
        <a:xfrm>
          <a:off x="3606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85089</xdr:rowOff>
    </xdr:from>
    <xdr:to>
      <xdr:col>4</xdr:col>
      <xdr:colOff>346075</xdr:colOff>
      <xdr:row>79</xdr:row>
      <xdr:rowOff>100330</xdr:rowOff>
    </xdr:to>
    <xdr:cxnSp macro="">
      <xdr:nvCxnSpPr>
        <xdr:cNvPr id="368" name="直線コネクタ 367"/>
        <xdr:cNvCxnSpPr/>
      </xdr:nvCxnSpPr>
      <xdr:spPr>
        <a:xfrm>
          <a:off x="2209800" y="136296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69" name="フローチャート : 判断 368"/>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85107</xdr:rowOff>
    </xdr:from>
    <xdr:ext cx="762000" cy="259045"/>
    <xdr:sp macro="" textlink="">
      <xdr:nvSpPr>
        <xdr:cNvPr id="370" name="テキスト ボックス 369"/>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85089</xdr:rowOff>
    </xdr:from>
    <xdr:to>
      <xdr:col>3</xdr:col>
      <xdr:colOff>142875</xdr:colOff>
      <xdr:row>80</xdr:row>
      <xdr:rowOff>20320</xdr:rowOff>
    </xdr:to>
    <xdr:cxnSp macro="">
      <xdr:nvCxnSpPr>
        <xdr:cNvPr id="371" name="直線コネクタ 370"/>
        <xdr:cNvCxnSpPr/>
      </xdr:nvCxnSpPr>
      <xdr:spPr>
        <a:xfrm flipV="1">
          <a:off x="1320800" y="13629639"/>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160020</xdr:rowOff>
    </xdr:from>
    <xdr:to>
      <xdr:col>3</xdr:col>
      <xdr:colOff>193675</xdr:colOff>
      <xdr:row>77</xdr:row>
      <xdr:rowOff>90170</xdr:rowOff>
    </xdr:to>
    <xdr:sp macro="" textlink="">
      <xdr:nvSpPr>
        <xdr:cNvPr id="372" name="フローチャート : 判断 371"/>
        <xdr:cNvSpPr/>
      </xdr:nvSpPr>
      <xdr:spPr>
        <a:xfrm>
          <a:off x="2159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100347</xdr:rowOff>
    </xdr:from>
    <xdr:ext cx="762000" cy="259045"/>
    <xdr:sp macro="" textlink="">
      <xdr:nvSpPr>
        <xdr:cNvPr id="373" name="テキスト ボックス 372"/>
        <xdr:cNvSpPr txBox="1"/>
      </xdr:nvSpPr>
      <xdr:spPr>
        <a:xfrm>
          <a:off x="1828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74" name="フローチャート : 判断 373"/>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130827</xdr:rowOff>
    </xdr:from>
    <xdr:ext cx="762000" cy="259045"/>
    <xdr:sp macro="" textlink="">
      <xdr:nvSpPr>
        <xdr:cNvPr id="375" name="テキスト ボックス 374"/>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80</xdr:row>
      <xdr:rowOff>30480</xdr:rowOff>
    </xdr:from>
    <xdr:to>
      <xdr:col>7</xdr:col>
      <xdr:colOff>66675</xdr:colOff>
      <xdr:row>80</xdr:row>
      <xdr:rowOff>132080</xdr:rowOff>
    </xdr:to>
    <xdr:sp macro="" textlink="">
      <xdr:nvSpPr>
        <xdr:cNvPr id="381" name="円/楕円 380"/>
        <xdr:cNvSpPr/>
      </xdr:nvSpPr>
      <xdr:spPr>
        <a:xfrm>
          <a:off x="477520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80</xdr:row>
      <xdr:rowOff>2557</xdr:rowOff>
    </xdr:from>
    <xdr:ext cx="762000" cy="259045"/>
    <xdr:sp macro="" textlink="">
      <xdr:nvSpPr>
        <xdr:cNvPr id="382" name="公債費該当値テキスト"/>
        <xdr:cNvSpPr txBox="1"/>
      </xdr:nvSpPr>
      <xdr:spPr>
        <a:xfrm>
          <a:off x="49149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137161</xdr:rowOff>
    </xdr:from>
    <xdr:to>
      <xdr:col>5</xdr:col>
      <xdr:colOff>600075</xdr:colOff>
      <xdr:row>79</xdr:row>
      <xdr:rowOff>67311</xdr:rowOff>
    </xdr:to>
    <xdr:sp macro="" textlink="">
      <xdr:nvSpPr>
        <xdr:cNvPr id="383" name="円/楕円 382"/>
        <xdr:cNvSpPr/>
      </xdr:nvSpPr>
      <xdr:spPr>
        <a:xfrm>
          <a:off x="39370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52088</xdr:rowOff>
    </xdr:from>
    <xdr:ext cx="736600" cy="259045"/>
    <xdr:sp macro="" textlink="">
      <xdr:nvSpPr>
        <xdr:cNvPr id="384" name="テキスト ボックス 383"/>
        <xdr:cNvSpPr txBox="1"/>
      </xdr:nvSpPr>
      <xdr:spPr>
        <a:xfrm>
          <a:off x="3606800" y="13596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49530</xdr:rowOff>
    </xdr:from>
    <xdr:to>
      <xdr:col>4</xdr:col>
      <xdr:colOff>396875</xdr:colOff>
      <xdr:row>79</xdr:row>
      <xdr:rowOff>151130</xdr:rowOff>
    </xdr:to>
    <xdr:sp macro="" textlink="">
      <xdr:nvSpPr>
        <xdr:cNvPr id="385" name="円/楕円 384"/>
        <xdr:cNvSpPr/>
      </xdr:nvSpPr>
      <xdr:spPr>
        <a:xfrm>
          <a:off x="30480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135907</xdr:rowOff>
    </xdr:from>
    <xdr:ext cx="762000" cy="259045"/>
    <xdr:sp macro="" textlink="">
      <xdr:nvSpPr>
        <xdr:cNvPr id="386" name="テキスト ボックス 385"/>
        <xdr:cNvSpPr txBox="1"/>
      </xdr:nvSpPr>
      <xdr:spPr>
        <a:xfrm>
          <a:off x="2717800" y="1368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34289</xdr:rowOff>
    </xdr:from>
    <xdr:to>
      <xdr:col>3</xdr:col>
      <xdr:colOff>193675</xdr:colOff>
      <xdr:row>79</xdr:row>
      <xdr:rowOff>135889</xdr:rowOff>
    </xdr:to>
    <xdr:sp macro="" textlink="">
      <xdr:nvSpPr>
        <xdr:cNvPr id="387" name="円/楕円 386"/>
        <xdr:cNvSpPr/>
      </xdr:nvSpPr>
      <xdr:spPr>
        <a:xfrm>
          <a:off x="21590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120666</xdr:rowOff>
    </xdr:from>
    <xdr:ext cx="762000" cy="259045"/>
    <xdr:sp macro="" textlink="">
      <xdr:nvSpPr>
        <xdr:cNvPr id="388" name="テキスト ボックス 387"/>
        <xdr:cNvSpPr txBox="1"/>
      </xdr:nvSpPr>
      <xdr:spPr>
        <a:xfrm>
          <a:off x="1828800" y="1366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140970</xdr:rowOff>
    </xdr:from>
    <xdr:to>
      <xdr:col>1</xdr:col>
      <xdr:colOff>676275</xdr:colOff>
      <xdr:row>80</xdr:row>
      <xdr:rowOff>71120</xdr:rowOff>
    </xdr:to>
    <xdr:sp macro="" textlink="">
      <xdr:nvSpPr>
        <xdr:cNvPr id="389" name="円/楕円 388"/>
        <xdr:cNvSpPr/>
      </xdr:nvSpPr>
      <xdr:spPr>
        <a:xfrm>
          <a:off x="1270000" y="1368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55897</xdr:rowOff>
    </xdr:from>
    <xdr:ext cx="762000" cy="259045"/>
    <xdr:sp macro="" textlink="">
      <xdr:nvSpPr>
        <xdr:cNvPr id="390" name="テキスト ボックス 389"/>
        <xdr:cNvSpPr txBox="1"/>
      </xdr:nvSpPr>
      <xdr:spPr>
        <a:xfrm>
          <a:off x="939800" y="1377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平成</a:t>
          </a:r>
          <a:r>
            <a:rPr kumimoji="1" lang="en-US" altLang="ja-JP" sz="1200">
              <a:latin typeface="ＭＳ Ｐゴシック"/>
            </a:rPr>
            <a:t>28</a:t>
          </a:r>
          <a:r>
            <a:rPr kumimoji="1" lang="ja-JP" altLang="en-US" sz="1200">
              <a:latin typeface="ＭＳ Ｐゴシック"/>
            </a:rPr>
            <a:t>年度の公債費以外の経常収支比率は、対前年度、人件費</a:t>
          </a:r>
          <a:r>
            <a:rPr kumimoji="1" lang="en-US" altLang="ja-JP" sz="1200">
              <a:latin typeface="ＭＳ Ｐゴシック"/>
            </a:rPr>
            <a:t>1.8</a:t>
          </a:r>
          <a:r>
            <a:rPr kumimoji="1" lang="ja-JP" altLang="en-US" sz="1200">
              <a:latin typeface="ＭＳ Ｐゴシック"/>
            </a:rPr>
            <a:t>ポイント、扶助費</a:t>
          </a:r>
          <a:r>
            <a:rPr kumimoji="1" lang="en-US" altLang="ja-JP" sz="1200">
              <a:latin typeface="ＭＳ Ｐゴシック"/>
            </a:rPr>
            <a:t>0.7</a:t>
          </a:r>
          <a:r>
            <a:rPr kumimoji="1" lang="ja-JP" altLang="en-US" sz="1200">
              <a:latin typeface="ＭＳ Ｐゴシック"/>
            </a:rPr>
            <a:t>ポイント、物件費</a:t>
          </a:r>
          <a:r>
            <a:rPr kumimoji="1" lang="en-US" altLang="ja-JP" sz="1200">
              <a:latin typeface="ＭＳ Ｐゴシック"/>
            </a:rPr>
            <a:t>2.8</a:t>
          </a:r>
          <a:r>
            <a:rPr kumimoji="1" lang="ja-JP" altLang="en-US" sz="1200">
              <a:latin typeface="ＭＳ Ｐゴシック"/>
            </a:rPr>
            <a:t>ポイント、維持補修費</a:t>
          </a:r>
          <a:r>
            <a:rPr kumimoji="1" lang="en-US" altLang="ja-JP" sz="1200">
              <a:latin typeface="ＭＳ Ｐゴシック"/>
            </a:rPr>
            <a:t>0.1</a:t>
          </a:r>
          <a:r>
            <a:rPr kumimoji="1" lang="ja-JP" altLang="en-US" sz="1200">
              <a:latin typeface="ＭＳ Ｐゴシック"/>
            </a:rPr>
            <a:t>ポイント、補助費</a:t>
          </a:r>
          <a:r>
            <a:rPr kumimoji="1" lang="en-US" altLang="ja-JP" sz="1200">
              <a:latin typeface="ＭＳ Ｐゴシック"/>
            </a:rPr>
            <a:t>0.7</a:t>
          </a:r>
          <a:r>
            <a:rPr kumimoji="1" lang="ja-JP" altLang="en-US" sz="1200">
              <a:latin typeface="ＭＳ Ｐゴシック"/>
            </a:rPr>
            <a:t>ポイント、繰出金</a:t>
          </a:r>
          <a:r>
            <a:rPr kumimoji="1" lang="en-US" altLang="ja-JP" sz="1200">
              <a:latin typeface="ＭＳ Ｐゴシック"/>
            </a:rPr>
            <a:t>1.4</a:t>
          </a:r>
          <a:r>
            <a:rPr kumimoji="1" lang="ja-JP" altLang="en-US" sz="1200">
              <a:latin typeface="ＭＳ Ｐゴシック"/>
            </a:rPr>
            <a:t>ポイントの増となった。</a:t>
          </a:r>
          <a:endParaRPr kumimoji="1" lang="en-US" altLang="ja-JP" sz="1200">
            <a:latin typeface="ＭＳ Ｐゴシック"/>
          </a:endParaRPr>
        </a:p>
        <a:p>
          <a:r>
            <a:rPr kumimoji="1" lang="ja-JP" altLang="en-US" sz="1200">
              <a:latin typeface="ＭＳ Ｐゴシック"/>
            </a:rPr>
            <a:t>　全体では類似団体平均を上回っているものの、公債費の占める割合が高いことから、公債費以外の経常収支比率は、類似団体平均を下回る結果となった。事務事業の優先を厳しく点検し、優先度の低いものについては計画的に廃止・縮小を進めるとともに、新規債の発行抑制に努める。</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5" name="直線コネクタ 40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6" name="テキスト ボックス 40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7" name="直線コネクタ 40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8" name="テキスト ボックス 40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9" name="直線コネクタ 40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0" name="テキスト ボックス 40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1" name="直線コネクタ 41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2" name="テキスト ボックス 41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24130</xdr:rowOff>
    </xdr:from>
    <xdr:to>
      <xdr:col>24</xdr:col>
      <xdr:colOff>31750</xdr:colOff>
      <xdr:row>81</xdr:row>
      <xdr:rowOff>69850</xdr:rowOff>
    </xdr:to>
    <xdr:cxnSp macro="">
      <xdr:nvCxnSpPr>
        <xdr:cNvPr id="416" name="直線コネクタ 415"/>
        <xdr:cNvCxnSpPr/>
      </xdr:nvCxnSpPr>
      <xdr:spPr>
        <a:xfrm flipV="1">
          <a:off x="16510000" y="125399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17"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18" name="直線コネクタ 417"/>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110507</xdr:rowOff>
    </xdr:from>
    <xdr:ext cx="762000" cy="259045"/>
    <xdr:sp macro="" textlink="">
      <xdr:nvSpPr>
        <xdr:cNvPr id="419" name="公債費以外最大値テキスト"/>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a:t>
          </a:r>
          <a:endParaRPr kumimoji="1" lang="ja-JP" altLang="en-US" sz="1000" b="1">
            <a:latin typeface="ＭＳ Ｐゴシック"/>
          </a:endParaRPr>
        </a:p>
      </xdr:txBody>
    </xdr:sp>
    <xdr:clientData/>
  </xdr:oneCellAnchor>
  <xdr:twoCellAnchor>
    <xdr:from>
      <xdr:col>23</xdr:col>
      <xdr:colOff>628650</xdr:colOff>
      <xdr:row>73</xdr:row>
      <xdr:rowOff>24130</xdr:rowOff>
    </xdr:from>
    <xdr:to>
      <xdr:col>24</xdr:col>
      <xdr:colOff>120650</xdr:colOff>
      <xdr:row>73</xdr:row>
      <xdr:rowOff>24130</xdr:rowOff>
    </xdr:to>
    <xdr:cxnSp macro="">
      <xdr:nvCxnSpPr>
        <xdr:cNvPr id="420" name="直線コネクタ 419"/>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8128</xdr:rowOff>
    </xdr:from>
    <xdr:to>
      <xdr:col>24</xdr:col>
      <xdr:colOff>31750</xdr:colOff>
      <xdr:row>76</xdr:row>
      <xdr:rowOff>12700</xdr:rowOff>
    </xdr:to>
    <xdr:cxnSp macro="">
      <xdr:nvCxnSpPr>
        <xdr:cNvPr id="421" name="直線コネクタ 420"/>
        <xdr:cNvCxnSpPr/>
      </xdr:nvCxnSpPr>
      <xdr:spPr>
        <a:xfrm>
          <a:off x="15671800" y="12695428"/>
          <a:ext cx="838200" cy="3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77995</xdr:rowOff>
    </xdr:from>
    <xdr:ext cx="762000" cy="259045"/>
    <xdr:sp macro="" textlink="">
      <xdr:nvSpPr>
        <xdr:cNvPr id="422" name="公債費以外平均値テキスト"/>
        <xdr:cNvSpPr txBox="1"/>
      </xdr:nvSpPr>
      <xdr:spPr>
        <a:xfrm>
          <a:off x="16598900" y="132796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105918</xdr:rowOff>
    </xdr:from>
    <xdr:to>
      <xdr:col>24</xdr:col>
      <xdr:colOff>82550</xdr:colOff>
      <xdr:row>78</xdr:row>
      <xdr:rowOff>36068</xdr:rowOff>
    </xdr:to>
    <xdr:sp macro="" textlink="">
      <xdr:nvSpPr>
        <xdr:cNvPr id="423" name="フローチャート : 判断 422"/>
        <xdr:cNvSpPr/>
      </xdr:nvSpPr>
      <xdr:spPr>
        <a:xfrm>
          <a:off x="164592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8128</xdr:rowOff>
    </xdr:from>
    <xdr:to>
      <xdr:col>22</xdr:col>
      <xdr:colOff>565150</xdr:colOff>
      <xdr:row>75</xdr:row>
      <xdr:rowOff>10414</xdr:rowOff>
    </xdr:to>
    <xdr:cxnSp macro="">
      <xdr:nvCxnSpPr>
        <xdr:cNvPr id="424" name="直線コネクタ 423"/>
        <xdr:cNvCxnSpPr/>
      </xdr:nvCxnSpPr>
      <xdr:spPr>
        <a:xfrm flipV="1">
          <a:off x="14782800" y="12695428"/>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158496</xdr:rowOff>
    </xdr:from>
    <xdr:to>
      <xdr:col>22</xdr:col>
      <xdr:colOff>615950</xdr:colOff>
      <xdr:row>77</xdr:row>
      <xdr:rowOff>88646</xdr:rowOff>
    </xdr:to>
    <xdr:sp macro="" textlink="">
      <xdr:nvSpPr>
        <xdr:cNvPr id="425" name="フローチャート : 判断 424"/>
        <xdr:cNvSpPr/>
      </xdr:nvSpPr>
      <xdr:spPr>
        <a:xfrm>
          <a:off x="15621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73423</xdr:rowOff>
    </xdr:from>
    <xdr:ext cx="736600" cy="259045"/>
    <xdr:sp macro="" textlink="">
      <xdr:nvSpPr>
        <xdr:cNvPr id="426" name="テキスト ボックス 425"/>
        <xdr:cNvSpPr txBox="1"/>
      </xdr:nvSpPr>
      <xdr:spPr>
        <a:xfrm>
          <a:off x="15290800" y="13275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62992</xdr:rowOff>
    </xdr:from>
    <xdr:to>
      <xdr:col>21</xdr:col>
      <xdr:colOff>361950</xdr:colOff>
      <xdr:row>75</xdr:row>
      <xdr:rowOff>10414</xdr:rowOff>
    </xdr:to>
    <xdr:cxnSp macro="">
      <xdr:nvCxnSpPr>
        <xdr:cNvPr id="427" name="直線コネクタ 426"/>
        <xdr:cNvCxnSpPr/>
      </xdr:nvCxnSpPr>
      <xdr:spPr>
        <a:xfrm>
          <a:off x="13893800" y="1275029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28" name="フローチャート : 判断 427"/>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59707</xdr:rowOff>
    </xdr:from>
    <xdr:ext cx="762000" cy="259045"/>
    <xdr:sp macro="" textlink="">
      <xdr:nvSpPr>
        <xdr:cNvPr id="429" name="テキスト ボックス 428"/>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62992</xdr:rowOff>
    </xdr:from>
    <xdr:to>
      <xdr:col>20</xdr:col>
      <xdr:colOff>158750</xdr:colOff>
      <xdr:row>74</xdr:row>
      <xdr:rowOff>104140</xdr:rowOff>
    </xdr:to>
    <xdr:cxnSp macro="">
      <xdr:nvCxnSpPr>
        <xdr:cNvPr id="430" name="直線コネクタ 429"/>
        <xdr:cNvCxnSpPr/>
      </xdr:nvCxnSpPr>
      <xdr:spPr>
        <a:xfrm flipV="1">
          <a:off x="13004800" y="1275029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31" name="フローチャート : 判断 430"/>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167149</xdr:rowOff>
    </xdr:from>
    <xdr:ext cx="762000" cy="259045"/>
    <xdr:sp macro="" textlink="">
      <xdr:nvSpPr>
        <xdr:cNvPr id="432" name="テキスト ボックス 431"/>
        <xdr:cNvSpPr txBox="1"/>
      </xdr:nvSpPr>
      <xdr:spPr>
        <a:xfrm>
          <a:off x="13512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33" name="フローチャート : 判断 432"/>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148862</xdr:rowOff>
    </xdr:from>
    <xdr:ext cx="762000" cy="259045"/>
    <xdr:sp macro="" textlink="">
      <xdr:nvSpPr>
        <xdr:cNvPr id="434" name="テキスト ボックス 433"/>
        <xdr:cNvSpPr txBox="1"/>
      </xdr:nvSpPr>
      <xdr:spPr>
        <a:xfrm>
          <a:off x="12623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133350</xdr:rowOff>
    </xdr:from>
    <xdr:to>
      <xdr:col>24</xdr:col>
      <xdr:colOff>82550</xdr:colOff>
      <xdr:row>76</xdr:row>
      <xdr:rowOff>63500</xdr:rowOff>
    </xdr:to>
    <xdr:sp macro="" textlink="">
      <xdr:nvSpPr>
        <xdr:cNvPr id="440" name="円/楕円 439"/>
        <xdr:cNvSpPr/>
      </xdr:nvSpPr>
      <xdr:spPr>
        <a:xfrm>
          <a:off x="16459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149877</xdr:rowOff>
    </xdr:from>
    <xdr:ext cx="762000" cy="259045"/>
    <xdr:sp macro="" textlink="">
      <xdr:nvSpPr>
        <xdr:cNvPr id="441" name="公債費以外該当値テキスト"/>
        <xdr:cNvSpPr txBox="1"/>
      </xdr:nvSpPr>
      <xdr:spPr>
        <a:xfrm>
          <a:off x="16598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128778</xdr:rowOff>
    </xdr:from>
    <xdr:to>
      <xdr:col>22</xdr:col>
      <xdr:colOff>615950</xdr:colOff>
      <xdr:row>74</xdr:row>
      <xdr:rowOff>58928</xdr:rowOff>
    </xdr:to>
    <xdr:sp macro="" textlink="">
      <xdr:nvSpPr>
        <xdr:cNvPr id="442" name="円/楕円 441"/>
        <xdr:cNvSpPr/>
      </xdr:nvSpPr>
      <xdr:spPr>
        <a:xfrm>
          <a:off x="15621000" y="1264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69105</xdr:rowOff>
    </xdr:from>
    <xdr:ext cx="736600" cy="259045"/>
    <xdr:sp macro="" textlink="">
      <xdr:nvSpPr>
        <xdr:cNvPr id="443" name="テキスト ボックス 442"/>
        <xdr:cNvSpPr txBox="1"/>
      </xdr:nvSpPr>
      <xdr:spPr>
        <a:xfrm>
          <a:off x="15290800" y="1241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131064</xdr:rowOff>
    </xdr:from>
    <xdr:to>
      <xdr:col>21</xdr:col>
      <xdr:colOff>412750</xdr:colOff>
      <xdr:row>75</xdr:row>
      <xdr:rowOff>61214</xdr:rowOff>
    </xdr:to>
    <xdr:sp macro="" textlink="">
      <xdr:nvSpPr>
        <xdr:cNvPr id="444" name="円/楕円 443"/>
        <xdr:cNvSpPr/>
      </xdr:nvSpPr>
      <xdr:spPr>
        <a:xfrm>
          <a:off x="14732000" y="1281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71391</xdr:rowOff>
    </xdr:from>
    <xdr:ext cx="762000" cy="259045"/>
    <xdr:sp macro="" textlink="">
      <xdr:nvSpPr>
        <xdr:cNvPr id="445" name="テキスト ボックス 444"/>
        <xdr:cNvSpPr txBox="1"/>
      </xdr:nvSpPr>
      <xdr:spPr>
        <a:xfrm>
          <a:off x="14401800" y="1258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12192</xdr:rowOff>
    </xdr:from>
    <xdr:to>
      <xdr:col>20</xdr:col>
      <xdr:colOff>209550</xdr:colOff>
      <xdr:row>74</xdr:row>
      <xdr:rowOff>113792</xdr:rowOff>
    </xdr:to>
    <xdr:sp macro="" textlink="">
      <xdr:nvSpPr>
        <xdr:cNvPr id="446" name="円/楕円 445"/>
        <xdr:cNvSpPr/>
      </xdr:nvSpPr>
      <xdr:spPr>
        <a:xfrm>
          <a:off x="13843000" y="1269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123969</xdr:rowOff>
    </xdr:from>
    <xdr:ext cx="762000" cy="259045"/>
    <xdr:sp macro="" textlink="">
      <xdr:nvSpPr>
        <xdr:cNvPr id="447" name="テキスト ボックス 446"/>
        <xdr:cNvSpPr txBox="1"/>
      </xdr:nvSpPr>
      <xdr:spPr>
        <a:xfrm>
          <a:off x="13512800" y="1246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53340</xdr:rowOff>
    </xdr:from>
    <xdr:to>
      <xdr:col>19</xdr:col>
      <xdr:colOff>6350</xdr:colOff>
      <xdr:row>74</xdr:row>
      <xdr:rowOff>154940</xdr:rowOff>
    </xdr:to>
    <xdr:sp macro="" textlink="">
      <xdr:nvSpPr>
        <xdr:cNvPr id="448" name="円/楕円 447"/>
        <xdr:cNvSpPr/>
      </xdr:nvSpPr>
      <xdr:spPr>
        <a:xfrm>
          <a:off x="12954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165117</xdr:rowOff>
    </xdr:from>
    <xdr:ext cx="762000" cy="259045"/>
    <xdr:sp macro="" textlink="">
      <xdr:nvSpPr>
        <xdr:cNvPr id="449" name="テキスト ボックス 448"/>
        <xdr:cNvSpPr txBox="1"/>
      </xdr:nvSpPr>
      <xdr:spPr>
        <a:xfrm>
          <a:off x="12623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高知県いの町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64554</xdr:rowOff>
    </xdr:from>
    <xdr:to>
      <xdr:col>4</xdr:col>
      <xdr:colOff>1117600</xdr:colOff>
      <xdr:row>20</xdr:row>
      <xdr:rowOff>125672</xdr:rowOff>
    </xdr:to>
    <xdr:cxnSp macro="">
      <xdr:nvCxnSpPr>
        <xdr:cNvPr id="47" name="直線コネクタ 46"/>
        <xdr:cNvCxnSpPr/>
      </xdr:nvCxnSpPr>
      <xdr:spPr bwMode="auto">
        <a:xfrm flipV="1">
          <a:off x="5651500" y="2169579"/>
          <a:ext cx="0" cy="14327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97749</xdr:rowOff>
    </xdr:from>
    <xdr:ext cx="762000" cy="259045"/>
    <xdr:sp macro="" textlink="">
      <xdr:nvSpPr>
        <xdr:cNvPr id="48" name="人口1人当たり決算額の推移最小値テキスト130"/>
        <xdr:cNvSpPr txBox="1"/>
      </xdr:nvSpPr>
      <xdr:spPr>
        <a:xfrm>
          <a:off x="5740400" y="357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40,498</a:t>
          </a:r>
          <a:endParaRPr kumimoji="1" lang="ja-JP" altLang="en-US" sz="1000" b="1">
            <a:latin typeface="ＭＳ Ｐゴシック"/>
          </a:endParaRPr>
        </a:p>
      </xdr:txBody>
    </xdr:sp>
    <xdr:clientData/>
  </xdr:oneCellAnchor>
  <xdr:twoCellAnchor>
    <xdr:from>
      <xdr:col>4</xdr:col>
      <xdr:colOff>1028700</xdr:colOff>
      <xdr:row>20</xdr:row>
      <xdr:rowOff>125672</xdr:rowOff>
    </xdr:from>
    <xdr:to>
      <xdr:col>5</xdr:col>
      <xdr:colOff>73025</xdr:colOff>
      <xdr:row>20</xdr:row>
      <xdr:rowOff>125672</xdr:rowOff>
    </xdr:to>
    <xdr:cxnSp macro="">
      <xdr:nvCxnSpPr>
        <xdr:cNvPr id="49" name="直線コネクタ 48"/>
        <xdr:cNvCxnSpPr/>
      </xdr:nvCxnSpPr>
      <xdr:spPr bwMode="auto">
        <a:xfrm>
          <a:off x="5562600" y="3602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150931</xdr:rowOff>
    </xdr:from>
    <xdr:ext cx="762000" cy="259045"/>
    <xdr:sp macro="" textlink="">
      <xdr:nvSpPr>
        <xdr:cNvPr id="50" name="人口1人当たり決算額の推移最大値テキスト130"/>
        <xdr:cNvSpPr txBox="1"/>
      </xdr:nvSpPr>
      <xdr:spPr>
        <a:xfrm>
          <a:off x="5740400" y="1913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128,241</a:t>
          </a:r>
          <a:endParaRPr kumimoji="1" lang="ja-JP" altLang="en-US" sz="1000" b="1">
            <a:latin typeface="ＭＳ Ｐゴシック"/>
          </a:endParaRPr>
        </a:p>
      </xdr:txBody>
    </xdr:sp>
    <xdr:clientData/>
  </xdr:oneCellAnchor>
  <xdr:twoCellAnchor>
    <xdr:from>
      <xdr:col>4</xdr:col>
      <xdr:colOff>1028700</xdr:colOff>
      <xdr:row>12</xdr:row>
      <xdr:rowOff>64554</xdr:rowOff>
    </xdr:from>
    <xdr:to>
      <xdr:col>5</xdr:col>
      <xdr:colOff>73025</xdr:colOff>
      <xdr:row>12</xdr:row>
      <xdr:rowOff>64554</xdr:rowOff>
    </xdr:to>
    <xdr:cxnSp macro="">
      <xdr:nvCxnSpPr>
        <xdr:cNvPr id="51" name="直線コネクタ 50"/>
        <xdr:cNvCxnSpPr/>
      </xdr:nvCxnSpPr>
      <xdr:spPr bwMode="auto">
        <a:xfrm>
          <a:off x="5562600" y="21695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30999</xdr:rowOff>
    </xdr:from>
    <xdr:to>
      <xdr:col>4</xdr:col>
      <xdr:colOff>1117600</xdr:colOff>
      <xdr:row>14</xdr:row>
      <xdr:rowOff>36992</xdr:rowOff>
    </xdr:to>
    <xdr:cxnSp macro="">
      <xdr:nvCxnSpPr>
        <xdr:cNvPr id="52" name="直線コネクタ 51"/>
        <xdr:cNvCxnSpPr/>
      </xdr:nvCxnSpPr>
      <xdr:spPr bwMode="auto">
        <a:xfrm>
          <a:off x="5003800" y="2478924"/>
          <a:ext cx="647700" cy="59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102662</xdr:rowOff>
    </xdr:from>
    <xdr:ext cx="762000" cy="259045"/>
    <xdr:sp macro="" textlink="">
      <xdr:nvSpPr>
        <xdr:cNvPr id="53" name="人口1人当たり決算額の推移平均値テキスト130"/>
        <xdr:cNvSpPr txBox="1"/>
      </xdr:nvSpPr>
      <xdr:spPr>
        <a:xfrm>
          <a:off x="5740400" y="3064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68,586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130585</xdr:rowOff>
    </xdr:from>
    <xdr:to>
      <xdr:col>5</xdr:col>
      <xdr:colOff>34925</xdr:colOff>
      <xdr:row>18</xdr:row>
      <xdr:rowOff>60735</xdr:rowOff>
    </xdr:to>
    <xdr:sp macro="" textlink="">
      <xdr:nvSpPr>
        <xdr:cNvPr id="54" name="フローチャート : 判断 53"/>
        <xdr:cNvSpPr/>
      </xdr:nvSpPr>
      <xdr:spPr bwMode="auto">
        <a:xfrm>
          <a:off x="56007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30999</xdr:rowOff>
    </xdr:from>
    <xdr:to>
      <xdr:col>4</xdr:col>
      <xdr:colOff>469900</xdr:colOff>
      <xdr:row>14</xdr:row>
      <xdr:rowOff>64832</xdr:rowOff>
    </xdr:to>
    <xdr:cxnSp macro="">
      <xdr:nvCxnSpPr>
        <xdr:cNvPr id="55" name="直線コネクタ 54"/>
        <xdr:cNvCxnSpPr/>
      </xdr:nvCxnSpPr>
      <xdr:spPr bwMode="auto">
        <a:xfrm flipV="1">
          <a:off x="4305300" y="2478924"/>
          <a:ext cx="698500" cy="338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151502</xdr:rowOff>
    </xdr:from>
    <xdr:to>
      <xdr:col>4</xdr:col>
      <xdr:colOff>520700</xdr:colOff>
      <xdr:row>18</xdr:row>
      <xdr:rowOff>81652</xdr:rowOff>
    </xdr:to>
    <xdr:sp macro="" textlink="">
      <xdr:nvSpPr>
        <xdr:cNvPr id="56" name="フローチャート : 判断 55"/>
        <xdr:cNvSpPr/>
      </xdr:nvSpPr>
      <xdr:spPr bwMode="auto">
        <a:xfrm>
          <a:off x="4953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66429</xdr:rowOff>
    </xdr:from>
    <xdr:ext cx="736600" cy="259045"/>
    <xdr:sp macro="" textlink="">
      <xdr:nvSpPr>
        <xdr:cNvPr id="57" name="テキスト ボックス 56"/>
        <xdr:cNvSpPr txBox="1"/>
      </xdr:nvSpPr>
      <xdr:spPr>
        <a:xfrm>
          <a:off x="4622800" y="3200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64832</xdr:rowOff>
    </xdr:from>
    <xdr:to>
      <xdr:col>3</xdr:col>
      <xdr:colOff>904875</xdr:colOff>
      <xdr:row>15</xdr:row>
      <xdr:rowOff>5869</xdr:rowOff>
    </xdr:to>
    <xdr:cxnSp macro="">
      <xdr:nvCxnSpPr>
        <xdr:cNvPr id="58" name="直線コネクタ 57"/>
        <xdr:cNvCxnSpPr/>
      </xdr:nvCxnSpPr>
      <xdr:spPr bwMode="auto">
        <a:xfrm flipV="1">
          <a:off x="3606800" y="2512757"/>
          <a:ext cx="698500" cy="1124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96066</xdr:rowOff>
    </xdr:from>
    <xdr:to>
      <xdr:col>3</xdr:col>
      <xdr:colOff>955675</xdr:colOff>
      <xdr:row>18</xdr:row>
      <xdr:rowOff>26216</xdr:rowOff>
    </xdr:to>
    <xdr:sp macro="" textlink="">
      <xdr:nvSpPr>
        <xdr:cNvPr id="59" name="フローチャート : 判断 58"/>
        <xdr:cNvSpPr/>
      </xdr:nvSpPr>
      <xdr:spPr bwMode="auto">
        <a:xfrm>
          <a:off x="4254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10993</xdr:rowOff>
    </xdr:from>
    <xdr:ext cx="762000" cy="259045"/>
    <xdr:sp macro="" textlink="">
      <xdr:nvSpPr>
        <xdr:cNvPr id="60" name="テキスト ボックス 59"/>
        <xdr:cNvSpPr txBox="1"/>
      </xdr:nvSpPr>
      <xdr:spPr>
        <a:xfrm>
          <a:off x="3924300" y="314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115728</xdr:rowOff>
    </xdr:from>
    <xdr:to>
      <xdr:col>3</xdr:col>
      <xdr:colOff>206375</xdr:colOff>
      <xdr:row>15</xdr:row>
      <xdr:rowOff>5869</xdr:rowOff>
    </xdr:to>
    <xdr:cxnSp macro="">
      <xdr:nvCxnSpPr>
        <xdr:cNvPr id="61" name="直線コネクタ 60"/>
        <xdr:cNvCxnSpPr/>
      </xdr:nvCxnSpPr>
      <xdr:spPr bwMode="auto">
        <a:xfrm>
          <a:off x="2908300" y="2563653"/>
          <a:ext cx="698500" cy="615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117032</xdr:rowOff>
    </xdr:from>
    <xdr:to>
      <xdr:col>3</xdr:col>
      <xdr:colOff>257175</xdr:colOff>
      <xdr:row>18</xdr:row>
      <xdr:rowOff>47182</xdr:rowOff>
    </xdr:to>
    <xdr:sp macro="" textlink="">
      <xdr:nvSpPr>
        <xdr:cNvPr id="62" name="フローチャート : 判断 61"/>
        <xdr:cNvSpPr/>
      </xdr:nvSpPr>
      <xdr:spPr bwMode="auto">
        <a:xfrm>
          <a:off x="35560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31959</xdr:rowOff>
    </xdr:from>
    <xdr:ext cx="762000" cy="259045"/>
    <xdr:sp macro="" textlink="">
      <xdr:nvSpPr>
        <xdr:cNvPr id="63" name="テキスト ボックス 62"/>
        <xdr:cNvSpPr txBox="1"/>
      </xdr:nvSpPr>
      <xdr:spPr>
        <a:xfrm>
          <a:off x="3225800" y="316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100687</xdr:rowOff>
    </xdr:from>
    <xdr:to>
      <xdr:col>2</xdr:col>
      <xdr:colOff>692150</xdr:colOff>
      <xdr:row>18</xdr:row>
      <xdr:rowOff>30837</xdr:rowOff>
    </xdr:to>
    <xdr:sp macro="" textlink="">
      <xdr:nvSpPr>
        <xdr:cNvPr id="64" name="フローチャート : 判断 63"/>
        <xdr:cNvSpPr/>
      </xdr:nvSpPr>
      <xdr:spPr bwMode="auto">
        <a:xfrm>
          <a:off x="28575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15614</xdr:rowOff>
    </xdr:from>
    <xdr:ext cx="762000" cy="259045"/>
    <xdr:sp macro="" textlink="">
      <xdr:nvSpPr>
        <xdr:cNvPr id="65" name="テキスト ボックス 64"/>
        <xdr:cNvSpPr txBox="1"/>
      </xdr:nvSpPr>
      <xdr:spPr>
        <a:xfrm>
          <a:off x="2527300" y="3149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13</xdr:row>
      <xdr:rowOff>157642</xdr:rowOff>
    </xdr:from>
    <xdr:to>
      <xdr:col>5</xdr:col>
      <xdr:colOff>34925</xdr:colOff>
      <xdr:row>14</xdr:row>
      <xdr:rowOff>87792</xdr:rowOff>
    </xdr:to>
    <xdr:sp macro="" textlink="">
      <xdr:nvSpPr>
        <xdr:cNvPr id="71" name="円/楕円 70"/>
        <xdr:cNvSpPr/>
      </xdr:nvSpPr>
      <xdr:spPr bwMode="auto">
        <a:xfrm>
          <a:off x="5600700" y="24341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2719</xdr:rowOff>
    </xdr:from>
    <xdr:ext cx="762000" cy="259045"/>
    <xdr:sp macro="" textlink="">
      <xdr:nvSpPr>
        <xdr:cNvPr id="72" name="人口1人当たり決算額の推移該当値テキスト130"/>
        <xdr:cNvSpPr txBox="1"/>
      </xdr:nvSpPr>
      <xdr:spPr>
        <a:xfrm>
          <a:off x="5740400" y="2279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108,929</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151649</xdr:rowOff>
    </xdr:from>
    <xdr:to>
      <xdr:col>4</xdr:col>
      <xdr:colOff>520700</xdr:colOff>
      <xdr:row>14</xdr:row>
      <xdr:rowOff>81799</xdr:rowOff>
    </xdr:to>
    <xdr:sp macro="" textlink="">
      <xdr:nvSpPr>
        <xdr:cNvPr id="73" name="円/楕円 72"/>
        <xdr:cNvSpPr/>
      </xdr:nvSpPr>
      <xdr:spPr bwMode="auto">
        <a:xfrm>
          <a:off x="4953000" y="24281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91976</xdr:rowOff>
    </xdr:from>
    <xdr:ext cx="736600" cy="259045"/>
    <xdr:sp macro="" textlink="">
      <xdr:nvSpPr>
        <xdr:cNvPr id="74" name="テキスト ボックス 73"/>
        <xdr:cNvSpPr txBox="1"/>
      </xdr:nvSpPr>
      <xdr:spPr>
        <a:xfrm>
          <a:off x="4622800" y="2197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109,296</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14032</xdr:rowOff>
    </xdr:from>
    <xdr:to>
      <xdr:col>3</xdr:col>
      <xdr:colOff>955675</xdr:colOff>
      <xdr:row>14</xdr:row>
      <xdr:rowOff>115632</xdr:rowOff>
    </xdr:to>
    <xdr:sp macro="" textlink="">
      <xdr:nvSpPr>
        <xdr:cNvPr id="75" name="円/楕円 74"/>
        <xdr:cNvSpPr/>
      </xdr:nvSpPr>
      <xdr:spPr bwMode="auto">
        <a:xfrm>
          <a:off x="4254500" y="24619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125809</xdr:rowOff>
    </xdr:from>
    <xdr:ext cx="762000" cy="259045"/>
    <xdr:sp macro="" textlink="">
      <xdr:nvSpPr>
        <xdr:cNvPr id="76" name="テキスト ボックス 75"/>
        <xdr:cNvSpPr txBox="1"/>
      </xdr:nvSpPr>
      <xdr:spPr>
        <a:xfrm>
          <a:off x="3924300" y="223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107,224</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126519</xdr:rowOff>
    </xdr:from>
    <xdr:to>
      <xdr:col>3</xdr:col>
      <xdr:colOff>257175</xdr:colOff>
      <xdr:row>15</xdr:row>
      <xdr:rowOff>56669</xdr:rowOff>
    </xdr:to>
    <xdr:sp macro="" textlink="">
      <xdr:nvSpPr>
        <xdr:cNvPr id="77" name="円/楕円 76"/>
        <xdr:cNvSpPr/>
      </xdr:nvSpPr>
      <xdr:spPr bwMode="auto">
        <a:xfrm>
          <a:off x="3556000" y="2574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66846</xdr:rowOff>
    </xdr:from>
    <xdr:ext cx="762000" cy="259045"/>
    <xdr:sp macro="" textlink="">
      <xdr:nvSpPr>
        <xdr:cNvPr id="78" name="テキスト ボックス 77"/>
        <xdr:cNvSpPr txBox="1"/>
      </xdr:nvSpPr>
      <xdr:spPr>
        <a:xfrm>
          <a:off x="3225800" y="2343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100,335</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64928</xdr:rowOff>
    </xdr:from>
    <xdr:to>
      <xdr:col>2</xdr:col>
      <xdr:colOff>692150</xdr:colOff>
      <xdr:row>14</xdr:row>
      <xdr:rowOff>166528</xdr:rowOff>
    </xdr:to>
    <xdr:sp macro="" textlink="">
      <xdr:nvSpPr>
        <xdr:cNvPr id="79" name="円/楕円 78"/>
        <xdr:cNvSpPr/>
      </xdr:nvSpPr>
      <xdr:spPr bwMode="auto">
        <a:xfrm>
          <a:off x="2857500" y="25128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5255</xdr:rowOff>
    </xdr:from>
    <xdr:ext cx="762000" cy="259045"/>
    <xdr:sp macro="" textlink="">
      <xdr:nvSpPr>
        <xdr:cNvPr id="80" name="テキスト ボックス 79"/>
        <xdr:cNvSpPr txBox="1"/>
      </xdr:nvSpPr>
      <xdr:spPr>
        <a:xfrm>
          <a:off x="2527300" y="228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104,107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279591</xdr:rowOff>
    </xdr:from>
    <xdr:to>
      <xdr:col>4</xdr:col>
      <xdr:colOff>1117600</xdr:colOff>
      <xdr:row>38</xdr:row>
      <xdr:rowOff>160833</xdr:rowOff>
    </xdr:to>
    <xdr:cxnSp macro="">
      <xdr:nvCxnSpPr>
        <xdr:cNvPr id="109" name="直線コネクタ 108"/>
        <xdr:cNvCxnSpPr/>
      </xdr:nvCxnSpPr>
      <xdr:spPr bwMode="auto">
        <a:xfrm flipV="1">
          <a:off x="5651500" y="6204141"/>
          <a:ext cx="0" cy="14242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132910</xdr:rowOff>
    </xdr:from>
    <xdr:ext cx="762000" cy="259045"/>
    <xdr:sp macro="" textlink="">
      <xdr:nvSpPr>
        <xdr:cNvPr id="110" name="人口1人当たり決算額の推移最小値テキスト445"/>
        <xdr:cNvSpPr txBox="1"/>
      </xdr:nvSpPr>
      <xdr:spPr>
        <a:xfrm>
          <a:off x="5740400" y="760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-1,888</a:t>
          </a:r>
          <a:endParaRPr kumimoji="1" lang="ja-JP" altLang="en-US" sz="1000" b="1">
            <a:latin typeface="ＭＳ Ｐゴシック"/>
          </a:endParaRPr>
        </a:p>
      </xdr:txBody>
    </xdr:sp>
    <xdr:clientData/>
  </xdr:oneCellAnchor>
  <xdr:twoCellAnchor>
    <xdr:from>
      <xdr:col>4</xdr:col>
      <xdr:colOff>1028700</xdr:colOff>
      <xdr:row>38</xdr:row>
      <xdr:rowOff>160833</xdr:rowOff>
    </xdr:from>
    <xdr:to>
      <xdr:col>5</xdr:col>
      <xdr:colOff>73025</xdr:colOff>
      <xdr:row>38</xdr:row>
      <xdr:rowOff>160833</xdr:rowOff>
    </xdr:to>
    <xdr:cxnSp macro="">
      <xdr:nvCxnSpPr>
        <xdr:cNvPr id="111" name="直線コネクタ 110"/>
        <xdr:cNvCxnSpPr/>
      </xdr:nvCxnSpPr>
      <xdr:spPr bwMode="auto">
        <a:xfrm>
          <a:off x="5562600" y="76284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23068</xdr:rowOff>
    </xdr:from>
    <xdr:ext cx="762000" cy="259045"/>
    <xdr:sp macro="" textlink="">
      <xdr:nvSpPr>
        <xdr:cNvPr id="112" name="人口1人当たり決算額の推移最大値テキスト445"/>
        <xdr:cNvSpPr txBox="1"/>
      </xdr:nvSpPr>
      <xdr:spPr>
        <a:xfrm>
          <a:off x="5740400" y="5947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35,495</a:t>
          </a:r>
          <a:endParaRPr kumimoji="1" lang="ja-JP" altLang="en-US" sz="1000" b="1">
            <a:latin typeface="ＭＳ Ｐゴシック"/>
          </a:endParaRPr>
        </a:p>
      </xdr:txBody>
    </xdr:sp>
    <xdr:clientData/>
  </xdr:oneCellAnchor>
  <xdr:twoCellAnchor>
    <xdr:from>
      <xdr:col>4</xdr:col>
      <xdr:colOff>1028700</xdr:colOff>
      <xdr:row>33</xdr:row>
      <xdr:rowOff>279591</xdr:rowOff>
    </xdr:from>
    <xdr:to>
      <xdr:col>5</xdr:col>
      <xdr:colOff>73025</xdr:colOff>
      <xdr:row>33</xdr:row>
      <xdr:rowOff>279591</xdr:rowOff>
    </xdr:to>
    <xdr:cxnSp macro="">
      <xdr:nvCxnSpPr>
        <xdr:cNvPr id="113" name="直線コネクタ 112"/>
        <xdr:cNvCxnSpPr/>
      </xdr:nvCxnSpPr>
      <xdr:spPr bwMode="auto">
        <a:xfrm>
          <a:off x="5562600" y="62041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302222</xdr:rowOff>
    </xdr:from>
    <xdr:to>
      <xdr:col>4</xdr:col>
      <xdr:colOff>1117600</xdr:colOff>
      <xdr:row>35</xdr:row>
      <xdr:rowOff>125514</xdr:rowOff>
    </xdr:to>
    <xdr:cxnSp macro="">
      <xdr:nvCxnSpPr>
        <xdr:cNvPr id="114" name="直線コネクタ 113"/>
        <xdr:cNvCxnSpPr/>
      </xdr:nvCxnSpPr>
      <xdr:spPr bwMode="auto">
        <a:xfrm flipV="1">
          <a:off x="5003800" y="6569672"/>
          <a:ext cx="647700" cy="1661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33228</xdr:rowOff>
    </xdr:from>
    <xdr:ext cx="762000" cy="259045"/>
    <xdr:sp macro="" textlink="">
      <xdr:nvSpPr>
        <xdr:cNvPr id="115" name="人口1人当たり決算額の推移平均値テキスト445"/>
        <xdr:cNvSpPr txBox="1"/>
      </xdr:nvSpPr>
      <xdr:spPr>
        <a:xfrm>
          <a:off x="5740400" y="6986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61151</xdr:rowOff>
    </xdr:from>
    <xdr:to>
      <xdr:col>5</xdr:col>
      <xdr:colOff>34925</xdr:colOff>
      <xdr:row>36</xdr:row>
      <xdr:rowOff>162751</xdr:rowOff>
    </xdr:to>
    <xdr:sp macro="" textlink="">
      <xdr:nvSpPr>
        <xdr:cNvPr id="116" name="フローチャート : 判断 115"/>
        <xdr:cNvSpPr/>
      </xdr:nvSpPr>
      <xdr:spPr bwMode="auto">
        <a:xfrm>
          <a:off x="5600700" y="7014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26568</xdr:rowOff>
    </xdr:from>
    <xdr:to>
      <xdr:col>4</xdr:col>
      <xdr:colOff>469900</xdr:colOff>
      <xdr:row>35</xdr:row>
      <xdr:rowOff>125514</xdr:rowOff>
    </xdr:to>
    <xdr:cxnSp macro="">
      <xdr:nvCxnSpPr>
        <xdr:cNvPr id="117" name="直線コネクタ 116"/>
        <xdr:cNvCxnSpPr/>
      </xdr:nvCxnSpPr>
      <xdr:spPr bwMode="auto">
        <a:xfrm>
          <a:off x="4305300" y="6636918"/>
          <a:ext cx="698500" cy="989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101422</xdr:rowOff>
    </xdr:from>
    <xdr:to>
      <xdr:col>4</xdr:col>
      <xdr:colOff>520700</xdr:colOff>
      <xdr:row>37</xdr:row>
      <xdr:rowOff>31572</xdr:rowOff>
    </xdr:to>
    <xdr:sp macro="" textlink="">
      <xdr:nvSpPr>
        <xdr:cNvPr id="118" name="フローチャート : 判断 117"/>
        <xdr:cNvSpPr/>
      </xdr:nvSpPr>
      <xdr:spPr bwMode="auto">
        <a:xfrm>
          <a:off x="4953000" y="70546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16349</xdr:rowOff>
    </xdr:from>
    <xdr:ext cx="736600" cy="259045"/>
    <xdr:sp macro="" textlink="">
      <xdr:nvSpPr>
        <xdr:cNvPr id="119" name="テキスト ボックス 118"/>
        <xdr:cNvSpPr txBox="1"/>
      </xdr:nvSpPr>
      <xdr:spPr>
        <a:xfrm>
          <a:off x="4622800" y="7141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196304</xdr:rowOff>
    </xdr:from>
    <xdr:to>
      <xdr:col>3</xdr:col>
      <xdr:colOff>904875</xdr:colOff>
      <xdr:row>35</xdr:row>
      <xdr:rowOff>26568</xdr:rowOff>
    </xdr:to>
    <xdr:cxnSp macro="">
      <xdr:nvCxnSpPr>
        <xdr:cNvPr id="120" name="直線コネクタ 119"/>
        <xdr:cNvCxnSpPr/>
      </xdr:nvCxnSpPr>
      <xdr:spPr bwMode="auto">
        <a:xfrm>
          <a:off x="3606800" y="6463754"/>
          <a:ext cx="698500" cy="1731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49149</xdr:rowOff>
    </xdr:from>
    <xdr:to>
      <xdr:col>3</xdr:col>
      <xdr:colOff>955675</xdr:colOff>
      <xdr:row>36</xdr:row>
      <xdr:rowOff>150749</xdr:rowOff>
    </xdr:to>
    <xdr:sp macro="" textlink="">
      <xdr:nvSpPr>
        <xdr:cNvPr id="121" name="フローチャート : 判断 120"/>
        <xdr:cNvSpPr/>
      </xdr:nvSpPr>
      <xdr:spPr bwMode="auto">
        <a:xfrm>
          <a:off x="4254500" y="70023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135526</xdr:rowOff>
    </xdr:from>
    <xdr:ext cx="762000" cy="259045"/>
    <xdr:sp macro="" textlink="">
      <xdr:nvSpPr>
        <xdr:cNvPr id="122" name="テキスト ボックス 121"/>
        <xdr:cNvSpPr txBox="1"/>
      </xdr:nvSpPr>
      <xdr:spPr>
        <a:xfrm>
          <a:off x="3924300" y="7088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301841</xdr:rowOff>
    </xdr:from>
    <xdr:to>
      <xdr:col>3</xdr:col>
      <xdr:colOff>206375</xdr:colOff>
      <xdr:row>34</xdr:row>
      <xdr:rowOff>196304</xdr:rowOff>
    </xdr:to>
    <xdr:cxnSp macro="">
      <xdr:nvCxnSpPr>
        <xdr:cNvPr id="123" name="直線コネクタ 122"/>
        <xdr:cNvCxnSpPr/>
      </xdr:nvCxnSpPr>
      <xdr:spPr bwMode="auto">
        <a:xfrm>
          <a:off x="2908300" y="6226391"/>
          <a:ext cx="698500" cy="237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325260</xdr:rowOff>
    </xdr:from>
    <xdr:to>
      <xdr:col>3</xdr:col>
      <xdr:colOff>257175</xdr:colOff>
      <xdr:row>36</xdr:row>
      <xdr:rowOff>83960</xdr:rowOff>
    </xdr:to>
    <xdr:sp macro="" textlink="">
      <xdr:nvSpPr>
        <xdr:cNvPr id="124" name="フローチャート : 判断 123"/>
        <xdr:cNvSpPr/>
      </xdr:nvSpPr>
      <xdr:spPr bwMode="auto">
        <a:xfrm>
          <a:off x="3556000" y="693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68737</xdr:rowOff>
    </xdr:from>
    <xdr:ext cx="762000" cy="259045"/>
    <xdr:sp macro="" textlink="">
      <xdr:nvSpPr>
        <xdr:cNvPr id="125" name="テキスト ボックス 124"/>
        <xdr:cNvSpPr txBox="1"/>
      </xdr:nvSpPr>
      <xdr:spPr>
        <a:xfrm>
          <a:off x="3225800" y="702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278664</xdr:rowOff>
    </xdr:from>
    <xdr:to>
      <xdr:col>2</xdr:col>
      <xdr:colOff>692150</xdr:colOff>
      <xdr:row>36</xdr:row>
      <xdr:rowOff>37364</xdr:rowOff>
    </xdr:to>
    <xdr:sp macro="" textlink="">
      <xdr:nvSpPr>
        <xdr:cNvPr id="126" name="フローチャート : 判断 125"/>
        <xdr:cNvSpPr/>
      </xdr:nvSpPr>
      <xdr:spPr bwMode="auto">
        <a:xfrm>
          <a:off x="2857500" y="68890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22141</xdr:rowOff>
    </xdr:from>
    <xdr:ext cx="762000" cy="259045"/>
    <xdr:sp macro="" textlink="">
      <xdr:nvSpPr>
        <xdr:cNvPr id="127" name="テキスト ボックス 126"/>
        <xdr:cNvSpPr txBox="1"/>
      </xdr:nvSpPr>
      <xdr:spPr>
        <a:xfrm>
          <a:off x="2527300" y="697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251422</xdr:rowOff>
    </xdr:from>
    <xdr:to>
      <xdr:col>5</xdr:col>
      <xdr:colOff>34925</xdr:colOff>
      <xdr:row>35</xdr:row>
      <xdr:rowOff>10122</xdr:rowOff>
    </xdr:to>
    <xdr:sp macro="" textlink="">
      <xdr:nvSpPr>
        <xdr:cNvPr id="133" name="円/楕円 132"/>
        <xdr:cNvSpPr/>
      </xdr:nvSpPr>
      <xdr:spPr bwMode="auto">
        <a:xfrm>
          <a:off x="5600700" y="65188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96499</xdr:rowOff>
    </xdr:from>
    <xdr:ext cx="762000" cy="259045"/>
    <xdr:sp macro="" textlink="">
      <xdr:nvSpPr>
        <xdr:cNvPr id="134" name="人口1人当たり決算額の推移該当値テキスト445"/>
        <xdr:cNvSpPr txBox="1"/>
      </xdr:nvSpPr>
      <xdr:spPr>
        <a:xfrm>
          <a:off x="5740400" y="636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25,901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74714</xdr:rowOff>
    </xdr:from>
    <xdr:to>
      <xdr:col>4</xdr:col>
      <xdr:colOff>520700</xdr:colOff>
      <xdr:row>35</xdr:row>
      <xdr:rowOff>176314</xdr:rowOff>
    </xdr:to>
    <xdr:sp macro="" textlink="">
      <xdr:nvSpPr>
        <xdr:cNvPr id="135" name="円/楕円 134"/>
        <xdr:cNvSpPr/>
      </xdr:nvSpPr>
      <xdr:spPr bwMode="auto">
        <a:xfrm>
          <a:off x="4953000" y="66850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186491</xdr:rowOff>
    </xdr:from>
    <xdr:ext cx="736600" cy="259045"/>
    <xdr:sp macro="" textlink="">
      <xdr:nvSpPr>
        <xdr:cNvPr id="136" name="テキスト ボックス 135"/>
        <xdr:cNvSpPr txBox="1"/>
      </xdr:nvSpPr>
      <xdr:spPr>
        <a:xfrm>
          <a:off x="4622800" y="6453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21,539</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318668</xdr:rowOff>
    </xdr:from>
    <xdr:to>
      <xdr:col>3</xdr:col>
      <xdr:colOff>955675</xdr:colOff>
      <xdr:row>35</xdr:row>
      <xdr:rowOff>77368</xdr:rowOff>
    </xdr:to>
    <xdr:sp macro="" textlink="">
      <xdr:nvSpPr>
        <xdr:cNvPr id="137" name="円/楕円 136"/>
        <xdr:cNvSpPr/>
      </xdr:nvSpPr>
      <xdr:spPr bwMode="auto">
        <a:xfrm>
          <a:off x="4254500" y="65861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87546</xdr:rowOff>
    </xdr:from>
    <xdr:ext cx="762000" cy="259045"/>
    <xdr:sp macro="" textlink="">
      <xdr:nvSpPr>
        <xdr:cNvPr id="138" name="テキスト ボックス 137"/>
        <xdr:cNvSpPr txBox="1"/>
      </xdr:nvSpPr>
      <xdr:spPr>
        <a:xfrm>
          <a:off x="3924300" y="6354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24,136</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145504</xdr:rowOff>
    </xdr:from>
    <xdr:to>
      <xdr:col>3</xdr:col>
      <xdr:colOff>257175</xdr:colOff>
      <xdr:row>34</xdr:row>
      <xdr:rowOff>247104</xdr:rowOff>
    </xdr:to>
    <xdr:sp macro="" textlink="">
      <xdr:nvSpPr>
        <xdr:cNvPr id="139" name="円/楕円 138"/>
        <xdr:cNvSpPr/>
      </xdr:nvSpPr>
      <xdr:spPr bwMode="auto">
        <a:xfrm>
          <a:off x="3556000" y="6412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257281</xdr:rowOff>
    </xdr:from>
    <xdr:ext cx="762000" cy="259045"/>
    <xdr:sp macro="" textlink="">
      <xdr:nvSpPr>
        <xdr:cNvPr id="140" name="テキスト ボックス 139"/>
        <xdr:cNvSpPr txBox="1"/>
      </xdr:nvSpPr>
      <xdr:spPr>
        <a:xfrm>
          <a:off x="3225800" y="618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28,681</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251041</xdr:rowOff>
    </xdr:from>
    <xdr:to>
      <xdr:col>2</xdr:col>
      <xdr:colOff>692150</xdr:colOff>
      <xdr:row>34</xdr:row>
      <xdr:rowOff>9741</xdr:rowOff>
    </xdr:to>
    <xdr:sp macro="" textlink="">
      <xdr:nvSpPr>
        <xdr:cNvPr id="141" name="円/楕円 140"/>
        <xdr:cNvSpPr/>
      </xdr:nvSpPr>
      <xdr:spPr bwMode="auto">
        <a:xfrm>
          <a:off x="2857500" y="6175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19918</xdr:rowOff>
    </xdr:from>
    <xdr:ext cx="762000" cy="259045"/>
    <xdr:sp macro="" textlink="">
      <xdr:nvSpPr>
        <xdr:cNvPr id="142" name="テキスト ボックス 141"/>
        <xdr:cNvSpPr txBox="1"/>
      </xdr:nvSpPr>
      <xdr:spPr>
        <a:xfrm>
          <a:off x="2527300" y="594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34,911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高知県いの町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23,712
23,674
470.97
13,408,644
12,960,724
300,304
8,141,433
13,690,607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85,643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91351</xdr:rowOff>
    </xdr:from>
    <xdr:to>
      <xdr:col>6</xdr:col>
      <xdr:colOff>510540</xdr:colOff>
      <xdr:row>39</xdr:row>
      <xdr:rowOff>138271</xdr:rowOff>
    </xdr:to>
    <xdr:cxnSp macro="">
      <xdr:nvCxnSpPr>
        <xdr:cNvPr id="56" name="直線コネクタ 55"/>
        <xdr:cNvCxnSpPr/>
      </xdr:nvCxnSpPr>
      <xdr:spPr>
        <a:xfrm flipV="1">
          <a:off x="4633595" y="5406301"/>
          <a:ext cx="1270" cy="1418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142098</xdr:rowOff>
    </xdr:from>
    <xdr:ext cx="534377" cy="259045"/>
    <xdr:sp macro="" textlink="">
      <xdr:nvSpPr>
        <xdr:cNvPr id="57" name="人件費最小値テキスト"/>
        <xdr:cNvSpPr txBox="1"/>
      </xdr:nvSpPr>
      <xdr:spPr>
        <a:xfrm>
          <a:off x="4686300" y="682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35,075</a:t>
          </a:r>
          <a:endParaRPr kumimoji="1" lang="ja-JP" altLang="en-US" sz="1000" b="1">
            <a:latin typeface="ＭＳ Ｐゴシック"/>
          </a:endParaRPr>
        </a:p>
      </xdr:txBody>
    </xdr:sp>
    <xdr:clientData/>
  </xdr:oneCellAnchor>
  <xdr:twoCellAnchor>
    <xdr:from>
      <xdr:col>6</xdr:col>
      <xdr:colOff>422275</xdr:colOff>
      <xdr:row>39</xdr:row>
      <xdr:rowOff>138271</xdr:rowOff>
    </xdr:from>
    <xdr:to>
      <xdr:col>6</xdr:col>
      <xdr:colOff>600075</xdr:colOff>
      <xdr:row>39</xdr:row>
      <xdr:rowOff>138271</xdr:rowOff>
    </xdr:to>
    <xdr:cxnSp macro="">
      <xdr:nvCxnSpPr>
        <xdr:cNvPr id="58" name="直線コネクタ 57"/>
        <xdr:cNvCxnSpPr/>
      </xdr:nvCxnSpPr>
      <xdr:spPr>
        <a:xfrm>
          <a:off x="4546600" y="6824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38028</xdr:rowOff>
    </xdr:from>
    <xdr:ext cx="599010" cy="259045"/>
    <xdr:sp macro="" textlink="">
      <xdr:nvSpPr>
        <xdr:cNvPr id="59" name="人件費最大値テキスト"/>
        <xdr:cNvSpPr txBox="1"/>
      </xdr:nvSpPr>
      <xdr:spPr>
        <a:xfrm>
          <a:off x="4686300" y="518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109,538</a:t>
          </a:r>
          <a:endParaRPr kumimoji="1" lang="ja-JP" altLang="en-US" sz="1000" b="1">
            <a:latin typeface="ＭＳ Ｐゴシック"/>
          </a:endParaRPr>
        </a:p>
      </xdr:txBody>
    </xdr:sp>
    <xdr:clientData/>
  </xdr:oneCellAnchor>
  <xdr:twoCellAnchor>
    <xdr:from>
      <xdr:col>6</xdr:col>
      <xdr:colOff>422275</xdr:colOff>
      <xdr:row>31</xdr:row>
      <xdr:rowOff>91351</xdr:rowOff>
    </xdr:from>
    <xdr:to>
      <xdr:col>6</xdr:col>
      <xdr:colOff>600075</xdr:colOff>
      <xdr:row>31</xdr:row>
      <xdr:rowOff>91351</xdr:rowOff>
    </xdr:to>
    <xdr:cxnSp macro="">
      <xdr:nvCxnSpPr>
        <xdr:cNvPr id="60" name="直線コネクタ 59"/>
        <xdr:cNvCxnSpPr/>
      </xdr:nvCxnSpPr>
      <xdr:spPr>
        <a:xfrm>
          <a:off x="4546600" y="540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154483</xdr:rowOff>
    </xdr:from>
    <xdr:to>
      <xdr:col>6</xdr:col>
      <xdr:colOff>511175</xdr:colOff>
      <xdr:row>34</xdr:row>
      <xdr:rowOff>168161</xdr:rowOff>
    </xdr:to>
    <xdr:cxnSp macro="">
      <xdr:nvCxnSpPr>
        <xdr:cNvPr id="61" name="直線コネクタ 60"/>
        <xdr:cNvCxnSpPr/>
      </xdr:nvCxnSpPr>
      <xdr:spPr>
        <a:xfrm flipV="1">
          <a:off x="3797300" y="5983783"/>
          <a:ext cx="838200" cy="1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13130</xdr:rowOff>
    </xdr:from>
    <xdr:ext cx="534377" cy="259045"/>
    <xdr:sp macro="" textlink="">
      <xdr:nvSpPr>
        <xdr:cNvPr id="62" name="人件費平均値テキスト"/>
        <xdr:cNvSpPr txBox="1"/>
      </xdr:nvSpPr>
      <xdr:spPr>
        <a:xfrm>
          <a:off x="4686300" y="63567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55,845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34703</xdr:rowOff>
    </xdr:from>
    <xdr:to>
      <xdr:col>6</xdr:col>
      <xdr:colOff>561975</xdr:colOff>
      <xdr:row>37</xdr:row>
      <xdr:rowOff>136303</xdr:rowOff>
    </xdr:to>
    <xdr:sp macro="" textlink="">
      <xdr:nvSpPr>
        <xdr:cNvPr id="63" name="フローチャート : 判断 62"/>
        <xdr:cNvSpPr/>
      </xdr:nvSpPr>
      <xdr:spPr>
        <a:xfrm>
          <a:off x="45847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168161</xdr:rowOff>
    </xdr:from>
    <xdr:to>
      <xdr:col>5</xdr:col>
      <xdr:colOff>358775</xdr:colOff>
      <xdr:row>35</xdr:row>
      <xdr:rowOff>24486</xdr:rowOff>
    </xdr:to>
    <xdr:cxnSp macro="">
      <xdr:nvCxnSpPr>
        <xdr:cNvPr id="64" name="直線コネクタ 63"/>
        <xdr:cNvCxnSpPr/>
      </xdr:nvCxnSpPr>
      <xdr:spPr>
        <a:xfrm flipV="1">
          <a:off x="2908300" y="5997461"/>
          <a:ext cx="889000" cy="27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44190</xdr:rowOff>
    </xdr:from>
    <xdr:to>
      <xdr:col>5</xdr:col>
      <xdr:colOff>409575</xdr:colOff>
      <xdr:row>37</xdr:row>
      <xdr:rowOff>145790</xdr:rowOff>
    </xdr:to>
    <xdr:sp macro="" textlink="">
      <xdr:nvSpPr>
        <xdr:cNvPr id="65" name="フローチャート : 判断 64"/>
        <xdr:cNvSpPr/>
      </xdr:nvSpPr>
      <xdr:spPr>
        <a:xfrm>
          <a:off x="3746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136917</xdr:rowOff>
    </xdr:from>
    <xdr:ext cx="534377" cy="259045"/>
    <xdr:sp macro="" textlink="">
      <xdr:nvSpPr>
        <xdr:cNvPr id="66" name="テキスト ボックス 65"/>
        <xdr:cNvSpPr txBox="1"/>
      </xdr:nvSpPr>
      <xdr:spPr>
        <a:xfrm>
          <a:off x="3530111" y="648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24486</xdr:rowOff>
    </xdr:from>
    <xdr:to>
      <xdr:col>4</xdr:col>
      <xdr:colOff>155575</xdr:colOff>
      <xdr:row>35</xdr:row>
      <xdr:rowOff>80493</xdr:rowOff>
    </xdr:to>
    <xdr:cxnSp macro="">
      <xdr:nvCxnSpPr>
        <xdr:cNvPr id="67" name="直線コネクタ 66"/>
        <xdr:cNvCxnSpPr/>
      </xdr:nvCxnSpPr>
      <xdr:spPr>
        <a:xfrm flipV="1">
          <a:off x="2019300" y="6025236"/>
          <a:ext cx="889000" cy="5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140087</xdr:rowOff>
    </xdr:from>
    <xdr:to>
      <xdr:col>4</xdr:col>
      <xdr:colOff>206375</xdr:colOff>
      <xdr:row>37</xdr:row>
      <xdr:rowOff>70237</xdr:rowOff>
    </xdr:to>
    <xdr:sp macro="" textlink="">
      <xdr:nvSpPr>
        <xdr:cNvPr id="68" name="フローチャート : 判断 67"/>
        <xdr:cNvSpPr/>
      </xdr:nvSpPr>
      <xdr:spPr>
        <a:xfrm>
          <a:off x="2857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61364</xdr:rowOff>
    </xdr:from>
    <xdr:ext cx="534377" cy="259045"/>
    <xdr:sp macro="" textlink="">
      <xdr:nvSpPr>
        <xdr:cNvPr id="69" name="テキスト ボックス 68"/>
        <xdr:cNvSpPr txBox="1"/>
      </xdr:nvSpPr>
      <xdr:spPr>
        <a:xfrm>
          <a:off x="2641111" y="640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131909</xdr:rowOff>
    </xdr:from>
    <xdr:to>
      <xdr:col>2</xdr:col>
      <xdr:colOff>638175</xdr:colOff>
      <xdr:row>35</xdr:row>
      <xdr:rowOff>80493</xdr:rowOff>
    </xdr:to>
    <xdr:cxnSp macro="">
      <xdr:nvCxnSpPr>
        <xdr:cNvPr id="70" name="直線コネクタ 69"/>
        <xdr:cNvCxnSpPr/>
      </xdr:nvCxnSpPr>
      <xdr:spPr>
        <a:xfrm>
          <a:off x="1130300" y="5961209"/>
          <a:ext cx="889000" cy="120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151022</xdr:rowOff>
    </xdr:from>
    <xdr:to>
      <xdr:col>3</xdr:col>
      <xdr:colOff>3175</xdr:colOff>
      <xdr:row>37</xdr:row>
      <xdr:rowOff>81172</xdr:rowOff>
    </xdr:to>
    <xdr:sp macro="" textlink="">
      <xdr:nvSpPr>
        <xdr:cNvPr id="71" name="フローチャート : 判断 70"/>
        <xdr:cNvSpPr/>
      </xdr:nvSpPr>
      <xdr:spPr>
        <a:xfrm>
          <a:off x="1968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72299</xdr:rowOff>
    </xdr:from>
    <xdr:ext cx="534377" cy="259045"/>
    <xdr:sp macro="" textlink="">
      <xdr:nvSpPr>
        <xdr:cNvPr id="72" name="テキスト ボックス 71"/>
        <xdr:cNvSpPr txBox="1"/>
      </xdr:nvSpPr>
      <xdr:spPr>
        <a:xfrm>
          <a:off x="1752111" y="641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132067</xdr:rowOff>
    </xdr:from>
    <xdr:to>
      <xdr:col>1</xdr:col>
      <xdr:colOff>485775</xdr:colOff>
      <xdr:row>37</xdr:row>
      <xdr:rowOff>62217</xdr:rowOff>
    </xdr:to>
    <xdr:sp macro="" textlink="">
      <xdr:nvSpPr>
        <xdr:cNvPr id="73" name="フローチャート : 判断 72"/>
        <xdr:cNvSpPr/>
      </xdr:nvSpPr>
      <xdr:spPr>
        <a:xfrm>
          <a:off x="1079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53344</xdr:rowOff>
    </xdr:from>
    <xdr:ext cx="534377" cy="259045"/>
    <xdr:sp macro="" textlink="">
      <xdr:nvSpPr>
        <xdr:cNvPr id="74" name="テキスト ボックス 73"/>
        <xdr:cNvSpPr txBox="1"/>
      </xdr:nvSpPr>
      <xdr:spPr>
        <a:xfrm>
          <a:off x="863111" y="639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103683</xdr:rowOff>
    </xdr:from>
    <xdr:to>
      <xdr:col>6</xdr:col>
      <xdr:colOff>561975</xdr:colOff>
      <xdr:row>35</xdr:row>
      <xdr:rowOff>33833</xdr:rowOff>
    </xdr:to>
    <xdr:sp macro="" textlink="">
      <xdr:nvSpPr>
        <xdr:cNvPr id="80" name="円/楕円 79"/>
        <xdr:cNvSpPr/>
      </xdr:nvSpPr>
      <xdr:spPr>
        <a:xfrm>
          <a:off x="4584700" y="5932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126560</xdr:rowOff>
    </xdr:from>
    <xdr:ext cx="534377" cy="259045"/>
    <xdr:sp macro="" textlink="">
      <xdr:nvSpPr>
        <xdr:cNvPr id="81" name="人件費該当値テキスト"/>
        <xdr:cNvSpPr txBox="1"/>
      </xdr:nvSpPr>
      <xdr:spPr>
        <a:xfrm>
          <a:off x="4686300" y="578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79,224</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117361</xdr:rowOff>
    </xdr:from>
    <xdr:to>
      <xdr:col>5</xdr:col>
      <xdr:colOff>409575</xdr:colOff>
      <xdr:row>35</xdr:row>
      <xdr:rowOff>47511</xdr:rowOff>
    </xdr:to>
    <xdr:sp macro="" textlink="">
      <xdr:nvSpPr>
        <xdr:cNvPr id="82" name="円/楕円 81"/>
        <xdr:cNvSpPr/>
      </xdr:nvSpPr>
      <xdr:spPr>
        <a:xfrm>
          <a:off x="3746500" y="594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64038</xdr:rowOff>
    </xdr:from>
    <xdr:ext cx="534377" cy="259045"/>
    <xdr:sp macro="" textlink="">
      <xdr:nvSpPr>
        <xdr:cNvPr id="83" name="テキスト ボックス 82"/>
        <xdr:cNvSpPr txBox="1"/>
      </xdr:nvSpPr>
      <xdr:spPr>
        <a:xfrm>
          <a:off x="3530111" y="572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78,506</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145136</xdr:rowOff>
    </xdr:from>
    <xdr:to>
      <xdr:col>4</xdr:col>
      <xdr:colOff>206375</xdr:colOff>
      <xdr:row>35</xdr:row>
      <xdr:rowOff>75286</xdr:rowOff>
    </xdr:to>
    <xdr:sp macro="" textlink="">
      <xdr:nvSpPr>
        <xdr:cNvPr id="84" name="円/楕円 83"/>
        <xdr:cNvSpPr/>
      </xdr:nvSpPr>
      <xdr:spPr>
        <a:xfrm>
          <a:off x="2857500" y="597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91813</xdr:rowOff>
    </xdr:from>
    <xdr:ext cx="534377" cy="259045"/>
    <xdr:sp macro="" textlink="">
      <xdr:nvSpPr>
        <xdr:cNvPr id="85" name="テキスト ボックス 84"/>
        <xdr:cNvSpPr txBox="1"/>
      </xdr:nvSpPr>
      <xdr:spPr>
        <a:xfrm>
          <a:off x="2641111" y="574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77,048</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29693</xdr:rowOff>
    </xdr:from>
    <xdr:to>
      <xdr:col>3</xdr:col>
      <xdr:colOff>3175</xdr:colOff>
      <xdr:row>35</xdr:row>
      <xdr:rowOff>131293</xdr:rowOff>
    </xdr:to>
    <xdr:sp macro="" textlink="">
      <xdr:nvSpPr>
        <xdr:cNvPr id="86" name="円/楕円 85"/>
        <xdr:cNvSpPr/>
      </xdr:nvSpPr>
      <xdr:spPr>
        <a:xfrm>
          <a:off x="1968500" y="60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147820</xdr:rowOff>
    </xdr:from>
    <xdr:ext cx="534377" cy="259045"/>
    <xdr:sp macro="" textlink="">
      <xdr:nvSpPr>
        <xdr:cNvPr id="87" name="テキスト ボックス 86"/>
        <xdr:cNvSpPr txBox="1"/>
      </xdr:nvSpPr>
      <xdr:spPr>
        <a:xfrm>
          <a:off x="1752111" y="5805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74,108</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81109</xdr:rowOff>
    </xdr:from>
    <xdr:to>
      <xdr:col>1</xdr:col>
      <xdr:colOff>485775</xdr:colOff>
      <xdr:row>35</xdr:row>
      <xdr:rowOff>11259</xdr:rowOff>
    </xdr:to>
    <xdr:sp macro="" textlink="">
      <xdr:nvSpPr>
        <xdr:cNvPr id="88" name="円/楕円 87"/>
        <xdr:cNvSpPr/>
      </xdr:nvSpPr>
      <xdr:spPr>
        <a:xfrm>
          <a:off x="1079500" y="591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27786</xdr:rowOff>
    </xdr:from>
    <xdr:ext cx="534377" cy="259045"/>
    <xdr:sp macro="" textlink="">
      <xdr:nvSpPr>
        <xdr:cNvPr id="89" name="テキスト ボックス 88"/>
        <xdr:cNvSpPr txBox="1"/>
      </xdr:nvSpPr>
      <xdr:spPr>
        <a:xfrm>
          <a:off x="863111" y="5685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80,409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75074</xdr:rowOff>
    </xdr:from>
    <xdr:to>
      <xdr:col>6</xdr:col>
      <xdr:colOff>510540</xdr:colOff>
      <xdr:row>57</xdr:row>
      <xdr:rowOff>155579</xdr:rowOff>
    </xdr:to>
    <xdr:cxnSp macro="">
      <xdr:nvCxnSpPr>
        <xdr:cNvPr id="111" name="直線コネクタ 110"/>
        <xdr:cNvCxnSpPr/>
      </xdr:nvCxnSpPr>
      <xdr:spPr>
        <a:xfrm flipV="1">
          <a:off x="4633595" y="8819024"/>
          <a:ext cx="1270" cy="110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159406</xdr:rowOff>
    </xdr:from>
    <xdr:ext cx="534377" cy="259045"/>
    <xdr:sp macro="" textlink="">
      <xdr:nvSpPr>
        <xdr:cNvPr id="112" name="物件費最小値テキスト"/>
        <xdr:cNvSpPr txBox="1"/>
      </xdr:nvSpPr>
      <xdr:spPr>
        <a:xfrm>
          <a:off x="4686300" y="993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34,027</a:t>
          </a:r>
          <a:endParaRPr kumimoji="1" lang="ja-JP" altLang="en-US" sz="1000" b="1">
            <a:latin typeface="ＭＳ Ｐゴシック"/>
          </a:endParaRPr>
        </a:p>
      </xdr:txBody>
    </xdr:sp>
    <xdr:clientData/>
  </xdr:oneCellAnchor>
  <xdr:twoCellAnchor>
    <xdr:from>
      <xdr:col>6</xdr:col>
      <xdr:colOff>422275</xdr:colOff>
      <xdr:row>57</xdr:row>
      <xdr:rowOff>155579</xdr:rowOff>
    </xdr:from>
    <xdr:to>
      <xdr:col>6</xdr:col>
      <xdr:colOff>600075</xdr:colOff>
      <xdr:row>57</xdr:row>
      <xdr:rowOff>155579</xdr:rowOff>
    </xdr:to>
    <xdr:cxnSp macro="">
      <xdr:nvCxnSpPr>
        <xdr:cNvPr id="113" name="直線コネクタ 112"/>
        <xdr:cNvCxnSpPr/>
      </xdr:nvCxnSpPr>
      <xdr:spPr>
        <a:xfrm>
          <a:off x="4546600" y="9928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21751</xdr:rowOff>
    </xdr:from>
    <xdr:ext cx="599010" cy="259045"/>
    <xdr:sp macro="" textlink="">
      <xdr:nvSpPr>
        <xdr:cNvPr id="114" name="物件費最大値テキスト"/>
        <xdr:cNvSpPr txBox="1"/>
      </xdr:nvSpPr>
      <xdr:spPr>
        <a:xfrm>
          <a:off x="4686300" y="859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276,635</a:t>
          </a:r>
          <a:endParaRPr kumimoji="1" lang="ja-JP" altLang="en-US" sz="1000" b="1">
            <a:latin typeface="ＭＳ Ｐゴシック"/>
          </a:endParaRPr>
        </a:p>
      </xdr:txBody>
    </xdr:sp>
    <xdr:clientData/>
  </xdr:oneCellAnchor>
  <xdr:twoCellAnchor>
    <xdr:from>
      <xdr:col>6</xdr:col>
      <xdr:colOff>422275</xdr:colOff>
      <xdr:row>51</xdr:row>
      <xdr:rowOff>75074</xdr:rowOff>
    </xdr:from>
    <xdr:to>
      <xdr:col>6</xdr:col>
      <xdr:colOff>600075</xdr:colOff>
      <xdr:row>51</xdr:row>
      <xdr:rowOff>75074</xdr:rowOff>
    </xdr:to>
    <xdr:cxnSp macro="">
      <xdr:nvCxnSpPr>
        <xdr:cNvPr id="115" name="直線コネクタ 114"/>
        <xdr:cNvCxnSpPr/>
      </xdr:nvCxnSpPr>
      <xdr:spPr>
        <a:xfrm>
          <a:off x="4546600" y="8819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127209</xdr:rowOff>
    </xdr:from>
    <xdr:to>
      <xdr:col>6</xdr:col>
      <xdr:colOff>511175</xdr:colOff>
      <xdr:row>56</xdr:row>
      <xdr:rowOff>128197</xdr:rowOff>
    </xdr:to>
    <xdr:cxnSp macro="">
      <xdr:nvCxnSpPr>
        <xdr:cNvPr id="116" name="直線コネクタ 115"/>
        <xdr:cNvCxnSpPr/>
      </xdr:nvCxnSpPr>
      <xdr:spPr>
        <a:xfrm>
          <a:off x="3797300" y="9728409"/>
          <a:ext cx="838200" cy="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143547</xdr:rowOff>
    </xdr:from>
    <xdr:ext cx="534377" cy="259045"/>
    <xdr:sp macro="" textlink="">
      <xdr:nvSpPr>
        <xdr:cNvPr id="117" name="物件費平均値テキスト"/>
        <xdr:cNvSpPr txBox="1"/>
      </xdr:nvSpPr>
      <xdr:spPr>
        <a:xfrm>
          <a:off x="4686300" y="9744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58,329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165120</xdr:rowOff>
    </xdr:from>
    <xdr:to>
      <xdr:col>6</xdr:col>
      <xdr:colOff>561975</xdr:colOff>
      <xdr:row>57</xdr:row>
      <xdr:rowOff>95270</xdr:rowOff>
    </xdr:to>
    <xdr:sp macro="" textlink="">
      <xdr:nvSpPr>
        <xdr:cNvPr id="118" name="フローチャート : 判断 117"/>
        <xdr:cNvSpPr/>
      </xdr:nvSpPr>
      <xdr:spPr>
        <a:xfrm>
          <a:off x="4584700" y="976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127209</xdr:rowOff>
    </xdr:from>
    <xdr:to>
      <xdr:col>5</xdr:col>
      <xdr:colOff>358775</xdr:colOff>
      <xdr:row>57</xdr:row>
      <xdr:rowOff>8868</xdr:rowOff>
    </xdr:to>
    <xdr:cxnSp macro="">
      <xdr:nvCxnSpPr>
        <xdr:cNvPr id="119" name="直線コネクタ 118"/>
        <xdr:cNvCxnSpPr/>
      </xdr:nvCxnSpPr>
      <xdr:spPr>
        <a:xfrm flipV="1">
          <a:off x="2908300" y="9728409"/>
          <a:ext cx="889000" cy="5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14792</xdr:rowOff>
    </xdr:from>
    <xdr:to>
      <xdr:col>5</xdr:col>
      <xdr:colOff>409575</xdr:colOff>
      <xdr:row>57</xdr:row>
      <xdr:rowOff>116392</xdr:rowOff>
    </xdr:to>
    <xdr:sp macro="" textlink="">
      <xdr:nvSpPr>
        <xdr:cNvPr id="120" name="フローチャート : 判断 119"/>
        <xdr:cNvSpPr/>
      </xdr:nvSpPr>
      <xdr:spPr>
        <a:xfrm>
          <a:off x="3746500" y="9787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107519</xdr:rowOff>
    </xdr:from>
    <xdr:ext cx="534377" cy="259045"/>
    <xdr:sp macro="" textlink="">
      <xdr:nvSpPr>
        <xdr:cNvPr id="121" name="テキスト ボックス 120"/>
        <xdr:cNvSpPr txBox="1"/>
      </xdr:nvSpPr>
      <xdr:spPr>
        <a:xfrm>
          <a:off x="3530111" y="988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8868</xdr:rowOff>
    </xdr:from>
    <xdr:to>
      <xdr:col>4</xdr:col>
      <xdr:colOff>155575</xdr:colOff>
      <xdr:row>57</xdr:row>
      <xdr:rowOff>24531</xdr:rowOff>
    </xdr:to>
    <xdr:cxnSp macro="">
      <xdr:nvCxnSpPr>
        <xdr:cNvPr id="122" name="直線コネクタ 121"/>
        <xdr:cNvCxnSpPr/>
      </xdr:nvCxnSpPr>
      <xdr:spPr>
        <a:xfrm flipV="1">
          <a:off x="2019300" y="9781518"/>
          <a:ext cx="889000" cy="15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10413</xdr:rowOff>
    </xdr:from>
    <xdr:to>
      <xdr:col>4</xdr:col>
      <xdr:colOff>206375</xdr:colOff>
      <xdr:row>57</xdr:row>
      <xdr:rowOff>112013</xdr:rowOff>
    </xdr:to>
    <xdr:sp macro="" textlink="">
      <xdr:nvSpPr>
        <xdr:cNvPr id="123" name="フローチャート : 判断 122"/>
        <xdr:cNvSpPr/>
      </xdr:nvSpPr>
      <xdr:spPr>
        <a:xfrm>
          <a:off x="2857500" y="97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103140</xdr:rowOff>
    </xdr:from>
    <xdr:ext cx="534377" cy="259045"/>
    <xdr:sp macro="" textlink="">
      <xdr:nvSpPr>
        <xdr:cNvPr id="124" name="テキスト ボックス 123"/>
        <xdr:cNvSpPr txBox="1"/>
      </xdr:nvSpPr>
      <xdr:spPr>
        <a:xfrm>
          <a:off x="2641111" y="987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24531</xdr:rowOff>
    </xdr:from>
    <xdr:to>
      <xdr:col>2</xdr:col>
      <xdr:colOff>638175</xdr:colOff>
      <xdr:row>57</xdr:row>
      <xdr:rowOff>33406</xdr:rowOff>
    </xdr:to>
    <xdr:cxnSp macro="">
      <xdr:nvCxnSpPr>
        <xdr:cNvPr id="125" name="直線コネクタ 124"/>
        <xdr:cNvCxnSpPr/>
      </xdr:nvCxnSpPr>
      <xdr:spPr>
        <a:xfrm flipV="1">
          <a:off x="1130300" y="9797181"/>
          <a:ext cx="889000" cy="8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24060</xdr:rowOff>
    </xdr:from>
    <xdr:to>
      <xdr:col>3</xdr:col>
      <xdr:colOff>3175</xdr:colOff>
      <xdr:row>57</xdr:row>
      <xdr:rowOff>125660</xdr:rowOff>
    </xdr:to>
    <xdr:sp macro="" textlink="">
      <xdr:nvSpPr>
        <xdr:cNvPr id="126" name="フローチャート : 判断 125"/>
        <xdr:cNvSpPr/>
      </xdr:nvSpPr>
      <xdr:spPr>
        <a:xfrm>
          <a:off x="1968500" y="97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116787</xdr:rowOff>
    </xdr:from>
    <xdr:ext cx="534377" cy="259045"/>
    <xdr:sp macro="" textlink="">
      <xdr:nvSpPr>
        <xdr:cNvPr id="127" name="テキスト ボックス 126"/>
        <xdr:cNvSpPr txBox="1"/>
      </xdr:nvSpPr>
      <xdr:spPr>
        <a:xfrm>
          <a:off x="1752111" y="988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27279</xdr:rowOff>
    </xdr:from>
    <xdr:to>
      <xdr:col>1</xdr:col>
      <xdr:colOff>485775</xdr:colOff>
      <xdr:row>57</xdr:row>
      <xdr:rowOff>128879</xdr:rowOff>
    </xdr:to>
    <xdr:sp macro="" textlink="">
      <xdr:nvSpPr>
        <xdr:cNvPr id="128" name="フローチャート : 判断 127"/>
        <xdr:cNvSpPr/>
      </xdr:nvSpPr>
      <xdr:spPr>
        <a:xfrm>
          <a:off x="1079500" y="979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120006</xdr:rowOff>
    </xdr:from>
    <xdr:ext cx="534377" cy="259045"/>
    <xdr:sp macro="" textlink="">
      <xdr:nvSpPr>
        <xdr:cNvPr id="129" name="テキスト ボックス 128"/>
        <xdr:cNvSpPr txBox="1"/>
      </xdr:nvSpPr>
      <xdr:spPr>
        <a:xfrm>
          <a:off x="863111" y="9892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77397</xdr:rowOff>
    </xdr:from>
    <xdr:to>
      <xdr:col>6</xdr:col>
      <xdr:colOff>561975</xdr:colOff>
      <xdr:row>57</xdr:row>
      <xdr:rowOff>7547</xdr:rowOff>
    </xdr:to>
    <xdr:sp macro="" textlink="">
      <xdr:nvSpPr>
        <xdr:cNvPr id="135" name="円/楕円 134"/>
        <xdr:cNvSpPr/>
      </xdr:nvSpPr>
      <xdr:spPr>
        <a:xfrm>
          <a:off x="4584700" y="967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100274</xdr:rowOff>
    </xdr:from>
    <xdr:ext cx="534377" cy="259045"/>
    <xdr:sp macro="" textlink="">
      <xdr:nvSpPr>
        <xdr:cNvPr id="136" name="物件費該当値テキスト"/>
        <xdr:cNvSpPr txBox="1"/>
      </xdr:nvSpPr>
      <xdr:spPr>
        <a:xfrm>
          <a:off x="4686300" y="953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77,516</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76409</xdr:rowOff>
    </xdr:from>
    <xdr:to>
      <xdr:col>5</xdr:col>
      <xdr:colOff>409575</xdr:colOff>
      <xdr:row>57</xdr:row>
      <xdr:rowOff>6559</xdr:rowOff>
    </xdr:to>
    <xdr:sp macro="" textlink="">
      <xdr:nvSpPr>
        <xdr:cNvPr id="137" name="円/楕円 136"/>
        <xdr:cNvSpPr/>
      </xdr:nvSpPr>
      <xdr:spPr>
        <a:xfrm>
          <a:off x="3746500" y="967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23086</xdr:rowOff>
    </xdr:from>
    <xdr:ext cx="534377" cy="259045"/>
    <xdr:sp macro="" textlink="">
      <xdr:nvSpPr>
        <xdr:cNvPr id="138" name="テキスト ボックス 137"/>
        <xdr:cNvSpPr txBox="1"/>
      </xdr:nvSpPr>
      <xdr:spPr>
        <a:xfrm>
          <a:off x="3530111" y="945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77,732</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129518</xdr:rowOff>
    </xdr:from>
    <xdr:to>
      <xdr:col>4</xdr:col>
      <xdr:colOff>206375</xdr:colOff>
      <xdr:row>57</xdr:row>
      <xdr:rowOff>59668</xdr:rowOff>
    </xdr:to>
    <xdr:sp macro="" textlink="">
      <xdr:nvSpPr>
        <xdr:cNvPr id="139" name="円/楕円 138"/>
        <xdr:cNvSpPr/>
      </xdr:nvSpPr>
      <xdr:spPr>
        <a:xfrm>
          <a:off x="2857500" y="973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76195</xdr:rowOff>
    </xdr:from>
    <xdr:ext cx="534377" cy="259045"/>
    <xdr:sp macro="" textlink="">
      <xdr:nvSpPr>
        <xdr:cNvPr id="140" name="テキスト ボックス 139"/>
        <xdr:cNvSpPr txBox="1"/>
      </xdr:nvSpPr>
      <xdr:spPr>
        <a:xfrm>
          <a:off x="2641111" y="950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66,116</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145181</xdr:rowOff>
    </xdr:from>
    <xdr:to>
      <xdr:col>3</xdr:col>
      <xdr:colOff>3175</xdr:colOff>
      <xdr:row>57</xdr:row>
      <xdr:rowOff>75331</xdr:rowOff>
    </xdr:to>
    <xdr:sp macro="" textlink="">
      <xdr:nvSpPr>
        <xdr:cNvPr id="141" name="円/楕円 140"/>
        <xdr:cNvSpPr/>
      </xdr:nvSpPr>
      <xdr:spPr>
        <a:xfrm>
          <a:off x="1968500" y="974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91858</xdr:rowOff>
    </xdr:from>
    <xdr:ext cx="534377" cy="259045"/>
    <xdr:sp macro="" textlink="">
      <xdr:nvSpPr>
        <xdr:cNvPr id="142" name="テキスト ボックス 141"/>
        <xdr:cNvSpPr txBox="1"/>
      </xdr:nvSpPr>
      <xdr:spPr>
        <a:xfrm>
          <a:off x="1752111" y="952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62,690</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154056</xdr:rowOff>
    </xdr:from>
    <xdr:to>
      <xdr:col>1</xdr:col>
      <xdr:colOff>485775</xdr:colOff>
      <xdr:row>57</xdr:row>
      <xdr:rowOff>84206</xdr:rowOff>
    </xdr:to>
    <xdr:sp macro="" textlink="">
      <xdr:nvSpPr>
        <xdr:cNvPr id="143" name="円/楕円 142"/>
        <xdr:cNvSpPr/>
      </xdr:nvSpPr>
      <xdr:spPr>
        <a:xfrm>
          <a:off x="1079500" y="975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100733</xdr:rowOff>
    </xdr:from>
    <xdr:ext cx="534377" cy="259045"/>
    <xdr:sp macro="" textlink="">
      <xdr:nvSpPr>
        <xdr:cNvPr id="144" name="テキスト ボックス 143"/>
        <xdr:cNvSpPr txBox="1"/>
      </xdr:nvSpPr>
      <xdr:spPr>
        <a:xfrm>
          <a:off x="863111" y="953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60,749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8" name="テキスト ボックス 157"/>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67614</xdr:rowOff>
    </xdr:from>
    <xdr:to>
      <xdr:col>6</xdr:col>
      <xdr:colOff>510540</xdr:colOff>
      <xdr:row>79</xdr:row>
      <xdr:rowOff>15647</xdr:rowOff>
    </xdr:to>
    <xdr:cxnSp macro="">
      <xdr:nvCxnSpPr>
        <xdr:cNvPr id="168" name="直線コネクタ 167"/>
        <xdr:cNvCxnSpPr/>
      </xdr:nvCxnSpPr>
      <xdr:spPr>
        <a:xfrm flipV="1">
          <a:off x="4633595" y="12069114"/>
          <a:ext cx="1270" cy="1491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19474</xdr:rowOff>
    </xdr:from>
    <xdr:ext cx="378565" cy="259045"/>
    <xdr:sp macro="" textlink="">
      <xdr:nvSpPr>
        <xdr:cNvPr id="169" name="維持補修費最小値テキスト"/>
        <xdr:cNvSpPr txBox="1"/>
      </xdr:nvSpPr>
      <xdr:spPr>
        <a:xfrm>
          <a:off x="4686300" y="13564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6</xdr:col>
      <xdr:colOff>422275</xdr:colOff>
      <xdr:row>79</xdr:row>
      <xdr:rowOff>15647</xdr:rowOff>
    </xdr:from>
    <xdr:to>
      <xdr:col>6</xdr:col>
      <xdr:colOff>600075</xdr:colOff>
      <xdr:row>79</xdr:row>
      <xdr:rowOff>15647</xdr:rowOff>
    </xdr:to>
    <xdr:cxnSp macro="">
      <xdr:nvCxnSpPr>
        <xdr:cNvPr id="170" name="直線コネクタ 169"/>
        <xdr:cNvCxnSpPr/>
      </xdr:nvCxnSpPr>
      <xdr:spPr>
        <a:xfrm>
          <a:off x="4546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14291</xdr:rowOff>
    </xdr:from>
    <xdr:ext cx="534377" cy="259045"/>
    <xdr:sp macro="" textlink="">
      <xdr:nvSpPr>
        <xdr:cNvPr id="171" name="維持補修費最大値テキスト"/>
        <xdr:cNvSpPr txBox="1"/>
      </xdr:nvSpPr>
      <xdr:spPr>
        <a:xfrm>
          <a:off x="4686300" y="118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19,946</a:t>
          </a:r>
          <a:endParaRPr kumimoji="1" lang="ja-JP" altLang="en-US" sz="1000" b="1">
            <a:latin typeface="ＭＳ Ｐゴシック"/>
          </a:endParaRPr>
        </a:p>
      </xdr:txBody>
    </xdr:sp>
    <xdr:clientData/>
  </xdr:oneCellAnchor>
  <xdr:twoCellAnchor>
    <xdr:from>
      <xdr:col>6</xdr:col>
      <xdr:colOff>422275</xdr:colOff>
      <xdr:row>70</xdr:row>
      <xdr:rowOff>67614</xdr:rowOff>
    </xdr:from>
    <xdr:to>
      <xdr:col>6</xdr:col>
      <xdr:colOff>600075</xdr:colOff>
      <xdr:row>70</xdr:row>
      <xdr:rowOff>67614</xdr:rowOff>
    </xdr:to>
    <xdr:cxnSp macro="">
      <xdr:nvCxnSpPr>
        <xdr:cNvPr id="172" name="直線コネクタ 171"/>
        <xdr:cNvCxnSpPr/>
      </xdr:nvCxnSpPr>
      <xdr:spPr>
        <a:xfrm>
          <a:off x="4546600" y="12069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170790</xdr:rowOff>
    </xdr:from>
    <xdr:to>
      <xdr:col>6</xdr:col>
      <xdr:colOff>511175</xdr:colOff>
      <xdr:row>76</xdr:row>
      <xdr:rowOff>26315</xdr:rowOff>
    </xdr:to>
    <xdr:cxnSp macro="">
      <xdr:nvCxnSpPr>
        <xdr:cNvPr id="173" name="直線コネクタ 172"/>
        <xdr:cNvCxnSpPr/>
      </xdr:nvCxnSpPr>
      <xdr:spPr>
        <a:xfrm flipV="1">
          <a:off x="3797300" y="13029540"/>
          <a:ext cx="8382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48734</xdr:rowOff>
    </xdr:from>
    <xdr:ext cx="469744" cy="259045"/>
    <xdr:sp macro="" textlink="">
      <xdr:nvSpPr>
        <xdr:cNvPr id="174" name="維持補修費平均値テキスト"/>
        <xdr:cNvSpPr txBox="1"/>
      </xdr:nvSpPr>
      <xdr:spPr>
        <a:xfrm>
          <a:off x="4686300" y="13250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70307</xdr:rowOff>
    </xdr:from>
    <xdr:to>
      <xdr:col>6</xdr:col>
      <xdr:colOff>561975</xdr:colOff>
      <xdr:row>78</xdr:row>
      <xdr:rowOff>457</xdr:rowOff>
    </xdr:to>
    <xdr:sp macro="" textlink="">
      <xdr:nvSpPr>
        <xdr:cNvPr id="175" name="フローチャート : 判断 174"/>
        <xdr:cNvSpPr/>
      </xdr:nvSpPr>
      <xdr:spPr>
        <a:xfrm>
          <a:off x="45847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26315</xdr:rowOff>
    </xdr:from>
    <xdr:to>
      <xdr:col>5</xdr:col>
      <xdr:colOff>358775</xdr:colOff>
      <xdr:row>76</xdr:row>
      <xdr:rowOff>55804</xdr:rowOff>
    </xdr:to>
    <xdr:cxnSp macro="">
      <xdr:nvCxnSpPr>
        <xdr:cNvPr id="176" name="直線コネクタ 175"/>
        <xdr:cNvCxnSpPr/>
      </xdr:nvCxnSpPr>
      <xdr:spPr>
        <a:xfrm flipV="1">
          <a:off x="2908300" y="13056515"/>
          <a:ext cx="889000" cy="29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69850</xdr:rowOff>
    </xdr:from>
    <xdr:to>
      <xdr:col>5</xdr:col>
      <xdr:colOff>409575</xdr:colOff>
      <xdr:row>78</xdr:row>
      <xdr:rowOff>0</xdr:rowOff>
    </xdr:to>
    <xdr:sp macro="" textlink="">
      <xdr:nvSpPr>
        <xdr:cNvPr id="177" name="フローチャート : 判断 176"/>
        <xdr:cNvSpPr/>
      </xdr:nvSpPr>
      <xdr:spPr>
        <a:xfrm>
          <a:off x="3746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162577</xdr:rowOff>
    </xdr:from>
    <xdr:ext cx="469744" cy="259045"/>
    <xdr:sp macro="" textlink="">
      <xdr:nvSpPr>
        <xdr:cNvPr id="178" name="テキスト ボックス 177"/>
        <xdr:cNvSpPr txBox="1"/>
      </xdr:nvSpPr>
      <xdr:spPr>
        <a:xfrm>
          <a:off x="3562427"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55804</xdr:rowOff>
    </xdr:from>
    <xdr:to>
      <xdr:col>4</xdr:col>
      <xdr:colOff>155575</xdr:colOff>
      <xdr:row>76</xdr:row>
      <xdr:rowOff>113182</xdr:rowOff>
    </xdr:to>
    <xdr:cxnSp macro="">
      <xdr:nvCxnSpPr>
        <xdr:cNvPr id="179" name="直線コネクタ 178"/>
        <xdr:cNvCxnSpPr/>
      </xdr:nvCxnSpPr>
      <xdr:spPr>
        <a:xfrm flipV="1">
          <a:off x="2019300" y="13086004"/>
          <a:ext cx="889000" cy="57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51563</xdr:rowOff>
    </xdr:from>
    <xdr:to>
      <xdr:col>4</xdr:col>
      <xdr:colOff>206375</xdr:colOff>
      <xdr:row>77</xdr:row>
      <xdr:rowOff>153163</xdr:rowOff>
    </xdr:to>
    <xdr:sp macro="" textlink="">
      <xdr:nvSpPr>
        <xdr:cNvPr id="180" name="フローチャート : 判断 179"/>
        <xdr:cNvSpPr/>
      </xdr:nvSpPr>
      <xdr:spPr>
        <a:xfrm>
          <a:off x="2857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144290</xdr:rowOff>
    </xdr:from>
    <xdr:ext cx="469744" cy="259045"/>
    <xdr:sp macro="" textlink="">
      <xdr:nvSpPr>
        <xdr:cNvPr id="181" name="テキスト ボックス 180"/>
        <xdr:cNvSpPr txBox="1"/>
      </xdr:nvSpPr>
      <xdr:spPr>
        <a:xfrm>
          <a:off x="2673427" y="1334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53290</xdr:rowOff>
    </xdr:from>
    <xdr:to>
      <xdr:col>2</xdr:col>
      <xdr:colOff>638175</xdr:colOff>
      <xdr:row>76</xdr:row>
      <xdr:rowOff>113182</xdr:rowOff>
    </xdr:to>
    <xdr:cxnSp macro="">
      <xdr:nvCxnSpPr>
        <xdr:cNvPr id="182" name="直線コネクタ 181"/>
        <xdr:cNvCxnSpPr/>
      </xdr:nvCxnSpPr>
      <xdr:spPr>
        <a:xfrm>
          <a:off x="1130300" y="13083490"/>
          <a:ext cx="889000" cy="59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68631</xdr:rowOff>
    </xdr:from>
    <xdr:to>
      <xdr:col>3</xdr:col>
      <xdr:colOff>3175</xdr:colOff>
      <xdr:row>77</xdr:row>
      <xdr:rowOff>170231</xdr:rowOff>
    </xdr:to>
    <xdr:sp macro="" textlink="">
      <xdr:nvSpPr>
        <xdr:cNvPr id="183" name="フローチャート : 判断 182"/>
        <xdr:cNvSpPr/>
      </xdr:nvSpPr>
      <xdr:spPr>
        <a:xfrm>
          <a:off x="1968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161358</xdr:rowOff>
    </xdr:from>
    <xdr:ext cx="469744" cy="259045"/>
    <xdr:sp macro="" textlink="">
      <xdr:nvSpPr>
        <xdr:cNvPr id="184" name="テキスト ボックス 183"/>
        <xdr:cNvSpPr txBox="1"/>
      </xdr:nvSpPr>
      <xdr:spPr>
        <a:xfrm>
          <a:off x="1784427" y="13363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58496</xdr:rowOff>
    </xdr:from>
    <xdr:to>
      <xdr:col>1</xdr:col>
      <xdr:colOff>485775</xdr:colOff>
      <xdr:row>77</xdr:row>
      <xdr:rowOff>160096</xdr:rowOff>
    </xdr:to>
    <xdr:sp macro="" textlink="">
      <xdr:nvSpPr>
        <xdr:cNvPr id="185" name="フローチャート : 判断 184"/>
        <xdr:cNvSpPr/>
      </xdr:nvSpPr>
      <xdr:spPr>
        <a:xfrm>
          <a:off x="1079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151223</xdr:rowOff>
    </xdr:from>
    <xdr:ext cx="469744" cy="259045"/>
    <xdr:sp macro="" textlink="">
      <xdr:nvSpPr>
        <xdr:cNvPr id="186" name="テキスト ボックス 185"/>
        <xdr:cNvSpPr txBox="1"/>
      </xdr:nvSpPr>
      <xdr:spPr>
        <a:xfrm>
          <a:off x="895427" y="13352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119990</xdr:rowOff>
    </xdr:from>
    <xdr:to>
      <xdr:col>6</xdr:col>
      <xdr:colOff>561975</xdr:colOff>
      <xdr:row>76</xdr:row>
      <xdr:rowOff>50140</xdr:rowOff>
    </xdr:to>
    <xdr:sp macro="" textlink="">
      <xdr:nvSpPr>
        <xdr:cNvPr id="192" name="円/楕円 191"/>
        <xdr:cNvSpPr/>
      </xdr:nvSpPr>
      <xdr:spPr>
        <a:xfrm>
          <a:off x="4584700" y="129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142867</xdr:rowOff>
    </xdr:from>
    <xdr:ext cx="469744" cy="259045"/>
    <xdr:sp macro="" textlink="">
      <xdr:nvSpPr>
        <xdr:cNvPr id="193" name="維持補修費該当値テキスト"/>
        <xdr:cNvSpPr txBox="1"/>
      </xdr:nvSpPr>
      <xdr:spPr>
        <a:xfrm>
          <a:off x="4686300" y="12830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7,342</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146965</xdr:rowOff>
    </xdr:from>
    <xdr:to>
      <xdr:col>5</xdr:col>
      <xdr:colOff>409575</xdr:colOff>
      <xdr:row>76</xdr:row>
      <xdr:rowOff>77115</xdr:rowOff>
    </xdr:to>
    <xdr:sp macro="" textlink="">
      <xdr:nvSpPr>
        <xdr:cNvPr id="194" name="円/楕円 193"/>
        <xdr:cNvSpPr/>
      </xdr:nvSpPr>
      <xdr:spPr>
        <a:xfrm>
          <a:off x="3746500" y="1300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93642</xdr:rowOff>
    </xdr:from>
    <xdr:ext cx="469744" cy="259045"/>
    <xdr:sp macro="" textlink="">
      <xdr:nvSpPr>
        <xdr:cNvPr id="195" name="テキスト ボックス 194"/>
        <xdr:cNvSpPr txBox="1"/>
      </xdr:nvSpPr>
      <xdr:spPr>
        <a:xfrm>
          <a:off x="3562427" y="12780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6,988</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5004</xdr:rowOff>
    </xdr:from>
    <xdr:to>
      <xdr:col>4</xdr:col>
      <xdr:colOff>206375</xdr:colOff>
      <xdr:row>76</xdr:row>
      <xdr:rowOff>106604</xdr:rowOff>
    </xdr:to>
    <xdr:sp macro="" textlink="">
      <xdr:nvSpPr>
        <xdr:cNvPr id="196" name="円/楕円 195"/>
        <xdr:cNvSpPr/>
      </xdr:nvSpPr>
      <xdr:spPr>
        <a:xfrm>
          <a:off x="2857500" y="1303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123131</xdr:rowOff>
    </xdr:from>
    <xdr:ext cx="469744" cy="259045"/>
    <xdr:sp macro="" textlink="">
      <xdr:nvSpPr>
        <xdr:cNvPr id="197" name="テキスト ボックス 196"/>
        <xdr:cNvSpPr txBox="1"/>
      </xdr:nvSpPr>
      <xdr:spPr>
        <a:xfrm>
          <a:off x="2673427" y="12810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6,601</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62382</xdr:rowOff>
    </xdr:from>
    <xdr:to>
      <xdr:col>3</xdr:col>
      <xdr:colOff>3175</xdr:colOff>
      <xdr:row>76</xdr:row>
      <xdr:rowOff>163982</xdr:rowOff>
    </xdr:to>
    <xdr:sp macro="" textlink="">
      <xdr:nvSpPr>
        <xdr:cNvPr id="198" name="円/楕円 197"/>
        <xdr:cNvSpPr/>
      </xdr:nvSpPr>
      <xdr:spPr>
        <a:xfrm>
          <a:off x="1968500" y="1309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9059</xdr:rowOff>
    </xdr:from>
    <xdr:ext cx="469744" cy="259045"/>
    <xdr:sp macro="" textlink="">
      <xdr:nvSpPr>
        <xdr:cNvPr id="199" name="テキスト ボックス 198"/>
        <xdr:cNvSpPr txBox="1"/>
      </xdr:nvSpPr>
      <xdr:spPr>
        <a:xfrm>
          <a:off x="1784427" y="1286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5,848</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2490</xdr:rowOff>
    </xdr:from>
    <xdr:to>
      <xdr:col>1</xdr:col>
      <xdr:colOff>485775</xdr:colOff>
      <xdr:row>76</xdr:row>
      <xdr:rowOff>104090</xdr:rowOff>
    </xdr:to>
    <xdr:sp macro="" textlink="">
      <xdr:nvSpPr>
        <xdr:cNvPr id="200" name="円/楕円 199"/>
        <xdr:cNvSpPr/>
      </xdr:nvSpPr>
      <xdr:spPr>
        <a:xfrm>
          <a:off x="1079500" y="1303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120616</xdr:rowOff>
    </xdr:from>
    <xdr:ext cx="469744" cy="259045"/>
    <xdr:sp macro="" textlink="">
      <xdr:nvSpPr>
        <xdr:cNvPr id="201" name="テキスト ボックス 200"/>
        <xdr:cNvSpPr txBox="1"/>
      </xdr:nvSpPr>
      <xdr:spPr>
        <a:xfrm>
          <a:off x="895427" y="12807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122,999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78226</xdr:rowOff>
    </xdr:from>
    <xdr:to>
      <xdr:col>6</xdr:col>
      <xdr:colOff>510540</xdr:colOff>
      <xdr:row>99</xdr:row>
      <xdr:rowOff>75330</xdr:rowOff>
    </xdr:to>
    <xdr:cxnSp macro="">
      <xdr:nvCxnSpPr>
        <xdr:cNvPr id="226" name="直線コネクタ 225"/>
        <xdr:cNvCxnSpPr/>
      </xdr:nvCxnSpPr>
      <xdr:spPr>
        <a:xfrm flipV="1">
          <a:off x="4633595" y="15508726"/>
          <a:ext cx="1270" cy="1540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79157</xdr:rowOff>
    </xdr:from>
    <xdr:ext cx="534377" cy="259045"/>
    <xdr:sp macro="" textlink="">
      <xdr:nvSpPr>
        <xdr:cNvPr id="227" name="扶助費最小値テキスト"/>
        <xdr:cNvSpPr txBox="1"/>
      </xdr:nvSpPr>
      <xdr:spPr>
        <a:xfrm>
          <a:off x="4686300" y="1705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38,379</a:t>
          </a:r>
          <a:endParaRPr kumimoji="1" lang="ja-JP" altLang="en-US" sz="1000" b="1">
            <a:latin typeface="ＭＳ Ｐゴシック"/>
          </a:endParaRPr>
        </a:p>
      </xdr:txBody>
    </xdr:sp>
    <xdr:clientData/>
  </xdr:oneCellAnchor>
  <xdr:twoCellAnchor>
    <xdr:from>
      <xdr:col>6</xdr:col>
      <xdr:colOff>422275</xdr:colOff>
      <xdr:row>99</xdr:row>
      <xdr:rowOff>75330</xdr:rowOff>
    </xdr:from>
    <xdr:to>
      <xdr:col>6</xdr:col>
      <xdr:colOff>600075</xdr:colOff>
      <xdr:row>99</xdr:row>
      <xdr:rowOff>75330</xdr:rowOff>
    </xdr:to>
    <xdr:cxnSp macro="">
      <xdr:nvCxnSpPr>
        <xdr:cNvPr id="228" name="直線コネクタ 227"/>
        <xdr:cNvCxnSpPr/>
      </xdr:nvCxnSpPr>
      <xdr:spPr>
        <a:xfrm>
          <a:off x="4546600" y="1704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24903</xdr:rowOff>
    </xdr:from>
    <xdr:ext cx="599010" cy="259045"/>
    <xdr:sp macro="" textlink="">
      <xdr:nvSpPr>
        <xdr:cNvPr id="229" name="扶助費最大値テキスト"/>
        <xdr:cNvSpPr txBox="1"/>
      </xdr:nvSpPr>
      <xdr:spPr>
        <a:xfrm>
          <a:off x="4686300" y="1528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119,227</a:t>
          </a:r>
          <a:endParaRPr kumimoji="1" lang="ja-JP" altLang="en-US" sz="1000" b="1">
            <a:latin typeface="ＭＳ Ｐゴシック"/>
          </a:endParaRPr>
        </a:p>
      </xdr:txBody>
    </xdr:sp>
    <xdr:clientData/>
  </xdr:oneCellAnchor>
  <xdr:twoCellAnchor>
    <xdr:from>
      <xdr:col>6</xdr:col>
      <xdr:colOff>422275</xdr:colOff>
      <xdr:row>90</xdr:row>
      <xdr:rowOff>78226</xdr:rowOff>
    </xdr:from>
    <xdr:to>
      <xdr:col>6</xdr:col>
      <xdr:colOff>600075</xdr:colOff>
      <xdr:row>90</xdr:row>
      <xdr:rowOff>78226</xdr:rowOff>
    </xdr:to>
    <xdr:cxnSp macro="">
      <xdr:nvCxnSpPr>
        <xdr:cNvPr id="230" name="直線コネクタ 229"/>
        <xdr:cNvCxnSpPr/>
      </xdr:nvCxnSpPr>
      <xdr:spPr>
        <a:xfrm>
          <a:off x="4546600" y="1550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77463</xdr:rowOff>
    </xdr:from>
    <xdr:to>
      <xdr:col>6</xdr:col>
      <xdr:colOff>511175</xdr:colOff>
      <xdr:row>97</xdr:row>
      <xdr:rowOff>7817</xdr:rowOff>
    </xdr:to>
    <xdr:cxnSp macro="">
      <xdr:nvCxnSpPr>
        <xdr:cNvPr id="231" name="直線コネクタ 230"/>
        <xdr:cNvCxnSpPr/>
      </xdr:nvCxnSpPr>
      <xdr:spPr>
        <a:xfrm flipV="1">
          <a:off x="3797300" y="16536663"/>
          <a:ext cx="838200" cy="101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47693</xdr:rowOff>
    </xdr:from>
    <xdr:ext cx="534377" cy="259045"/>
    <xdr:sp macro="" textlink="">
      <xdr:nvSpPr>
        <xdr:cNvPr id="232" name="扶助費平均値テキスト"/>
        <xdr:cNvSpPr txBox="1"/>
      </xdr:nvSpPr>
      <xdr:spPr>
        <a:xfrm>
          <a:off x="4686300" y="16335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65,364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24816</xdr:rowOff>
    </xdr:from>
    <xdr:to>
      <xdr:col>6</xdr:col>
      <xdr:colOff>561975</xdr:colOff>
      <xdr:row>96</xdr:row>
      <xdr:rowOff>126416</xdr:rowOff>
    </xdr:to>
    <xdr:sp macro="" textlink="">
      <xdr:nvSpPr>
        <xdr:cNvPr id="233" name="フローチャート : 判断 232"/>
        <xdr:cNvSpPr/>
      </xdr:nvSpPr>
      <xdr:spPr>
        <a:xfrm>
          <a:off x="45847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5721</xdr:rowOff>
    </xdr:from>
    <xdr:to>
      <xdr:col>5</xdr:col>
      <xdr:colOff>358775</xdr:colOff>
      <xdr:row>97</xdr:row>
      <xdr:rowOff>7817</xdr:rowOff>
    </xdr:to>
    <xdr:cxnSp macro="">
      <xdr:nvCxnSpPr>
        <xdr:cNvPr id="234" name="直線コネクタ 233"/>
        <xdr:cNvCxnSpPr/>
      </xdr:nvCxnSpPr>
      <xdr:spPr>
        <a:xfrm>
          <a:off x="2908300" y="16636371"/>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132544</xdr:rowOff>
    </xdr:from>
    <xdr:to>
      <xdr:col>5</xdr:col>
      <xdr:colOff>409575</xdr:colOff>
      <xdr:row>97</xdr:row>
      <xdr:rowOff>62694</xdr:rowOff>
    </xdr:to>
    <xdr:sp macro="" textlink="">
      <xdr:nvSpPr>
        <xdr:cNvPr id="235" name="フローチャート : 判断 234"/>
        <xdr:cNvSpPr/>
      </xdr:nvSpPr>
      <xdr:spPr>
        <a:xfrm>
          <a:off x="3746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53821</xdr:rowOff>
    </xdr:from>
    <xdr:ext cx="534377" cy="259045"/>
    <xdr:sp macro="" textlink="">
      <xdr:nvSpPr>
        <xdr:cNvPr id="236" name="テキスト ボックス 235"/>
        <xdr:cNvSpPr txBox="1"/>
      </xdr:nvSpPr>
      <xdr:spPr>
        <a:xfrm>
          <a:off x="3530111" y="1668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5721</xdr:rowOff>
    </xdr:from>
    <xdr:to>
      <xdr:col>4</xdr:col>
      <xdr:colOff>155575</xdr:colOff>
      <xdr:row>97</xdr:row>
      <xdr:rowOff>106229</xdr:rowOff>
    </xdr:to>
    <xdr:cxnSp macro="">
      <xdr:nvCxnSpPr>
        <xdr:cNvPr id="237" name="直線コネクタ 236"/>
        <xdr:cNvCxnSpPr/>
      </xdr:nvCxnSpPr>
      <xdr:spPr>
        <a:xfrm flipV="1">
          <a:off x="2019300" y="16636371"/>
          <a:ext cx="889000" cy="100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23121</xdr:rowOff>
    </xdr:from>
    <xdr:to>
      <xdr:col>4</xdr:col>
      <xdr:colOff>206375</xdr:colOff>
      <xdr:row>97</xdr:row>
      <xdr:rowOff>124721</xdr:rowOff>
    </xdr:to>
    <xdr:sp macro="" textlink="">
      <xdr:nvSpPr>
        <xdr:cNvPr id="238" name="フローチャート : 判断 237"/>
        <xdr:cNvSpPr/>
      </xdr:nvSpPr>
      <xdr:spPr>
        <a:xfrm>
          <a:off x="2857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115848</xdr:rowOff>
    </xdr:from>
    <xdr:ext cx="534377" cy="259045"/>
    <xdr:sp macro="" textlink="">
      <xdr:nvSpPr>
        <xdr:cNvPr id="239" name="テキスト ボックス 238"/>
        <xdr:cNvSpPr txBox="1"/>
      </xdr:nvSpPr>
      <xdr:spPr>
        <a:xfrm>
          <a:off x="2641111" y="1674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106229</xdr:rowOff>
    </xdr:from>
    <xdr:to>
      <xdr:col>2</xdr:col>
      <xdr:colOff>638175</xdr:colOff>
      <xdr:row>97</xdr:row>
      <xdr:rowOff>115354</xdr:rowOff>
    </xdr:to>
    <xdr:cxnSp macro="">
      <xdr:nvCxnSpPr>
        <xdr:cNvPr id="240" name="直線コネクタ 239"/>
        <xdr:cNvCxnSpPr/>
      </xdr:nvCxnSpPr>
      <xdr:spPr>
        <a:xfrm flipV="1">
          <a:off x="1130300" y="16736879"/>
          <a:ext cx="889000" cy="9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130772</xdr:rowOff>
    </xdr:from>
    <xdr:to>
      <xdr:col>3</xdr:col>
      <xdr:colOff>3175</xdr:colOff>
      <xdr:row>98</xdr:row>
      <xdr:rowOff>60922</xdr:rowOff>
    </xdr:to>
    <xdr:sp macro="" textlink="">
      <xdr:nvSpPr>
        <xdr:cNvPr id="241" name="フローチャート : 判断 240"/>
        <xdr:cNvSpPr/>
      </xdr:nvSpPr>
      <xdr:spPr>
        <a:xfrm>
          <a:off x="1968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52049</xdr:rowOff>
    </xdr:from>
    <xdr:ext cx="534377" cy="259045"/>
    <xdr:sp macro="" textlink="">
      <xdr:nvSpPr>
        <xdr:cNvPr id="242" name="テキスト ボックス 241"/>
        <xdr:cNvSpPr txBox="1"/>
      </xdr:nvSpPr>
      <xdr:spPr>
        <a:xfrm>
          <a:off x="1752111" y="1685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145535</xdr:rowOff>
    </xdr:from>
    <xdr:to>
      <xdr:col>1</xdr:col>
      <xdr:colOff>485775</xdr:colOff>
      <xdr:row>98</xdr:row>
      <xdr:rowOff>75685</xdr:rowOff>
    </xdr:to>
    <xdr:sp macro="" textlink="">
      <xdr:nvSpPr>
        <xdr:cNvPr id="243" name="フローチャート : 判断 242"/>
        <xdr:cNvSpPr/>
      </xdr:nvSpPr>
      <xdr:spPr>
        <a:xfrm>
          <a:off x="1079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66812</xdr:rowOff>
    </xdr:from>
    <xdr:ext cx="534377" cy="259045"/>
    <xdr:sp macro="" textlink="">
      <xdr:nvSpPr>
        <xdr:cNvPr id="244" name="テキスト ボックス 243"/>
        <xdr:cNvSpPr txBox="1"/>
      </xdr:nvSpPr>
      <xdr:spPr>
        <a:xfrm>
          <a:off x="863111" y="1686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26663</xdr:rowOff>
    </xdr:from>
    <xdr:to>
      <xdr:col>6</xdr:col>
      <xdr:colOff>561975</xdr:colOff>
      <xdr:row>96</xdr:row>
      <xdr:rowOff>128263</xdr:rowOff>
    </xdr:to>
    <xdr:sp macro="" textlink="">
      <xdr:nvSpPr>
        <xdr:cNvPr id="250" name="円/楕円 249"/>
        <xdr:cNvSpPr/>
      </xdr:nvSpPr>
      <xdr:spPr>
        <a:xfrm>
          <a:off x="4584700" y="1648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5090</xdr:rowOff>
    </xdr:from>
    <xdr:ext cx="534377" cy="259045"/>
    <xdr:sp macro="" textlink="">
      <xdr:nvSpPr>
        <xdr:cNvPr id="251" name="扶助費該当値テキスト"/>
        <xdr:cNvSpPr txBox="1"/>
      </xdr:nvSpPr>
      <xdr:spPr>
        <a:xfrm>
          <a:off x="4686300" y="1646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65,267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128467</xdr:rowOff>
    </xdr:from>
    <xdr:to>
      <xdr:col>5</xdr:col>
      <xdr:colOff>409575</xdr:colOff>
      <xdr:row>97</xdr:row>
      <xdr:rowOff>58617</xdr:rowOff>
    </xdr:to>
    <xdr:sp macro="" textlink="">
      <xdr:nvSpPr>
        <xdr:cNvPr id="252" name="円/楕円 251"/>
        <xdr:cNvSpPr/>
      </xdr:nvSpPr>
      <xdr:spPr>
        <a:xfrm>
          <a:off x="3746500" y="1658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75144</xdr:rowOff>
    </xdr:from>
    <xdr:ext cx="534377" cy="259045"/>
    <xdr:sp macro="" textlink="">
      <xdr:nvSpPr>
        <xdr:cNvPr id="253" name="テキスト ボックス 252"/>
        <xdr:cNvSpPr txBox="1"/>
      </xdr:nvSpPr>
      <xdr:spPr>
        <a:xfrm>
          <a:off x="3530111" y="16362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59,923</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126371</xdr:rowOff>
    </xdr:from>
    <xdr:to>
      <xdr:col>4</xdr:col>
      <xdr:colOff>206375</xdr:colOff>
      <xdr:row>97</xdr:row>
      <xdr:rowOff>56521</xdr:rowOff>
    </xdr:to>
    <xdr:sp macro="" textlink="">
      <xdr:nvSpPr>
        <xdr:cNvPr id="254" name="円/楕円 253"/>
        <xdr:cNvSpPr/>
      </xdr:nvSpPr>
      <xdr:spPr>
        <a:xfrm>
          <a:off x="2857500" y="1658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73048</xdr:rowOff>
    </xdr:from>
    <xdr:ext cx="534377" cy="259045"/>
    <xdr:sp macro="" textlink="">
      <xdr:nvSpPr>
        <xdr:cNvPr id="255" name="テキスト ボックス 254"/>
        <xdr:cNvSpPr txBox="1"/>
      </xdr:nvSpPr>
      <xdr:spPr>
        <a:xfrm>
          <a:off x="2641111" y="16360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60,033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55429</xdr:rowOff>
    </xdr:from>
    <xdr:to>
      <xdr:col>3</xdr:col>
      <xdr:colOff>3175</xdr:colOff>
      <xdr:row>97</xdr:row>
      <xdr:rowOff>157029</xdr:rowOff>
    </xdr:to>
    <xdr:sp macro="" textlink="">
      <xdr:nvSpPr>
        <xdr:cNvPr id="256" name="円/楕円 255"/>
        <xdr:cNvSpPr/>
      </xdr:nvSpPr>
      <xdr:spPr>
        <a:xfrm>
          <a:off x="1968500" y="1668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2106</xdr:rowOff>
    </xdr:from>
    <xdr:ext cx="534377" cy="259045"/>
    <xdr:sp macro="" textlink="">
      <xdr:nvSpPr>
        <xdr:cNvPr id="257" name="テキスト ボックス 256"/>
        <xdr:cNvSpPr txBox="1"/>
      </xdr:nvSpPr>
      <xdr:spPr>
        <a:xfrm>
          <a:off x="1752111" y="16461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54,757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64554</xdr:rowOff>
    </xdr:from>
    <xdr:to>
      <xdr:col>1</xdr:col>
      <xdr:colOff>485775</xdr:colOff>
      <xdr:row>97</xdr:row>
      <xdr:rowOff>166154</xdr:rowOff>
    </xdr:to>
    <xdr:sp macro="" textlink="">
      <xdr:nvSpPr>
        <xdr:cNvPr id="258" name="円/楕円 257"/>
        <xdr:cNvSpPr/>
      </xdr:nvSpPr>
      <xdr:spPr>
        <a:xfrm>
          <a:off x="1079500" y="1669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11231</xdr:rowOff>
    </xdr:from>
    <xdr:ext cx="534377" cy="259045"/>
    <xdr:sp macro="" textlink="">
      <xdr:nvSpPr>
        <xdr:cNvPr id="259" name="テキスト ボックス 258"/>
        <xdr:cNvSpPr txBox="1"/>
      </xdr:nvSpPr>
      <xdr:spPr>
        <a:xfrm>
          <a:off x="863111" y="1647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54,278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54,302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87264</xdr:rowOff>
    </xdr:from>
    <xdr:to>
      <xdr:col>15</xdr:col>
      <xdr:colOff>180340</xdr:colOff>
      <xdr:row>38</xdr:row>
      <xdr:rowOff>84612</xdr:rowOff>
    </xdr:to>
    <xdr:cxnSp macro="">
      <xdr:nvCxnSpPr>
        <xdr:cNvPr id="281" name="直線コネクタ 280"/>
        <xdr:cNvCxnSpPr/>
      </xdr:nvCxnSpPr>
      <xdr:spPr>
        <a:xfrm flipV="1">
          <a:off x="10475595" y="5573664"/>
          <a:ext cx="1270" cy="1026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88439</xdr:rowOff>
    </xdr:from>
    <xdr:ext cx="534377" cy="259045"/>
    <xdr:sp macro="" textlink="">
      <xdr:nvSpPr>
        <xdr:cNvPr id="282" name="補助費等最小値テキスト"/>
        <xdr:cNvSpPr txBox="1"/>
      </xdr:nvSpPr>
      <xdr:spPr>
        <a:xfrm>
          <a:off x="10528300" y="660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12,049</a:t>
          </a:r>
          <a:endParaRPr kumimoji="1" lang="ja-JP" altLang="en-US" sz="1000" b="1">
            <a:latin typeface="ＭＳ Ｐゴシック"/>
          </a:endParaRPr>
        </a:p>
      </xdr:txBody>
    </xdr:sp>
    <xdr:clientData/>
  </xdr:oneCellAnchor>
  <xdr:twoCellAnchor>
    <xdr:from>
      <xdr:col>15</xdr:col>
      <xdr:colOff>92075</xdr:colOff>
      <xdr:row>38</xdr:row>
      <xdr:rowOff>84612</xdr:rowOff>
    </xdr:from>
    <xdr:to>
      <xdr:col>15</xdr:col>
      <xdr:colOff>269875</xdr:colOff>
      <xdr:row>38</xdr:row>
      <xdr:rowOff>84612</xdr:rowOff>
    </xdr:to>
    <xdr:cxnSp macro="">
      <xdr:nvCxnSpPr>
        <xdr:cNvPr id="283" name="直線コネクタ 282"/>
        <xdr:cNvCxnSpPr/>
      </xdr:nvCxnSpPr>
      <xdr:spPr>
        <a:xfrm>
          <a:off x="10388600" y="659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33941</xdr:rowOff>
    </xdr:from>
    <xdr:ext cx="599010" cy="259045"/>
    <xdr:sp macro="" textlink="">
      <xdr:nvSpPr>
        <xdr:cNvPr id="284" name="補助費等最大値テキスト"/>
        <xdr:cNvSpPr txBox="1"/>
      </xdr:nvSpPr>
      <xdr:spPr>
        <a:xfrm>
          <a:off x="10528300" y="534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236,469</a:t>
          </a:r>
          <a:endParaRPr kumimoji="1" lang="ja-JP" altLang="en-US" sz="1000" b="1">
            <a:latin typeface="ＭＳ Ｐゴシック"/>
          </a:endParaRPr>
        </a:p>
      </xdr:txBody>
    </xdr:sp>
    <xdr:clientData/>
  </xdr:oneCellAnchor>
  <xdr:twoCellAnchor>
    <xdr:from>
      <xdr:col>15</xdr:col>
      <xdr:colOff>92075</xdr:colOff>
      <xdr:row>32</xdr:row>
      <xdr:rowOff>87264</xdr:rowOff>
    </xdr:from>
    <xdr:to>
      <xdr:col>15</xdr:col>
      <xdr:colOff>269875</xdr:colOff>
      <xdr:row>32</xdr:row>
      <xdr:rowOff>87264</xdr:rowOff>
    </xdr:to>
    <xdr:cxnSp macro="">
      <xdr:nvCxnSpPr>
        <xdr:cNvPr id="285" name="直線コネクタ 284"/>
        <xdr:cNvCxnSpPr/>
      </xdr:nvCxnSpPr>
      <xdr:spPr>
        <a:xfrm>
          <a:off x="10388600" y="55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156740</xdr:rowOff>
    </xdr:from>
    <xdr:to>
      <xdr:col>15</xdr:col>
      <xdr:colOff>180975</xdr:colOff>
      <xdr:row>36</xdr:row>
      <xdr:rowOff>156827</xdr:rowOff>
    </xdr:to>
    <xdr:cxnSp macro="">
      <xdr:nvCxnSpPr>
        <xdr:cNvPr id="286" name="直線コネクタ 285"/>
        <xdr:cNvCxnSpPr/>
      </xdr:nvCxnSpPr>
      <xdr:spPr>
        <a:xfrm flipV="1">
          <a:off x="9639300" y="6328940"/>
          <a:ext cx="838200" cy="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30381</xdr:rowOff>
    </xdr:from>
    <xdr:ext cx="534377" cy="259045"/>
    <xdr:sp macro="" textlink="">
      <xdr:nvSpPr>
        <xdr:cNvPr id="287" name="補助費等平均値テキスト"/>
        <xdr:cNvSpPr txBox="1"/>
      </xdr:nvSpPr>
      <xdr:spPr>
        <a:xfrm>
          <a:off x="10528300" y="6374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45,581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51954</xdr:rowOff>
    </xdr:from>
    <xdr:to>
      <xdr:col>15</xdr:col>
      <xdr:colOff>231775</xdr:colOff>
      <xdr:row>37</xdr:row>
      <xdr:rowOff>153554</xdr:rowOff>
    </xdr:to>
    <xdr:sp macro="" textlink="">
      <xdr:nvSpPr>
        <xdr:cNvPr id="288" name="フローチャート : 判断 287"/>
        <xdr:cNvSpPr/>
      </xdr:nvSpPr>
      <xdr:spPr>
        <a:xfrm>
          <a:off x="104267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118390</xdr:rowOff>
    </xdr:from>
    <xdr:to>
      <xdr:col>14</xdr:col>
      <xdr:colOff>28575</xdr:colOff>
      <xdr:row>36</xdr:row>
      <xdr:rowOff>156827</xdr:rowOff>
    </xdr:to>
    <xdr:cxnSp macro="">
      <xdr:nvCxnSpPr>
        <xdr:cNvPr id="289" name="直線コネクタ 288"/>
        <xdr:cNvCxnSpPr/>
      </xdr:nvCxnSpPr>
      <xdr:spPr>
        <a:xfrm>
          <a:off x="8750300" y="6290590"/>
          <a:ext cx="889000" cy="38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68673</xdr:rowOff>
    </xdr:from>
    <xdr:to>
      <xdr:col>14</xdr:col>
      <xdr:colOff>79375</xdr:colOff>
      <xdr:row>37</xdr:row>
      <xdr:rowOff>170273</xdr:rowOff>
    </xdr:to>
    <xdr:sp macro="" textlink="">
      <xdr:nvSpPr>
        <xdr:cNvPr id="290" name="フローチャート : 判断 289"/>
        <xdr:cNvSpPr/>
      </xdr:nvSpPr>
      <xdr:spPr>
        <a:xfrm>
          <a:off x="9588500" y="641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161400</xdr:rowOff>
    </xdr:from>
    <xdr:ext cx="534377" cy="259045"/>
    <xdr:sp macro="" textlink="">
      <xdr:nvSpPr>
        <xdr:cNvPr id="291" name="テキスト ボックス 290"/>
        <xdr:cNvSpPr txBox="1"/>
      </xdr:nvSpPr>
      <xdr:spPr>
        <a:xfrm>
          <a:off x="9372111" y="650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118390</xdr:rowOff>
    </xdr:from>
    <xdr:to>
      <xdr:col>12</xdr:col>
      <xdr:colOff>511175</xdr:colOff>
      <xdr:row>37</xdr:row>
      <xdr:rowOff>4131</xdr:rowOff>
    </xdr:to>
    <xdr:cxnSp macro="">
      <xdr:nvCxnSpPr>
        <xdr:cNvPr id="292" name="直線コネクタ 291"/>
        <xdr:cNvCxnSpPr/>
      </xdr:nvCxnSpPr>
      <xdr:spPr>
        <a:xfrm flipV="1">
          <a:off x="7861300" y="6290590"/>
          <a:ext cx="889000" cy="57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76350</xdr:rowOff>
    </xdr:from>
    <xdr:to>
      <xdr:col>12</xdr:col>
      <xdr:colOff>561975</xdr:colOff>
      <xdr:row>38</xdr:row>
      <xdr:rowOff>6500</xdr:rowOff>
    </xdr:to>
    <xdr:sp macro="" textlink="">
      <xdr:nvSpPr>
        <xdr:cNvPr id="293" name="フローチャート : 判断 292"/>
        <xdr:cNvSpPr/>
      </xdr:nvSpPr>
      <xdr:spPr>
        <a:xfrm>
          <a:off x="8699500" y="642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169077</xdr:rowOff>
    </xdr:from>
    <xdr:ext cx="534377" cy="259045"/>
    <xdr:sp macro="" textlink="">
      <xdr:nvSpPr>
        <xdr:cNvPr id="294" name="テキスト ボックス 293"/>
        <xdr:cNvSpPr txBox="1"/>
      </xdr:nvSpPr>
      <xdr:spPr>
        <a:xfrm>
          <a:off x="8483111" y="651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4131</xdr:rowOff>
    </xdr:from>
    <xdr:to>
      <xdr:col>11</xdr:col>
      <xdr:colOff>307975</xdr:colOff>
      <xdr:row>37</xdr:row>
      <xdr:rowOff>64893</xdr:rowOff>
    </xdr:to>
    <xdr:cxnSp macro="">
      <xdr:nvCxnSpPr>
        <xdr:cNvPr id="295" name="直線コネクタ 294"/>
        <xdr:cNvCxnSpPr/>
      </xdr:nvCxnSpPr>
      <xdr:spPr>
        <a:xfrm flipV="1">
          <a:off x="6972300" y="6347781"/>
          <a:ext cx="889000" cy="60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60860</xdr:rowOff>
    </xdr:from>
    <xdr:to>
      <xdr:col>11</xdr:col>
      <xdr:colOff>358775</xdr:colOff>
      <xdr:row>37</xdr:row>
      <xdr:rowOff>162460</xdr:rowOff>
    </xdr:to>
    <xdr:sp macro="" textlink="">
      <xdr:nvSpPr>
        <xdr:cNvPr id="296" name="フローチャート : 判断 295"/>
        <xdr:cNvSpPr/>
      </xdr:nvSpPr>
      <xdr:spPr>
        <a:xfrm>
          <a:off x="7810500" y="640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153587</xdr:rowOff>
    </xdr:from>
    <xdr:ext cx="534377" cy="259045"/>
    <xdr:sp macro="" textlink="">
      <xdr:nvSpPr>
        <xdr:cNvPr id="297" name="テキスト ボックス 296"/>
        <xdr:cNvSpPr txBox="1"/>
      </xdr:nvSpPr>
      <xdr:spPr>
        <a:xfrm>
          <a:off x="7594111" y="6497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73589</xdr:rowOff>
    </xdr:from>
    <xdr:to>
      <xdr:col>10</xdr:col>
      <xdr:colOff>155575</xdr:colOff>
      <xdr:row>38</xdr:row>
      <xdr:rowOff>3739</xdr:rowOff>
    </xdr:to>
    <xdr:sp macro="" textlink="">
      <xdr:nvSpPr>
        <xdr:cNvPr id="298" name="フローチャート : 判断 297"/>
        <xdr:cNvSpPr/>
      </xdr:nvSpPr>
      <xdr:spPr>
        <a:xfrm>
          <a:off x="6921500" y="641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166316</xdr:rowOff>
    </xdr:from>
    <xdr:ext cx="534377" cy="259045"/>
    <xdr:sp macro="" textlink="">
      <xdr:nvSpPr>
        <xdr:cNvPr id="299" name="テキスト ボックス 298"/>
        <xdr:cNvSpPr txBox="1"/>
      </xdr:nvSpPr>
      <xdr:spPr>
        <a:xfrm>
          <a:off x="6705111" y="650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105940</xdr:rowOff>
    </xdr:from>
    <xdr:to>
      <xdr:col>15</xdr:col>
      <xdr:colOff>231775</xdr:colOff>
      <xdr:row>37</xdr:row>
      <xdr:rowOff>36090</xdr:rowOff>
    </xdr:to>
    <xdr:sp macro="" textlink="">
      <xdr:nvSpPr>
        <xdr:cNvPr id="305" name="円/楕円 304"/>
        <xdr:cNvSpPr/>
      </xdr:nvSpPr>
      <xdr:spPr>
        <a:xfrm>
          <a:off x="10426700" y="627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128817</xdr:rowOff>
    </xdr:from>
    <xdr:ext cx="534377" cy="259045"/>
    <xdr:sp macro="" textlink="">
      <xdr:nvSpPr>
        <xdr:cNvPr id="306" name="補助費等該当値テキスト"/>
        <xdr:cNvSpPr txBox="1"/>
      </xdr:nvSpPr>
      <xdr:spPr>
        <a:xfrm>
          <a:off x="10528300" y="6129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71,273</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106027</xdr:rowOff>
    </xdr:from>
    <xdr:to>
      <xdr:col>14</xdr:col>
      <xdr:colOff>79375</xdr:colOff>
      <xdr:row>37</xdr:row>
      <xdr:rowOff>36177</xdr:rowOff>
    </xdr:to>
    <xdr:sp macro="" textlink="">
      <xdr:nvSpPr>
        <xdr:cNvPr id="307" name="円/楕円 306"/>
        <xdr:cNvSpPr/>
      </xdr:nvSpPr>
      <xdr:spPr>
        <a:xfrm>
          <a:off x="9588500" y="627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52704</xdr:rowOff>
    </xdr:from>
    <xdr:ext cx="534377" cy="259045"/>
    <xdr:sp macro="" textlink="">
      <xdr:nvSpPr>
        <xdr:cNvPr id="308" name="テキスト ボックス 307"/>
        <xdr:cNvSpPr txBox="1"/>
      </xdr:nvSpPr>
      <xdr:spPr>
        <a:xfrm>
          <a:off x="9372111" y="605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71,254</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67590</xdr:rowOff>
    </xdr:from>
    <xdr:to>
      <xdr:col>12</xdr:col>
      <xdr:colOff>561975</xdr:colOff>
      <xdr:row>36</xdr:row>
      <xdr:rowOff>169190</xdr:rowOff>
    </xdr:to>
    <xdr:sp macro="" textlink="">
      <xdr:nvSpPr>
        <xdr:cNvPr id="309" name="円/楕円 308"/>
        <xdr:cNvSpPr/>
      </xdr:nvSpPr>
      <xdr:spPr>
        <a:xfrm>
          <a:off x="8699500" y="623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14267</xdr:rowOff>
    </xdr:from>
    <xdr:ext cx="534377" cy="259045"/>
    <xdr:sp macro="" textlink="">
      <xdr:nvSpPr>
        <xdr:cNvPr id="310" name="テキスト ボックス 309"/>
        <xdr:cNvSpPr txBox="1"/>
      </xdr:nvSpPr>
      <xdr:spPr>
        <a:xfrm>
          <a:off x="8483111" y="6015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79,661</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124781</xdr:rowOff>
    </xdr:from>
    <xdr:to>
      <xdr:col>11</xdr:col>
      <xdr:colOff>358775</xdr:colOff>
      <xdr:row>37</xdr:row>
      <xdr:rowOff>54931</xdr:rowOff>
    </xdr:to>
    <xdr:sp macro="" textlink="">
      <xdr:nvSpPr>
        <xdr:cNvPr id="311" name="円/楕円 310"/>
        <xdr:cNvSpPr/>
      </xdr:nvSpPr>
      <xdr:spPr>
        <a:xfrm>
          <a:off x="7810500" y="629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71458</xdr:rowOff>
    </xdr:from>
    <xdr:ext cx="534377" cy="259045"/>
    <xdr:sp macro="" textlink="">
      <xdr:nvSpPr>
        <xdr:cNvPr id="312" name="テキスト ボックス 311"/>
        <xdr:cNvSpPr txBox="1"/>
      </xdr:nvSpPr>
      <xdr:spPr>
        <a:xfrm>
          <a:off x="7594111" y="607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67,152</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14093</xdr:rowOff>
    </xdr:from>
    <xdr:to>
      <xdr:col>10</xdr:col>
      <xdr:colOff>155575</xdr:colOff>
      <xdr:row>37</xdr:row>
      <xdr:rowOff>115693</xdr:rowOff>
    </xdr:to>
    <xdr:sp macro="" textlink="">
      <xdr:nvSpPr>
        <xdr:cNvPr id="313" name="円/楕円 312"/>
        <xdr:cNvSpPr/>
      </xdr:nvSpPr>
      <xdr:spPr>
        <a:xfrm>
          <a:off x="6921500" y="635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132220</xdr:rowOff>
    </xdr:from>
    <xdr:ext cx="534377" cy="259045"/>
    <xdr:sp macro="" textlink="">
      <xdr:nvSpPr>
        <xdr:cNvPr id="314" name="テキスト ボックス 313"/>
        <xdr:cNvSpPr txBox="1"/>
      </xdr:nvSpPr>
      <xdr:spPr>
        <a:xfrm>
          <a:off x="6705111" y="613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53,862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100,865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76340</xdr:rowOff>
    </xdr:from>
    <xdr:to>
      <xdr:col>15</xdr:col>
      <xdr:colOff>180340</xdr:colOff>
      <xdr:row>58</xdr:row>
      <xdr:rowOff>136744</xdr:rowOff>
    </xdr:to>
    <xdr:cxnSp macro="">
      <xdr:nvCxnSpPr>
        <xdr:cNvPr id="338" name="直線コネクタ 337"/>
        <xdr:cNvCxnSpPr/>
      </xdr:nvCxnSpPr>
      <xdr:spPr>
        <a:xfrm flipV="1">
          <a:off x="10475595" y="8820290"/>
          <a:ext cx="1270" cy="1260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140571</xdr:rowOff>
    </xdr:from>
    <xdr:ext cx="534377" cy="259045"/>
    <xdr:sp macro="" textlink="">
      <xdr:nvSpPr>
        <xdr:cNvPr id="339" name="普通建設事業費最小値テキスト"/>
        <xdr:cNvSpPr txBox="1"/>
      </xdr:nvSpPr>
      <xdr:spPr>
        <a:xfrm>
          <a:off x="10528300" y="1008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10,388</a:t>
          </a:r>
          <a:endParaRPr kumimoji="1" lang="ja-JP" altLang="en-US" sz="1000" b="1">
            <a:latin typeface="ＭＳ Ｐゴシック"/>
          </a:endParaRPr>
        </a:p>
      </xdr:txBody>
    </xdr:sp>
    <xdr:clientData/>
  </xdr:oneCellAnchor>
  <xdr:twoCellAnchor>
    <xdr:from>
      <xdr:col>15</xdr:col>
      <xdr:colOff>92075</xdr:colOff>
      <xdr:row>58</xdr:row>
      <xdr:rowOff>136744</xdr:rowOff>
    </xdr:from>
    <xdr:to>
      <xdr:col>15</xdr:col>
      <xdr:colOff>269875</xdr:colOff>
      <xdr:row>58</xdr:row>
      <xdr:rowOff>136744</xdr:rowOff>
    </xdr:to>
    <xdr:cxnSp macro="">
      <xdr:nvCxnSpPr>
        <xdr:cNvPr id="340" name="直線コネクタ 339"/>
        <xdr:cNvCxnSpPr/>
      </xdr:nvCxnSpPr>
      <xdr:spPr>
        <a:xfrm>
          <a:off x="10388600" y="1008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23017</xdr:rowOff>
    </xdr:from>
    <xdr:ext cx="599010" cy="259045"/>
    <xdr:sp macro="" textlink="">
      <xdr:nvSpPr>
        <xdr:cNvPr id="341" name="普通建設事業費最大値テキスト"/>
        <xdr:cNvSpPr txBox="1"/>
      </xdr:nvSpPr>
      <xdr:spPr>
        <a:xfrm>
          <a:off x="10528300" y="859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175,815</a:t>
          </a:r>
          <a:endParaRPr kumimoji="1" lang="ja-JP" altLang="en-US" sz="1000" b="1">
            <a:latin typeface="ＭＳ Ｐゴシック"/>
          </a:endParaRPr>
        </a:p>
      </xdr:txBody>
    </xdr:sp>
    <xdr:clientData/>
  </xdr:oneCellAnchor>
  <xdr:twoCellAnchor>
    <xdr:from>
      <xdr:col>15</xdr:col>
      <xdr:colOff>92075</xdr:colOff>
      <xdr:row>51</xdr:row>
      <xdr:rowOff>76340</xdr:rowOff>
    </xdr:from>
    <xdr:to>
      <xdr:col>15</xdr:col>
      <xdr:colOff>269875</xdr:colOff>
      <xdr:row>51</xdr:row>
      <xdr:rowOff>76340</xdr:rowOff>
    </xdr:to>
    <xdr:cxnSp macro="">
      <xdr:nvCxnSpPr>
        <xdr:cNvPr id="342" name="直線コネクタ 341"/>
        <xdr:cNvCxnSpPr/>
      </xdr:nvCxnSpPr>
      <xdr:spPr>
        <a:xfrm>
          <a:off x="10388600" y="8820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116908</xdr:rowOff>
    </xdr:from>
    <xdr:to>
      <xdr:col>15</xdr:col>
      <xdr:colOff>180975</xdr:colOff>
      <xdr:row>55</xdr:row>
      <xdr:rowOff>143273</xdr:rowOff>
    </xdr:to>
    <xdr:cxnSp macro="">
      <xdr:nvCxnSpPr>
        <xdr:cNvPr id="343" name="直線コネクタ 342"/>
        <xdr:cNvCxnSpPr/>
      </xdr:nvCxnSpPr>
      <xdr:spPr>
        <a:xfrm flipV="1">
          <a:off x="9639300" y="9546658"/>
          <a:ext cx="838200" cy="26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122663</xdr:rowOff>
    </xdr:from>
    <xdr:ext cx="534377" cy="259045"/>
    <xdr:sp macro="" textlink="">
      <xdr:nvSpPr>
        <xdr:cNvPr id="344" name="普通建設事業費平均値テキスト"/>
        <xdr:cNvSpPr txBox="1"/>
      </xdr:nvSpPr>
      <xdr:spPr>
        <a:xfrm>
          <a:off x="10528300" y="9723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47,738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144236</xdr:rowOff>
    </xdr:from>
    <xdr:to>
      <xdr:col>15</xdr:col>
      <xdr:colOff>231775</xdr:colOff>
      <xdr:row>57</xdr:row>
      <xdr:rowOff>74386</xdr:rowOff>
    </xdr:to>
    <xdr:sp macro="" textlink="">
      <xdr:nvSpPr>
        <xdr:cNvPr id="345" name="フローチャート : 判断 344"/>
        <xdr:cNvSpPr/>
      </xdr:nvSpPr>
      <xdr:spPr>
        <a:xfrm>
          <a:off x="104267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51</xdr:row>
      <xdr:rowOff>24127</xdr:rowOff>
    </xdr:from>
    <xdr:to>
      <xdr:col>14</xdr:col>
      <xdr:colOff>28575</xdr:colOff>
      <xdr:row>55</xdr:row>
      <xdr:rowOff>143273</xdr:rowOff>
    </xdr:to>
    <xdr:cxnSp macro="">
      <xdr:nvCxnSpPr>
        <xdr:cNvPr id="346" name="直線コネクタ 345"/>
        <xdr:cNvCxnSpPr/>
      </xdr:nvCxnSpPr>
      <xdr:spPr>
        <a:xfrm>
          <a:off x="8750300" y="8768077"/>
          <a:ext cx="889000" cy="804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127617</xdr:rowOff>
    </xdr:from>
    <xdr:to>
      <xdr:col>14</xdr:col>
      <xdr:colOff>79375</xdr:colOff>
      <xdr:row>57</xdr:row>
      <xdr:rowOff>57767</xdr:rowOff>
    </xdr:to>
    <xdr:sp macro="" textlink="">
      <xdr:nvSpPr>
        <xdr:cNvPr id="347" name="フローチャート : 判断 346"/>
        <xdr:cNvSpPr/>
      </xdr:nvSpPr>
      <xdr:spPr>
        <a:xfrm>
          <a:off x="9588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48894</xdr:rowOff>
    </xdr:from>
    <xdr:ext cx="534377" cy="259045"/>
    <xdr:sp macro="" textlink="">
      <xdr:nvSpPr>
        <xdr:cNvPr id="348" name="テキスト ボックス 347"/>
        <xdr:cNvSpPr txBox="1"/>
      </xdr:nvSpPr>
      <xdr:spPr>
        <a:xfrm>
          <a:off x="9372111" y="982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11</xdr:col>
      <xdr:colOff>307975</xdr:colOff>
      <xdr:row>51</xdr:row>
      <xdr:rowOff>24127</xdr:rowOff>
    </xdr:from>
    <xdr:to>
      <xdr:col>12</xdr:col>
      <xdr:colOff>511175</xdr:colOff>
      <xdr:row>56</xdr:row>
      <xdr:rowOff>43368</xdr:rowOff>
    </xdr:to>
    <xdr:cxnSp macro="">
      <xdr:nvCxnSpPr>
        <xdr:cNvPr id="349" name="直線コネクタ 348"/>
        <xdr:cNvCxnSpPr/>
      </xdr:nvCxnSpPr>
      <xdr:spPr>
        <a:xfrm flipV="1">
          <a:off x="7861300" y="8768077"/>
          <a:ext cx="889000" cy="876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101915</xdr:rowOff>
    </xdr:from>
    <xdr:to>
      <xdr:col>12</xdr:col>
      <xdr:colOff>561975</xdr:colOff>
      <xdr:row>57</xdr:row>
      <xdr:rowOff>32065</xdr:rowOff>
    </xdr:to>
    <xdr:sp macro="" textlink="">
      <xdr:nvSpPr>
        <xdr:cNvPr id="350" name="フローチャート : 判断 349"/>
        <xdr:cNvSpPr/>
      </xdr:nvSpPr>
      <xdr:spPr>
        <a:xfrm>
          <a:off x="8699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23192</xdr:rowOff>
    </xdr:from>
    <xdr:ext cx="534377" cy="259045"/>
    <xdr:sp macro="" textlink="">
      <xdr:nvSpPr>
        <xdr:cNvPr id="351" name="テキスト ボックス 350"/>
        <xdr:cNvSpPr txBox="1"/>
      </xdr:nvSpPr>
      <xdr:spPr>
        <a:xfrm>
          <a:off x="8483111" y="97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157111</xdr:rowOff>
    </xdr:from>
    <xdr:to>
      <xdr:col>11</xdr:col>
      <xdr:colOff>307975</xdr:colOff>
      <xdr:row>56</xdr:row>
      <xdr:rowOff>43368</xdr:rowOff>
    </xdr:to>
    <xdr:cxnSp macro="">
      <xdr:nvCxnSpPr>
        <xdr:cNvPr id="352" name="直線コネクタ 351"/>
        <xdr:cNvCxnSpPr/>
      </xdr:nvCxnSpPr>
      <xdr:spPr>
        <a:xfrm>
          <a:off x="6972300" y="9586861"/>
          <a:ext cx="889000" cy="57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102083</xdr:rowOff>
    </xdr:from>
    <xdr:to>
      <xdr:col>11</xdr:col>
      <xdr:colOff>358775</xdr:colOff>
      <xdr:row>57</xdr:row>
      <xdr:rowOff>32233</xdr:rowOff>
    </xdr:to>
    <xdr:sp macro="" textlink="">
      <xdr:nvSpPr>
        <xdr:cNvPr id="353" name="フローチャート : 判断 352"/>
        <xdr:cNvSpPr/>
      </xdr:nvSpPr>
      <xdr:spPr>
        <a:xfrm>
          <a:off x="7810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23360</xdr:rowOff>
    </xdr:from>
    <xdr:ext cx="534377" cy="259045"/>
    <xdr:sp macro="" textlink="">
      <xdr:nvSpPr>
        <xdr:cNvPr id="354" name="テキスト ボックス 353"/>
        <xdr:cNvSpPr txBox="1"/>
      </xdr:nvSpPr>
      <xdr:spPr>
        <a:xfrm>
          <a:off x="7594111" y="979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151240</xdr:rowOff>
    </xdr:from>
    <xdr:to>
      <xdr:col>10</xdr:col>
      <xdr:colOff>155575</xdr:colOff>
      <xdr:row>57</xdr:row>
      <xdr:rowOff>81390</xdr:rowOff>
    </xdr:to>
    <xdr:sp macro="" textlink="">
      <xdr:nvSpPr>
        <xdr:cNvPr id="355" name="フローチャート : 判断 354"/>
        <xdr:cNvSpPr/>
      </xdr:nvSpPr>
      <xdr:spPr>
        <a:xfrm>
          <a:off x="6921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72517</xdr:rowOff>
    </xdr:from>
    <xdr:ext cx="534377" cy="259045"/>
    <xdr:sp macro="" textlink="">
      <xdr:nvSpPr>
        <xdr:cNvPr id="356" name="テキスト ボックス 355"/>
        <xdr:cNvSpPr txBox="1"/>
      </xdr:nvSpPr>
      <xdr:spPr>
        <a:xfrm>
          <a:off x="6705111" y="984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66108</xdr:rowOff>
    </xdr:from>
    <xdr:to>
      <xdr:col>15</xdr:col>
      <xdr:colOff>231775</xdr:colOff>
      <xdr:row>55</xdr:row>
      <xdr:rowOff>167708</xdr:rowOff>
    </xdr:to>
    <xdr:sp macro="" textlink="">
      <xdr:nvSpPr>
        <xdr:cNvPr id="362" name="円/楕円 361"/>
        <xdr:cNvSpPr/>
      </xdr:nvSpPr>
      <xdr:spPr>
        <a:xfrm>
          <a:off x="10426700" y="949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88985</xdr:rowOff>
    </xdr:from>
    <xdr:ext cx="534377" cy="259045"/>
    <xdr:sp macro="" textlink="">
      <xdr:nvSpPr>
        <xdr:cNvPr id="363" name="普通建設事業費該当値テキスト"/>
        <xdr:cNvSpPr txBox="1"/>
      </xdr:nvSpPr>
      <xdr:spPr>
        <a:xfrm>
          <a:off x="10528300" y="934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80,491</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92473</xdr:rowOff>
    </xdr:from>
    <xdr:to>
      <xdr:col>14</xdr:col>
      <xdr:colOff>79375</xdr:colOff>
      <xdr:row>56</xdr:row>
      <xdr:rowOff>22623</xdr:rowOff>
    </xdr:to>
    <xdr:sp macro="" textlink="">
      <xdr:nvSpPr>
        <xdr:cNvPr id="364" name="円/楕円 363"/>
        <xdr:cNvSpPr/>
      </xdr:nvSpPr>
      <xdr:spPr>
        <a:xfrm>
          <a:off x="9588500" y="952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39150</xdr:rowOff>
    </xdr:from>
    <xdr:ext cx="534377" cy="259045"/>
    <xdr:sp macro="" textlink="">
      <xdr:nvSpPr>
        <xdr:cNvPr id="365" name="テキスト ボックス 364"/>
        <xdr:cNvSpPr txBox="1"/>
      </xdr:nvSpPr>
      <xdr:spPr>
        <a:xfrm>
          <a:off x="9372111" y="9297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77,031</a:t>
          </a:r>
          <a:endParaRPr kumimoji="1" lang="ja-JP" altLang="en-US" sz="1000" b="1">
            <a:solidFill>
              <a:srgbClr val="FF0000"/>
            </a:solidFill>
            <a:latin typeface="ＭＳ Ｐゴシック"/>
          </a:endParaRPr>
        </a:p>
      </xdr:txBody>
    </xdr:sp>
    <xdr:clientData/>
  </xdr:oneCellAnchor>
  <xdr:twoCellAnchor>
    <xdr:from>
      <xdr:col>12</xdr:col>
      <xdr:colOff>460375</xdr:colOff>
      <xdr:row>50</xdr:row>
      <xdr:rowOff>144777</xdr:rowOff>
    </xdr:from>
    <xdr:to>
      <xdr:col>12</xdr:col>
      <xdr:colOff>561975</xdr:colOff>
      <xdr:row>51</xdr:row>
      <xdr:rowOff>74927</xdr:rowOff>
    </xdr:to>
    <xdr:sp macro="" textlink="">
      <xdr:nvSpPr>
        <xdr:cNvPr id="366" name="円/楕円 365"/>
        <xdr:cNvSpPr/>
      </xdr:nvSpPr>
      <xdr:spPr>
        <a:xfrm>
          <a:off x="8699500" y="871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49</xdr:row>
      <xdr:rowOff>91454</xdr:rowOff>
    </xdr:from>
    <xdr:ext cx="599010" cy="259045"/>
    <xdr:sp macro="" textlink="">
      <xdr:nvSpPr>
        <xdr:cNvPr id="367" name="テキスト ボックス 366"/>
        <xdr:cNvSpPr txBox="1"/>
      </xdr:nvSpPr>
      <xdr:spPr>
        <a:xfrm>
          <a:off x="8450794" y="8492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182,667</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164018</xdr:rowOff>
    </xdr:from>
    <xdr:to>
      <xdr:col>11</xdr:col>
      <xdr:colOff>358775</xdr:colOff>
      <xdr:row>56</xdr:row>
      <xdr:rowOff>94168</xdr:rowOff>
    </xdr:to>
    <xdr:sp macro="" textlink="">
      <xdr:nvSpPr>
        <xdr:cNvPr id="368" name="円/楕円 367"/>
        <xdr:cNvSpPr/>
      </xdr:nvSpPr>
      <xdr:spPr>
        <a:xfrm>
          <a:off x="7810500" y="959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110695</xdr:rowOff>
    </xdr:from>
    <xdr:ext cx="534377" cy="259045"/>
    <xdr:sp macro="" textlink="">
      <xdr:nvSpPr>
        <xdr:cNvPr id="369" name="テキスト ボックス 368"/>
        <xdr:cNvSpPr txBox="1"/>
      </xdr:nvSpPr>
      <xdr:spPr>
        <a:xfrm>
          <a:off x="7594111" y="936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67,642</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106311</xdr:rowOff>
    </xdr:from>
    <xdr:to>
      <xdr:col>10</xdr:col>
      <xdr:colOff>155575</xdr:colOff>
      <xdr:row>56</xdr:row>
      <xdr:rowOff>36461</xdr:rowOff>
    </xdr:to>
    <xdr:sp macro="" textlink="">
      <xdr:nvSpPr>
        <xdr:cNvPr id="370" name="円/楕円 369"/>
        <xdr:cNvSpPr/>
      </xdr:nvSpPr>
      <xdr:spPr>
        <a:xfrm>
          <a:off x="6921500" y="953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52988</xdr:rowOff>
    </xdr:from>
    <xdr:ext cx="534377" cy="259045"/>
    <xdr:sp macro="" textlink="">
      <xdr:nvSpPr>
        <xdr:cNvPr id="371" name="テキスト ボックス 370"/>
        <xdr:cNvSpPr txBox="1"/>
      </xdr:nvSpPr>
      <xdr:spPr>
        <a:xfrm>
          <a:off x="6705111" y="9311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75,215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32,206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79578</xdr:rowOff>
    </xdr:from>
    <xdr:to>
      <xdr:col>15</xdr:col>
      <xdr:colOff>180340</xdr:colOff>
      <xdr:row>79</xdr:row>
      <xdr:rowOff>44450</xdr:rowOff>
    </xdr:to>
    <xdr:cxnSp macro="">
      <xdr:nvCxnSpPr>
        <xdr:cNvPr id="395" name="直線コネクタ 394"/>
        <xdr:cNvCxnSpPr/>
      </xdr:nvCxnSpPr>
      <xdr:spPr>
        <a:xfrm flipV="1">
          <a:off x="10475595" y="12081078"/>
          <a:ext cx="1270" cy="1507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7" name="直線コネクタ 39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26255</xdr:rowOff>
    </xdr:from>
    <xdr:ext cx="599010" cy="259045"/>
    <xdr:sp macro="" textlink="">
      <xdr:nvSpPr>
        <xdr:cNvPr id="398" name="普通建設事業費 （ うち新規整備　）最大値テキスト"/>
        <xdr:cNvSpPr txBox="1"/>
      </xdr:nvSpPr>
      <xdr:spPr>
        <a:xfrm>
          <a:off x="10528300" y="1185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118,734</a:t>
          </a:r>
          <a:endParaRPr kumimoji="1" lang="ja-JP" altLang="en-US" sz="1000" b="1">
            <a:latin typeface="ＭＳ Ｐゴシック"/>
          </a:endParaRPr>
        </a:p>
      </xdr:txBody>
    </xdr:sp>
    <xdr:clientData/>
  </xdr:oneCellAnchor>
  <xdr:twoCellAnchor>
    <xdr:from>
      <xdr:col>15</xdr:col>
      <xdr:colOff>92075</xdr:colOff>
      <xdr:row>70</xdr:row>
      <xdr:rowOff>79578</xdr:rowOff>
    </xdr:from>
    <xdr:to>
      <xdr:col>15</xdr:col>
      <xdr:colOff>269875</xdr:colOff>
      <xdr:row>70</xdr:row>
      <xdr:rowOff>79578</xdr:rowOff>
    </xdr:to>
    <xdr:cxnSp macro="">
      <xdr:nvCxnSpPr>
        <xdr:cNvPr id="399" name="直線コネクタ 398"/>
        <xdr:cNvCxnSpPr/>
      </xdr:nvCxnSpPr>
      <xdr:spPr>
        <a:xfrm>
          <a:off x="10388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128067</xdr:rowOff>
    </xdr:from>
    <xdr:to>
      <xdr:col>15</xdr:col>
      <xdr:colOff>180975</xdr:colOff>
      <xdr:row>76</xdr:row>
      <xdr:rowOff>83744</xdr:rowOff>
    </xdr:to>
    <xdr:cxnSp macro="">
      <xdr:nvCxnSpPr>
        <xdr:cNvPr id="400" name="直線コネクタ 399"/>
        <xdr:cNvCxnSpPr/>
      </xdr:nvCxnSpPr>
      <xdr:spPr>
        <a:xfrm flipV="1">
          <a:off x="9639300" y="12986817"/>
          <a:ext cx="838200" cy="12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122559</xdr:rowOff>
    </xdr:from>
    <xdr:ext cx="534377" cy="259045"/>
    <xdr:sp macro="" textlink="">
      <xdr:nvSpPr>
        <xdr:cNvPr id="401" name="普通建設事業費 （ うち新規整備　）平均値テキスト"/>
        <xdr:cNvSpPr txBox="1"/>
      </xdr:nvSpPr>
      <xdr:spPr>
        <a:xfrm>
          <a:off x="10528300" y="13324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15,151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144132</xdr:rowOff>
    </xdr:from>
    <xdr:to>
      <xdr:col>15</xdr:col>
      <xdr:colOff>231775</xdr:colOff>
      <xdr:row>78</xdr:row>
      <xdr:rowOff>74282</xdr:rowOff>
    </xdr:to>
    <xdr:sp macro="" textlink="">
      <xdr:nvSpPr>
        <xdr:cNvPr id="402" name="フローチャート : 判断 401"/>
        <xdr:cNvSpPr/>
      </xdr:nvSpPr>
      <xdr:spPr>
        <a:xfrm>
          <a:off x="10426700" y="1334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83744</xdr:rowOff>
    </xdr:from>
    <xdr:to>
      <xdr:col>14</xdr:col>
      <xdr:colOff>28575</xdr:colOff>
      <xdr:row>76</xdr:row>
      <xdr:rowOff>104927</xdr:rowOff>
    </xdr:to>
    <xdr:cxnSp macro="">
      <xdr:nvCxnSpPr>
        <xdr:cNvPr id="403" name="直線コネクタ 402"/>
        <xdr:cNvCxnSpPr/>
      </xdr:nvCxnSpPr>
      <xdr:spPr>
        <a:xfrm flipV="1">
          <a:off x="8750300" y="13113944"/>
          <a:ext cx="889000" cy="2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28639</xdr:rowOff>
    </xdr:from>
    <xdr:to>
      <xdr:col>14</xdr:col>
      <xdr:colOff>79375</xdr:colOff>
      <xdr:row>77</xdr:row>
      <xdr:rowOff>130239</xdr:rowOff>
    </xdr:to>
    <xdr:sp macro="" textlink="">
      <xdr:nvSpPr>
        <xdr:cNvPr id="404" name="フローチャート : 判断 403"/>
        <xdr:cNvSpPr/>
      </xdr:nvSpPr>
      <xdr:spPr>
        <a:xfrm>
          <a:off x="9588500" y="132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121366</xdr:rowOff>
    </xdr:from>
    <xdr:ext cx="534377" cy="259045"/>
    <xdr:sp macro="" textlink="">
      <xdr:nvSpPr>
        <xdr:cNvPr id="405" name="テキスト ボックス 404"/>
        <xdr:cNvSpPr txBox="1"/>
      </xdr:nvSpPr>
      <xdr:spPr>
        <a:xfrm>
          <a:off x="9372111" y="1332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49949</xdr:rowOff>
    </xdr:from>
    <xdr:to>
      <xdr:col>12</xdr:col>
      <xdr:colOff>561975</xdr:colOff>
      <xdr:row>77</xdr:row>
      <xdr:rowOff>151549</xdr:rowOff>
    </xdr:to>
    <xdr:sp macro="" textlink="">
      <xdr:nvSpPr>
        <xdr:cNvPr id="406" name="フローチャート : 判断 405"/>
        <xdr:cNvSpPr/>
      </xdr:nvSpPr>
      <xdr:spPr>
        <a:xfrm>
          <a:off x="8699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142676</xdr:rowOff>
    </xdr:from>
    <xdr:ext cx="534377" cy="259045"/>
    <xdr:sp macro="" textlink="">
      <xdr:nvSpPr>
        <xdr:cNvPr id="407" name="テキスト ボックス 406"/>
        <xdr:cNvSpPr txBox="1"/>
      </xdr:nvSpPr>
      <xdr:spPr>
        <a:xfrm>
          <a:off x="8483111" y="1334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77267</xdr:rowOff>
    </xdr:from>
    <xdr:to>
      <xdr:col>15</xdr:col>
      <xdr:colOff>231775</xdr:colOff>
      <xdr:row>76</xdr:row>
      <xdr:rowOff>7417</xdr:rowOff>
    </xdr:to>
    <xdr:sp macro="" textlink="">
      <xdr:nvSpPr>
        <xdr:cNvPr id="413" name="円/楕円 412"/>
        <xdr:cNvSpPr/>
      </xdr:nvSpPr>
      <xdr:spPr>
        <a:xfrm>
          <a:off x="10426700" y="1293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100144</xdr:rowOff>
    </xdr:from>
    <xdr:ext cx="534377" cy="259045"/>
    <xdr:sp macro="" textlink="">
      <xdr:nvSpPr>
        <xdr:cNvPr id="414" name="普通建設事業費 （ うち新規整備　）該当値テキスト"/>
        <xdr:cNvSpPr txBox="1"/>
      </xdr:nvSpPr>
      <xdr:spPr>
        <a:xfrm>
          <a:off x="10528300" y="1278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47,416</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32944</xdr:rowOff>
    </xdr:from>
    <xdr:to>
      <xdr:col>14</xdr:col>
      <xdr:colOff>79375</xdr:colOff>
      <xdr:row>76</xdr:row>
      <xdr:rowOff>134544</xdr:rowOff>
    </xdr:to>
    <xdr:sp macro="" textlink="">
      <xdr:nvSpPr>
        <xdr:cNvPr id="415" name="円/楕円 414"/>
        <xdr:cNvSpPr/>
      </xdr:nvSpPr>
      <xdr:spPr>
        <a:xfrm>
          <a:off x="9588500" y="1306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151071</xdr:rowOff>
    </xdr:from>
    <xdr:ext cx="534377" cy="259045"/>
    <xdr:sp macro="" textlink="">
      <xdr:nvSpPr>
        <xdr:cNvPr id="416" name="テキスト ボックス 415"/>
        <xdr:cNvSpPr txBox="1"/>
      </xdr:nvSpPr>
      <xdr:spPr>
        <a:xfrm>
          <a:off x="9372111" y="1283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37,406</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54127</xdr:rowOff>
    </xdr:from>
    <xdr:to>
      <xdr:col>12</xdr:col>
      <xdr:colOff>561975</xdr:colOff>
      <xdr:row>76</xdr:row>
      <xdr:rowOff>155727</xdr:rowOff>
    </xdr:to>
    <xdr:sp macro="" textlink="">
      <xdr:nvSpPr>
        <xdr:cNvPr id="417" name="円/楕円 416"/>
        <xdr:cNvSpPr/>
      </xdr:nvSpPr>
      <xdr:spPr>
        <a:xfrm>
          <a:off x="8699500" y="1308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805</xdr:rowOff>
    </xdr:from>
    <xdr:ext cx="534377" cy="259045"/>
    <xdr:sp macro="" textlink="">
      <xdr:nvSpPr>
        <xdr:cNvPr id="418" name="テキスト ボックス 417"/>
        <xdr:cNvSpPr txBox="1"/>
      </xdr:nvSpPr>
      <xdr:spPr>
        <a:xfrm>
          <a:off x="8483111" y="1285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35,738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50,208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29" name="直線コネクタ 42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0" name="テキスト ボックス 429"/>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1" name="直線コネクタ 43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2" name="テキスト ボックス 43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3" name="直線コネクタ 43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4" name="テキスト ボックス 43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5" name="直線コネクタ 43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6" name="テキスト ボックス 435"/>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7" name="直線コネクタ 43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38" name="テキスト ボックス 43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39" name="直線コネクタ 43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0" name="テキスト ボックス 43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2" name="テキスト ボックス 44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5904</xdr:rowOff>
    </xdr:from>
    <xdr:to>
      <xdr:col>15</xdr:col>
      <xdr:colOff>180340</xdr:colOff>
      <xdr:row>99</xdr:row>
      <xdr:rowOff>95297</xdr:rowOff>
    </xdr:to>
    <xdr:cxnSp macro="">
      <xdr:nvCxnSpPr>
        <xdr:cNvPr id="444" name="直線コネクタ 443"/>
        <xdr:cNvCxnSpPr/>
      </xdr:nvCxnSpPr>
      <xdr:spPr>
        <a:xfrm flipV="1">
          <a:off x="10475595" y="15779304"/>
          <a:ext cx="1270" cy="1289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99124</xdr:rowOff>
    </xdr:from>
    <xdr:ext cx="378565" cy="259045"/>
    <xdr:sp macro="" textlink="">
      <xdr:nvSpPr>
        <xdr:cNvPr id="445" name="普通建設事業費 （ うち更新整備　）最小値テキスト"/>
        <xdr:cNvSpPr txBox="1"/>
      </xdr:nvSpPr>
      <xdr:spPr>
        <a:xfrm>
          <a:off x="10528300" y="17072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15</xdr:col>
      <xdr:colOff>92075</xdr:colOff>
      <xdr:row>99</xdr:row>
      <xdr:rowOff>95297</xdr:rowOff>
    </xdr:from>
    <xdr:to>
      <xdr:col>15</xdr:col>
      <xdr:colOff>269875</xdr:colOff>
      <xdr:row>99</xdr:row>
      <xdr:rowOff>95297</xdr:rowOff>
    </xdr:to>
    <xdr:cxnSp macro="">
      <xdr:nvCxnSpPr>
        <xdr:cNvPr id="446" name="直線コネクタ 445"/>
        <xdr:cNvCxnSpPr/>
      </xdr:nvCxnSpPr>
      <xdr:spPr>
        <a:xfrm>
          <a:off x="10388600" y="17068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124031</xdr:rowOff>
    </xdr:from>
    <xdr:ext cx="599010" cy="259045"/>
    <xdr:sp macro="" textlink="">
      <xdr:nvSpPr>
        <xdr:cNvPr id="447" name="普通建設事業費 （ うち更新整備　）最大値テキスト"/>
        <xdr:cNvSpPr txBox="1"/>
      </xdr:nvSpPr>
      <xdr:spPr>
        <a:xfrm>
          <a:off x="10528300" y="15554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118,791</a:t>
          </a:r>
          <a:endParaRPr kumimoji="1" lang="ja-JP" altLang="en-US" sz="1000" b="1">
            <a:latin typeface="ＭＳ Ｐゴシック"/>
          </a:endParaRPr>
        </a:p>
      </xdr:txBody>
    </xdr:sp>
    <xdr:clientData/>
  </xdr:oneCellAnchor>
  <xdr:twoCellAnchor>
    <xdr:from>
      <xdr:col>15</xdr:col>
      <xdr:colOff>92075</xdr:colOff>
      <xdr:row>92</xdr:row>
      <xdr:rowOff>5904</xdr:rowOff>
    </xdr:from>
    <xdr:to>
      <xdr:col>15</xdr:col>
      <xdr:colOff>269875</xdr:colOff>
      <xdr:row>92</xdr:row>
      <xdr:rowOff>5904</xdr:rowOff>
    </xdr:to>
    <xdr:cxnSp macro="">
      <xdr:nvCxnSpPr>
        <xdr:cNvPr id="448" name="直線コネクタ 447"/>
        <xdr:cNvCxnSpPr/>
      </xdr:nvCxnSpPr>
      <xdr:spPr>
        <a:xfrm>
          <a:off x="10388600" y="1577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162995</xdr:rowOff>
    </xdr:from>
    <xdr:to>
      <xdr:col>15</xdr:col>
      <xdr:colOff>180975</xdr:colOff>
      <xdr:row>98</xdr:row>
      <xdr:rowOff>73754</xdr:rowOff>
    </xdr:to>
    <xdr:cxnSp macro="">
      <xdr:nvCxnSpPr>
        <xdr:cNvPr id="449" name="直線コネクタ 448"/>
        <xdr:cNvCxnSpPr/>
      </xdr:nvCxnSpPr>
      <xdr:spPr>
        <a:xfrm>
          <a:off x="9639300" y="16793645"/>
          <a:ext cx="838200" cy="8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150584</xdr:rowOff>
    </xdr:from>
    <xdr:ext cx="534377" cy="259045"/>
    <xdr:sp macro="" textlink="">
      <xdr:nvSpPr>
        <xdr:cNvPr id="450" name="普通建設事業費 （ うち更新整備　）平均値テキスト"/>
        <xdr:cNvSpPr txBox="1"/>
      </xdr:nvSpPr>
      <xdr:spPr>
        <a:xfrm>
          <a:off x="10528300" y="166097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24,185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127707</xdr:rowOff>
    </xdr:from>
    <xdr:to>
      <xdr:col>15</xdr:col>
      <xdr:colOff>231775</xdr:colOff>
      <xdr:row>98</xdr:row>
      <xdr:rowOff>57857</xdr:rowOff>
    </xdr:to>
    <xdr:sp macro="" textlink="">
      <xdr:nvSpPr>
        <xdr:cNvPr id="451" name="フローチャート : 判断 450"/>
        <xdr:cNvSpPr/>
      </xdr:nvSpPr>
      <xdr:spPr>
        <a:xfrm>
          <a:off x="10426700" y="1675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91</xdr:row>
      <xdr:rowOff>5665</xdr:rowOff>
    </xdr:from>
    <xdr:to>
      <xdr:col>14</xdr:col>
      <xdr:colOff>28575</xdr:colOff>
      <xdr:row>97</xdr:row>
      <xdr:rowOff>162995</xdr:rowOff>
    </xdr:to>
    <xdr:cxnSp macro="">
      <xdr:nvCxnSpPr>
        <xdr:cNvPr id="452" name="直線コネクタ 451"/>
        <xdr:cNvCxnSpPr/>
      </xdr:nvCxnSpPr>
      <xdr:spPr>
        <a:xfrm>
          <a:off x="8750300" y="15607615"/>
          <a:ext cx="889000" cy="1186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24805</xdr:rowOff>
    </xdr:from>
    <xdr:to>
      <xdr:col>14</xdr:col>
      <xdr:colOff>79375</xdr:colOff>
      <xdr:row>98</xdr:row>
      <xdr:rowOff>126405</xdr:rowOff>
    </xdr:to>
    <xdr:sp macro="" textlink="">
      <xdr:nvSpPr>
        <xdr:cNvPr id="453" name="フローチャート : 判断 452"/>
        <xdr:cNvSpPr/>
      </xdr:nvSpPr>
      <xdr:spPr>
        <a:xfrm>
          <a:off x="9588500" y="16826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117532</xdr:rowOff>
    </xdr:from>
    <xdr:ext cx="534377" cy="259045"/>
    <xdr:sp macro="" textlink="">
      <xdr:nvSpPr>
        <xdr:cNvPr id="454" name="テキスト ボックス 453"/>
        <xdr:cNvSpPr txBox="1"/>
      </xdr:nvSpPr>
      <xdr:spPr>
        <a:xfrm>
          <a:off x="9372111" y="1691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145822</xdr:rowOff>
    </xdr:from>
    <xdr:to>
      <xdr:col>12</xdr:col>
      <xdr:colOff>561975</xdr:colOff>
      <xdr:row>98</xdr:row>
      <xdr:rowOff>75972</xdr:rowOff>
    </xdr:to>
    <xdr:sp macro="" textlink="">
      <xdr:nvSpPr>
        <xdr:cNvPr id="455" name="フローチャート : 判断 454"/>
        <xdr:cNvSpPr/>
      </xdr:nvSpPr>
      <xdr:spPr>
        <a:xfrm>
          <a:off x="8699500" y="1677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67099</xdr:rowOff>
    </xdr:from>
    <xdr:ext cx="534377" cy="259045"/>
    <xdr:sp macro="" textlink="">
      <xdr:nvSpPr>
        <xdr:cNvPr id="456" name="テキスト ボックス 455"/>
        <xdr:cNvSpPr txBox="1"/>
      </xdr:nvSpPr>
      <xdr:spPr>
        <a:xfrm>
          <a:off x="8483111" y="1686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7" name="テキスト ボックス 45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8" name="テキスト ボックス 45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9" name="テキスト ボックス 45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0" name="テキスト ボックス 45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1" name="テキスト ボックス 46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22954</xdr:rowOff>
    </xdr:from>
    <xdr:to>
      <xdr:col>15</xdr:col>
      <xdr:colOff>231775</xdr:colOff>
      <xdr:row>98</xdr:row>
      <xdr:rowOff>124554</xdr:rowOff>
    </xdr:to>
    <xdr:sp macro="" textlink="">
      <xdr:nvSpPr>
        <xdr:cNvPr id="462" name="円/楕円 461"/>
        <xdr:cNvSpPr/>
      </xdr:nvSpPr>
      <xdr:spPr>
        <a:xfrm>
          <a:off x="10426700" y="1682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1381</xdr:rowOff>
    </xdr:from>
    <xdr:ext cx="534377" cy="259045"/>
    <xdr:sp macro="" textlink="">
      <xdr:nvSpPr>
        <xdr:cNvPr id="463" name="普通建設事業費 （ うち更新整備　）該当値テキスト"/>
        <xdr:cNvSpPr txBox="1"/>
      </xdr:nvSpPr>
      <xdr:spPr>
        <a:xfrm>
          <a:off x="10528300" y="16803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18,058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112195</xdr:rowOff>
    </xdr:from>
    <xdr:to>
      <xdr:col>14</xdr:col>
      <xdr:colOff>79375</xdr:colOff>
      <xdr:row>98</xdr:row>
      <xdr:rowOff>42345</xdr:rowOff>
    </xdr:to>
    <xdr:sp macro="" textlink="">
      <xdr:nvSpPr>
        <xdr:cNvPr id="464" name="円/楕円 463"/>
        <xdr:cNvSpPr/>
      </xdr:nvSpPr>
      <xdr:spPr>
        <a:xfrm>
          <a:off x="9588500" y="1674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58872</xdr:rowOff>
    </xdr:from>
    <xdr:ext cx="534377" cy="259045"/>
    <xdr:sp macro="" textlink="">
      <xdr:nvSpPr>
        <xdr:cNvPr id="465" name="テキスト ボックス 464"/>
        <xdr:cNvSpPr txBox="1"/>
      </xdr:nvSpPr>
      <xdr:spPr>
        <a:xfrm>
          <a:off x="9372111" y="1651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25,610</a:t>
          </a:r>
          <a:endParaRPr kumimoji="1" lang="ja-JP" altLang="en-US" sz="1000" b="1">
            <a:solidFill>
              <a:srgbClr val="FF0000"/>
            </a:solidFill>
            <a:latin typeface="ＭＳ Ｐゴシック"/>
          </a:endParaRPr>
        </a:p>
      </xdr:txBody>
    </xdr:sp>
    <xdr:clientData/>
  </xdr:oneCellAnchor>
  <xdr:twoCellAnchor>
    <xdr:from>
      <xdr:col>12</xdr:col>
      <xdr:colOff>460375</xdr:colOff>
      <xdr:row>90</xdr:row>
      <xdr:rowOff>126315</xdr:rowOff>
    </xdr:from>
    <xdr:to>
      <xdr:col>12</xdr:col>
      <xdr:colOff>561975</xdr:colOff>
      <xdr:row>91</xdr:row>
      <xdr:rowOff>56465</xdr:rowOff>
    </xdr:to>
    <xdr:sp macro="" textlink="">
      <xdr:nvSpPr>
        <xdr:cNvPr id="466" name="円/楕円 465"/>
        <xdr:cNvSpPr/>
      </xdr:nvSpPr>
      <xdr:spPr>
        <a:xfrm>
          <a:off x="8699500" y="1555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89</xdr:row>
      <xdr:rowOff>72992</xdr:rowOff>
    </xdr:from>
    <xdr:ext cx="599010" cy="259045"/>
    <xdr:sp macro="" textlink="">
      <xdr:nvSpPr>
        <xdr:cNvPr id="467" name="テキスト ボックス 466"/>
        <xdr:cNvSpPr txBox="1"/>
      </xdr:nvSpPr>
      <xdr:spPr>
        <a:xfrm>
          <a:off x="8450794" y="1533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134,563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8" name="正方形/長方形 46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9" name="正方形/長方形 46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0" name="正方形/長方形 46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1" name="正方形/長方形 47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2" name="正方形/長方形 47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3" name="正方形/長方形 47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4" name="正方形/長方形 47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5" name="正方形/長方形 47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6" name="テキスト ボックス 47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7" name="直線コネクタ 47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8" name="直線コネクタ 47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9" name="テキスト ボックス 47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0" name="直線コネクタ 47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1" name="テキスト ボックス 48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2" name="直線コネクタ 48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3" name="テキスト ボックス 48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4" name="直線コネクタ 48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5" name="テキスト ボックス 48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6" name="直線コネクタ 48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7" name="テキスト ボックス 48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8" name="直線コネクタ 48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9" name="テキスト ボックス 48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151263</xdr:rowOff>
    </xdr:from>
    <xdr:to>
      <xdr:col>23</xdr:col>
      <xdr:colOff>516889</xdr:colOff>
      <xdr:row>39</xdr:row>
      <xdr:rowOff>44450</xdr:rowOff>
    </xdr:to>
    <xdr:cxnSp macro="">
      <xdr:nvCxnSpPr>
        <xdr:cNvPr id="491" name="直線コネクタ 490"/>
        <xdr:cNvCxnSpPr/>
      </xdr:nvCxnSpPr>
      <xdr:spPr>
        <a:xfrm flipV="1">
          <a:off x="16317595" y="5466213"/>
          <a:ext cx="1269" cy="12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65206</xdr:rowOff>
    </xdr:from>
    <xdr:ext cx="249299" cy="259045"/>
    <xdr:sp macro="" textlink="">
      <xdr:nvSpPr>
        <xdr:cNvPr id="492" name="災害復旧事業費最小値テキスト"/>
        <xdr:cNvSpPr txBox="1"/>
      </xdr:nvSpPr>
      <xdr:spPr>
        <a:xfrm>
          <a:off x="16370300" y="6751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3" name="直線コネクタ 49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97940</xdr:rowOff>
    </xdr:from>
    <xdr:ext cx="534377" cy="259045"/>
    <xdr:sp macro="" textlink="">
      <xdr:nvSpPr>
        <xdr:cNvPr id="494" name="災害復旧事業費最大値テキスト"/>
        <xdr:cNvSpPr txBox="1"/>
      </xdr:nvSpPr>
      <xdr:spPr>
        <a:xfrm>
          <a:off x="16370300" y="524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31</xdr:row>
      <xdr:rowOff>151263</xdr:rowOff>
    </xdr:from>
    <xdr:to>
      <xdr:col>23</xdr:col>
      <xdr:colOff>606425</xdr:colOff>
      <xdr:row>31</xdr:row>
      <xdr:rowOff>151263</xdr:rowOff>
    </xdr:to>
    <xdr:cxnSp macro="">
      <xdr:nvCxnSpPr>
        <xdr:cNvPr id="495" name="直線コネクタ 494"/>
        <xdr:cNvCxnSpPr/>
      </xdr:nvCxnSpPr>
      <xdr:spPr>
        <a:xfrm>
          <a:off x="16230600" y="546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48222</xdr:rowOff>
    </xdr:from>
    <xdr:to>
      <xdr:col>23</xdr:col>
      <xdr:colOff>517525</xdr:colOff>
      <xdr:row>38</xdr:row>
      <xdr:rowOff>84189</xdr:rowOff>
    </xdr:to>
    <xdr:cxnSp macro="">
      <xdr:nvCxnSpPr>
        <xdr:cNvPr id="496" name="直線コネクタ 495"/>
        <xdr:cNvCxnSpPr/>
      </xdr:nvCxnSpPr>
      <xdr:spPr>
        <a:xfrm>
          <a:off x="15481300" y="6391872"/>
          <a:ext cx="838200" cy="20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109656</xdr:rowOff>
    </xdr:from>
    <xdr:ext cx="469744" cy="259045"/>
    <xdr:sp macro="" textlink="">
      <xdr:nvSpPr>
        <xdr:cNvPr id="497" name="災害復旧事業費平均値テキスト"/>
        <xdr:cNvSpPr txBox="1"/>
      </xdr:nvSpPr>
      <xdr:spPr>
        <a:xfrm>
          <a:off x="16370300" y="6624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131229</xdr:rowOff>
    </xdr:from>
    <xdr:to>
      <xdr:col>23</xdr:col>
      <xdr:colOff>568325</xdr:colOff>
      <xdr:row>39</xdr:row>
      <xdr:rowOff>61379</xdr:rowOff>
    </xdr:to>
    <xdr:sp macro="" textlink="">
      <xdr:nvSpPr>
        <xdr:cNvPr id="498" name="フローチャート : 判断 497"/>
        <xdr:cNvSpPr/>
      </xdr:nvSpPr>
      <xdr:spPr>
        <a:xfrm>
          <a:off x="16268700" y="664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48222</xdr:rowOff>
    </xdr:from>
    <xdr:to>
      <xdr:col>22</xdr:col>
      <xdr:colOff>365125</xdr:colOff>
      <xdr:row>37</xdr:row>
      <xdr:rowOff>130823</xdr:rowOff>
    </xdr:to>
    <xdr:cxnSp macro="">
      <xdr:nvCxnSpPr>
        <xdr:cNvPr id="499" name="直線コネクタ 498"/>
        <xdr:cNvCxnSpPr/>
      </xdr:nvCxnSpPr>
      <xdr:spPr>
        <a:xfrm flipV="1">
          <a:off x="14592300" y="6391872"/>
          <a:ext cx="889000" cy="8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146907</xdr:rowOff>
    </xdr:from>
    <xdr:to>
      <xdr:col>22</xdr:col>
      <xdr:colOff>415925</xdr:colOff>
      <xdr:row>39</xdr:row>
      <xdr:rowOff>77057</xdr:rowOff>
    </xdr:to>
    <xdr:sp macro="" textlink="">
      <xdr:nvSpPr>
        <xdr:cNvPr id="500" name="フローチャート : 判断 499"/>
        <xdr:cNvSpPr/>
      </xdr:nvSpPr>
      <xdr:spPr>
        <a:xfrm>
          <a:off x="15430500" y="666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68184</xdr:rowOff>
    </xdr:from>
    <xdr:ext cx="378565" cy="259045"/>
    <xdr:sp macro="" textlink="">
      <xdr:nvSpPr>
        <xdr:cNvPr id="501" name="テキスト ボックス 500"/>
        <xdr:cNvSpPr txBox="1"/>
      </xdr:nvSpPr>
      <xdr:spPr>
        <a:xfrm>
          <a:off x="15292017" y="675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130823</xdr:rowOff>
    </xdr:from>
    <xdr:to>
      <xdr:col>21</xdr:col>
      <xdr:colOff>161925</xdr:colOff>
      <xdr:row>38</xdr:row>
      <xdr:rowOff>158007</xdr:rowOff>
    </xdr:to>
    <xdr:cxnSp macro="">
      <xdr:nvCxnSpPr>
        <xdr:cNvPr id="502" name="直線コネクタ 501"/>
        <xdr:cNvCxnSpPr/>
      </xdr:nvCxnSpPr>
      <xdr:spPr>
        <a:xfrm flipV="1">
          <a:off x="13703300" y="6474473"/>
          <a:ext cx="889000" cy="198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139573</xdr:rowOff>
    </xdr:from>
    <xdr:to>
      <xdr:col>21</xdr:col>
      <xdr:colOff>212725</xdr:colOff>
      <xdr:row>39</xdr:row>
      <xdr:rowOff>69723</xdr:rowOff>
    </xdr:to>
    <xdr:sp macro="" textlink="">
      <xdr:nvSpPr>
        <xdr:cNvPr id="503" name="フローチャート : 判断 502"/>
        <xdr:cNvSpPr/>
      </xdr:nvSpPr>
      <xdr:spPr>
        <a:xfrm>
          <a:off x="14541500" y="66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60850</xdr:rowOff>
    </xdr:from>
    <xdr:ext cx="469744" cy="259045"/>
    <xdr:sp macro="" textlink="">
      <xdr:nvSpPr>
        <xdr:cNvPr id="504" name="テキスト ボックス 503"/>
        <xdr:cNvSpPr txBox="1"/>
      </xdr:nvSpPr>
      <xdr:spPr>
        <a:xfrm>
          <a:off x="14357427" y="6747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132556</xdr:rowOff>
    </xdr:from>
    <xdr:to>
      <xdr:col>19</xdr:col>
      <xdr:colOff>644525</xdr:colOff>
      <xdr:row>38</xdr:row>
      <xdr:rowOff>158007</xdr:rowOff>
    </xdr:to>
    <xdr:cxnSp macro="">
      <xdr:nvCxnSpPr>
        <xdr:cNvPr id="505" name="直線コネクタ 504"/>
        <xdr:cNvCxnSpPr/>
      </xdr:nvCxnSpPr>
      <xdr:spPr>
        <a:xfrm>
          <a:off x="12814300" y="6647656"/>
          <a:ext cx="889000" cy="25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126409</xdr:rowOff>
    </xdr:from>
    <xdr:to>
      <xdr:col>20</xdr:col>
      <xdr:colOff>9525</xdr:colOff>
      <xdr:row>39</xdr:row>
      <xdr:rowOff>56559</xdr:rowOff>
    </xdr:to>
    <xdr:sp macro="" textlink="">
      <xdr:nvSpPr>
        <xdr:cNvPr id="506" name="フローチャート : 判断 505"/>
        <xdr:cNvSpPr/>
      </xdr:nvSpPr>
      <xdr:spPr>
        <a:xfrm>
          <a:off x="13652500" y="664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47686</xdr:rowOff>
    </xdr:from>
    <xdr:ext cx="469744" cy="259045"/>
    <xdr:sp macro="" textlink="">
      <xdr:nvSpPr>
        <xdr:cNvPr id="507" name="テキスト ボックス 506"/>
        <xdr:cNvSpPr txBox="1"/>
      </xdr:nvSpPr>
      <xdr:spPr>
        <a:xfrm>
          <a:off x="13468427" y="6734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104731</xdr:rowOff>
    </xdr:from>
    <xdr:to>
      <xdr:col>18</xdr:col>
      <xdr:colOff>492125</xdr:colOff>
      <xdr:row>39</xdr:row>
      <xdr:rowOff>34881</xdr:rowOff>
    </xdr:to>
    <xdr:sp macro="" textlink="">
      <xdr:nvSpPr>
        <xdr:cNvPr id="508" name="フローチャート : 判断 507"/>
        <xdr:cNvSpPr/>
      </xdr:nvSpPr>
      <xdr:spPr>
        <a:xfrm>
          <a:off x="12763500" y="66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26008</xdr:rowOff>
    </xdr:from>
    <xdr:ext cx="469744" cy="259045"/>
    <xdr:sp macro="" textlink="">
      <xdr:nvSpPr>
        <xdr:cNvPr id="509" name="テキスト ボックス 508"/>
        <xdr:cNvSpPr txBox="1"/>
      </xdr:nvSpPr>
      <xdr:spPr>
        <a:xfrm>
          <a:off x="12579427" y="6712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0" name="テキスト ボックス 50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1" name="テキスト ボックス 51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2" name="テキスト ボックス 51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3" name="テキスト ボックス 51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4" name="テキスト ボックス 51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33389</xdr:rowOff>
    </xdr:from>
    <xdr:to>
      <xdr:col>23</xdr:col>
      <xdr:colOff>568325</xdr:colOff>
      <xdr:row>38</xdr:row>
      <xdr:rowOff>134989</xdr:rowOff>
    </xdr:to>
    <xdr:sp macro="" textlink="">
      <xdr:nvSpPr>
        <xdr:cNvPr id="515" name="円/楕円 514"/>
        <xdr:cNvSpPr/>
      </xdr:nvSpPr>
      <xdr:spPr>
        <a:xfrm>
          <a:off x="16268700" y="654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56265</xdr:rowOff>
    </xdr:from>
    <xdr:ext cx="469744" cy="259045"/>
    <xdr:sp macro="" textlink="">
      <xdr:nvSpPr>
        <xdr:cNvPr id="516" name="災害復旧事業費該当値テキスト"/>
        <xdr:cNvSpPr txBox="1"/>
      </xdr:nvSpPr>
      <xdr:spPr>
        <a:xfrm>
          <a:off x="16370300" y="639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6,914</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168872</xdr:rowOff>
    </xdr:from>
    <xdr:to>
      <xdr:col>22</xdr:col>
      <xdr:colOff>415925</xdr:colOff>
      <xdr:row>37</xdr:row>
      <xdr:rowOff>99022</xdr:rowOff>
    </xdr:to>
    <xdr:sp macro="" textlink="">
      <xdr:nvSpPr>
        <xdr:cNvPr id="517" name="円/楕円 516"/>
        <xdr:cNvSpPr/>
      </xdr:nvSpPr>
      <xdr:spPr>
        <a:xfrm>
          <a:off x="15430500" y="634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115549</xdr:rowOff>
    </xdr:from>
    <xdr:ext cx="534377" cy="259045"/>
    <xdr:sp macro="" textlink="">
      <xdr:nvSpPr>
        <xdr:cNvPr id="518" name="テキスト ボックス 517"/>
        <xdr:cNvSpPr txBox="1"/>
      </xdr:nvSpPr>
      <xdr:spPr>
        <a:xfrm>
          <a:off x="15214111" y="611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17,802</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80023</xdr:rowOff>
    </xdr:from>
    <xdr:to>
      <xdr:col>21</xdr:col>
      <xdr:colOff>212725</xdr:colOff>
      <xdr:row>38</xdr:row>
      <xdr:rowOff>10173</xdr:rowOff>
    </xdr:to>
    <xdr:sp macro="" textlink="">
      <xdr:nvSpPr>
        <xdr:cNvPr id="519" name="円/楕円 518"/>
        <xdr:cNvSpPr/>
      </xdr:nvSpPr>
      <xdr:spPr>
        <a:xfrm>
          <a:off x="14541500" y="642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26700</xdr:rowOff>
    </xdr:from>
    <xdr:ext cx="534377" cy="259045"/>
    <xdr:sp macro="" textlink="">
      <xdr:nvSpPr>
        <xdr:cNvPr id="520" name="テキスト ボックス 519"/>
        <xdr:cNvSpPr txBox="1"/>
      </xdr:nvSpPr>
      <xdr:spPr>
        <a:xfrm>
          <a:off x="14325111" y="619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13,466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107207</xdr:rowOff>
    </xdr:from>
    <xdr:to>
      <xdr:col>20</xdr:col>
      <xdr:colOff>9525</xdr:colOff>
      <xdr:row>39</xdr:row>
      <xdr:rowOff>37357</xdr:rowOff>
    </xdr:to>
    <xdr:sp macro="" textlink="">
      <xdr:nvSpPr>
        <xdr:cNvPr id="521" name="円/楕円 520"/>
        <xdr:cNvSpPr/>
      </xdr:nvSpPr>
      <xdr:spPr>
        <a:xfrm>
          <a:off x="13652500" y="662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53884</xdr:rowOff>
    </xdr:from>
    <xdr:ext cx="469744" cy="259045"/>
    <xdr:sp macro="" textlink="">
      <xdr:nvSpPr>
        <xdr:cNvPr id="522" name="テキスト ボックス 521"/>
        <xdr:cNvSpPr txBox="1"/>
      </xdr:nvSpPr>
      <xdr:spPr>
        <a:xfrm>
          <a:off x="13468427" y="6397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81756</xdr:rowOff>
    </xdr:from>
    <xdr:to>
      <xdr:col>18</xdr:col>
      <xdr:colOff>492125</xdr:colOff>
      <xdr:row>39</xdr:row>
      <xdr:rowOff>11906</xdr:rowOff>
    </xdr:to>
    <xdr:sp macro="" textlink="">
      <xdr:nvSpPr>
        <xdr:cNvPr id="523" name="円/楕円 522"/>
        <xdr:cNvSpPr/>
      </xdr:nvSpPr>
      <xdr:spPr>
        <a:xfrm>
          <a:off x="12763500" y="659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28433</xdr:rowOff>
    </xdr:from>
    <xdr:ext cx="469744" cy="259045"/>
    <xdr:sp macro="" textlink="">
      <xdr:nvSpPr>
        <xdr:cNvPr id="524" name="テキスト ボックス 523"/>
        <xdr:cNvSpPr txBox="1"/>
      </xdr:nvSpPr>
      <xdr:spPr>
        <a:xfrm>
          <a:off x="12579427" y="6372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5" name="正方形/長方形 52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6" name="正方形/長方形 52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7" name="正方形/長方形 52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8" name="正方形/長方形 52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9" name="正方形/長方形 52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0" name="正方形/長方形 52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1" name="正方形/長方形 53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2" name="正方形/長方形 53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3" name="テキスト ボックス 53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4" name="直線コネクタ 53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5" name="直線コネクタ 53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6" name="テキスト ボックス 53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7" name="直線コネクタ 53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8" name="テキスト ボックス 53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0" name="直線コネクタ 53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5" name="直線コネクタ 54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7" name="フローチャート : 判断 54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8" name="直線コネクタ 54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9" name="フローチャート : 判断 54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0" name="テキスト ボックス 549"/>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1" name="直線コネクタ 55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2" name="フローチャート : 判断 55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3" name="テキスト ボックス 552"/>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4" name="直線コネクタ 55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5" name="フローチャート : 判断 55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6" name="テキスト ボックス 555"/>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7" name="フローチャート : 判断 55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8" name="テキスト ボックス 557"/>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9" name="テキスト ボックス 55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0" name="テキスト ボックス 55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1" name="テキスト ボックス 56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2" name="テキスト ボックス 56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3" name="テキスト ボックス 56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4" name="円/楕円 56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6" name="円/楕円 56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7" name="テキスト ボックス 566"/>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8" name="円/楕円 56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9" name="テキスト ボックス 568"/>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0" name="円/楕円 56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1" name="テキスト ボックス 570"/>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2" name="円/楕円 57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3" name="テキスト ボックス 572"/>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4" name="正方形/長方形 57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5" name="正方形/長方形 57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6" name="正方形/長方形 57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7" name="正方形/長方形 57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8" name="正方形/長方形 57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9" name="正方形/長方形 57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0" name="正方形/長方形 57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74,438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1" name="正方形/長方形 58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2" name="テキスト ボックス 58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3" name="直線コネクタ 58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4" name="直線コネクタ 58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5" name="テキスト ボックス 58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6" name="直線コネクタ 58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7" name="テキスト ボックス 58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8" name="直線コネクタ 58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9" name="テキスト ボックス 58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0" name="直線コネクタ 58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1" name="テキスト ボックス 59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2" name="直線コネクタ 59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3" name="テキスト ボックス 59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4" name="直線コネクタ 59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5" name="テキスト ボックス 59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6" name="直線コネクタ 59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7" name="テキスト ボックス 59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50426</xdr:rowOff>
    </xdr:from>
    <xdr:to>
      <xdr:col>23</xdr:col>
      <xdr:colOff>516889</xdr:colOff>
      <xdr:row>78</xdr:row>
      <xdr:rowOff>106139</xdr:rowOff>
    </xdr:to>
    <xdr:cxnSp macro="">
      <xdr:nvCxnSpPr>
        <xdr:cNvPr id="599" name="直線コネクタ 598"/>
        <xdr:cNvCxnSpPr/>
      </xdr:nvCxnSpPr>
      <xdr:spPr>
        <a:xfrm flipV="1">
          <a:off x="16317595" y="12223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109966</xdr:rowOff>
    </xdr:from>
    <xdr:ext cx="534377" cy="259045"/>
    <xdr:sp macro="" textlink="">
      <xdr:nvSpPr>
        <xdr:cNvPr id="600" name="公債費最小値テキスト"/>
        <xdr:cNvSpPr txBox="1"/>
      </xdr:nvSpPr>
      <xdr:spPr>
        <a:xfrm>
          <a:off x="16370300" y="1348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78</xdr:row>
      <xdr:rowOff>106139</xdr:rowOff>
    </xdr:from>
    <xdr:to>
      <xdr:col>23</xdr:col>
      <xdr:colOff>606425</xdr:colOff>
      <xdr:row>78</xdr:row>
      <xdr:rowOff>106139</xdr:rowOff>
    </xdr:to>
    <xdr:cxnSp macro="">
      <xdr:nvCxnSpPr>
        <xdr:cNvPr id="601" name="直線コネクタ 600"/>
        <xdr:cNvCxnSpPr/>
      </xdr:nvCxnSpPr>
      <xdr:spPr>
        <a:xfrm>
          <a:off x="16230600" y="134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168553</xdr:rowOff>
    </xdr:from>
    <xdr:ext cx="599010" cy="259045"/>
    <xdr:sp macro="" textlink="">
      <xdr:nvSpPr>
        <xdr:cNvPr id="602" name="公債費最大値テキスト"/>
        <xdr:cNvSpPr txBox="1"/>
      </xdr:nvSpPr>
      <xdr:spPr>
        <a:xfrm>
          <a:off x="16370300" y="1199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71</xdr:row>
      <xdr:rowOff>50426</xdr:rowOff>
    </xdr:from>
    <xdr:to>
      <xdr:col>23</xdr:col>
      <xdr:colOff>606425</xdr:colOff>
      <xdr:row>71</xdr:row>
      <xdr:rowOff>50426</xdr:rowOff>
    </xdr:to>
    <xdr:cxnSp macro="">
      <xdr:nvCxnSpPr>
        <xdr:cNvPr id="603" name="直線コネクタ 602"/>
        <xdr:cNvCxnSpPr/>
      </xdr:nvCxnSpPr>
      <xdr:spPr>
        <a:xfrm>
          <a:off x="16230600" y="122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130818</xdr:rowOff>
    </xdr:from>
    <xdr:to>
      <xdr:col>23</xdr:col>
      <xdr:colOff>517525</xdr:colOff>
      <xdr:row>75</xdr:row>
      <xdr:rowOff>13557</xdr:rowOff>
    </xdr:to>
    <xdr:cxnSp macro="">
      <xdr:nvCxnSpPr>
        <xdr:cNvPr id="604" name="直線コネクタ 603"/>
        <xdr:cNvCxnSpPr/>
      </xdr:nvCxnSpPr>
      <xdr:spPr>
        <a:xfrm flipV="1">
          <a:off x="15481300" y="12818118"/>
          <a:ext cx="838200" cy="54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23827</xdr:rowOff>
    </xdr:from>
    <xdr:ext cx="534377" cy="259045"/>
    <xdr:sp macro="" textlink="">
      <xdr:nvSpPr>
        <xdr:cNvPr id="605" name="公債費平均値テキスト"/>
        <xdr:cNvSpPr txBox="1"/>
      </xdr:nvSpPr>
      <xdr:spPr>
        <a:xfrm>
          <a:off x="16370300" y="13225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45400</xdr:rowOff>
    </xdr:from>
    <xdr:to>
      <xdr:col>23</xdr:col>
      <xdr:colOff>568325</xdr:colOff>
      <xdr:row>77</xdr:row>
      <xdr:rowOff>147000</xdr:rowOff>
    </xdr:to>
    <xdr:sp macro="" textlink="">
      <xdr:nvSpPr>
        <xdr:cNvPr id="606" name="フローチャート : 判断 605"/>
        <xdr:cNvSpPr/>
      </xdr:nvSpPr>
      <xdr:spPr>
        <a:xfrm>
          <a:off x="16268700" y="1324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13557</xdr:rowOff>
    </xdr:from>
    <xdr:to>
      <xdr:col>22</xdr:col>
      <xdr:colOff>365125</xdr:colOff>
      <xdr:row>75</xdr:row>
      <xdr:rowOff>39181</xdr:rowOff>
    </xdr:to>
    <xdr:cxnSp macro="">
      <xdr:nvCxnSpPr>
        <xdr:cNvPr id="607" name="直線コネクタ 606"/>
        <xdr:cNvCxnSpPr/>
      </xdr:nvCxnSpPr>
      <xdr:spPr>
        <a:xfrm flipV="1">
          <a:off x="14592300" y="12872307"/>
          <a:ext cx="889000" cy="2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67335</xdr:rowOff>
    </xdr:from>
    <xdr:to>
      <xdr:col>22</xdr:col>
      <xdr:colOff>415925</xdr:colOff>
      <xdr:row>77</xdr:row>
      <xdr:rowOff>168935</xdr:rowOff>
    </xdr:to>
    <xdr:sp macro="" textlink="">
      <xdr:nvSpPr>
        <xdr:cNvPr id="608" name="フローチャート : 判断 607"/>
        <xdr:cNvSpPr/>
      </xdr:nvSpPr>
      <xdr:spPr>
        <a:xfrm>
          <a:off x="15430500" y="1326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160062</xdr:rowOff>
    </xdr:from>
    <xdr:ext cx="534377" cy="259045"/>
    <xdr:sp macro="" textlink="">
      <xdr:nvSpPr>
        <xdr:cNvPr id="609" name="テキスト ボックス 608"/>
        <xdr:cNvSpPr txBox="1"/>
      </xdr:nvSpPr>
      <xdr:spPr>
        <a:xfrm>
          <a:off x="15214111" y="1336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39181</xdr:rowOff>
    </xdr:from>
    <xdr:to>
      <xdr:col>21</xdr:col>
      <xdr:colOff>161925</xdr:colOff>
      <xdr:row>75</xdr:row>
      <xdr:rowOff>46703</xdr:rowOff>
    </xdr:to>
    <xdr:cxnSp macro="">
      <xdr:nvCxnSpPr>
        <xdr:cNvPr id="610" name="直線コネクタ 609"/>
        <xdr:cNvCxnSpPr/>
      </xdr:nvCxnSpPr>
      <xdr:spPr>
        <a:xfrm flipV="1">
          <a:off x="13703300" y="12897931"/>
          <a:ext cx="889000" cy="7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18404</xdr:rowOff>
    </xdr:from>
    <xdr:to>
      <xdr:col>21</xdr:col>
      <xdr:colOff>212725</xdr:colOff>
      <xdr:row>77</xdr:row>
      <xdr:rowOff>120004</xdr:rowOff>
    </xdr:to>
    <xdr:sp macro="" textlink="">
      <xdr:nvSpPr>
        <xdr:cNvPr id="611" name="フローチャート : 判断 610"/>
        <xdr:cNvSpPr/>
      </xdr:nvSpPr>
      <xdr:spPr>
        <a:xfrm>
          <a:off x="14541500" y="1322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111131</xdr:rowOff>
    </xdr:from>
    <xdr:ext cx="534377" cy="259045"/>
    <xdr:sp macro="" textlink="">
      <xdr:nvSpPr>
        <xdr:cNvPr id="612" name="テキスト ボックス 611"/>
        <xdr:cNvSpPr txBox="1"/>
      </xdr:nvSpPr>
      <xdr:spPr>
        <a:xfrm>
          <a:off x="14325111" y="1331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4673</xdr:rowOff>
    </xdr:from>
    <xdr:to>
      <xdr:col>19</xdr:col>
      <xdr:colOff>644525</xdr:colOff>
      <xdr:row>75</xdr:row>
      <xdr:rowOff>46703</xdr:rowOff>
    </xdr:to>
    <xdr:cxnSp macro="">
      <xdr:nvCxnSpPr>
        <xdr:cNvPr id="613" name="直線コネクタ 612"/>
        <xdr:cNvCxnSpPr/>
      </xdr:nvCxnSpPr>
      <xdr:spPr>
        <a:xfrm>
          <a:off x="12814300" y="12863423"/>
          <a:ext cx="889000" cy="42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15367</xdr:rowOff>
    </xdr:from>
    <xdr:to>
      <xdr:col>20</xdr:col>
      <xdr:colOff>9525</xdr:colOff>
      <xdr:row>77</xdr:row>
      <xdr:rowOff>116967</xdr:rowOff>
    </xdr:to>
    <xdr:sp macro="" textlink="">
      <xdr:nvSpPr>
        <xdr:cNvPr id="614" name="フローチャート : 判断 613"/>
        <xdr:cNvSpPr/>
      </xdr:nvSpPr>
      <xdr:spPr>
        <a:xfrm>
          <a:off x="13652500" y="132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108094</xdr:rowOff>
    </xdr:from>
    <xdr:ext cx="534377" cy="259045"/>
    <xdr:sp macro="" textlink="">
      <xdr:nvSpPr>
        <xdr:cNvPr id="615" name="テキスト ボックス 614"/>
        <xdr:cNvSpPr txBox="1"/>
      </xdr:nvSpPr>
      <xdr:spPr>
        <a:xfrm>
          <a:off x="13436111" y="1330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169301</xdr:rowOff>
    </xdr:from>
    <xdr:to>
      <xdr:col>18</xdr:col>
      <xdr:colOff>492125</xdr:colOff>
      <xdr:row>77</xdr:row>
      <xdr:rowOff>99451</xdr:rowOff>
    </xdr:to>
    <xdr:sp macro="" textlink="">
      <xdr:nvSpPr>
        <xdr:cNvPr id="616" name="フローチャート : 判断 615"/>
        <xdr:cNvSpPr/>
      </xdr:nvSpPr>
      <xdr:spPr>
        <a:xfrm>
          <a:off x="12763500" y="13199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90578</xdr:rowOff>
    </xdr:from>
    <xdr:ext cx="534377" cy="259045"/>
    <xdr:sp macro="" textlink="">
      <xdr:nvSpPr>
        <xdr:cNvPr id="617" name="テキスト ボックス 616"/>
        <xdr:cNvSpPr txBox="1"/>
      </xdr:nvSpPr>
      <xdr:spPr>
        <a:xfrm>
          <a:off x="12547111" y="1329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8" name="テキスト ボックス 61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9" name="テキスト ボックス 61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0" name="テキスト ボックス 61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1" name="テキスト ボックス 62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2" name="テキスト ボックス 62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80018</xdr:rowOff>
    </xdr:from>
    <xdr:to>
      <xdr:col>23</xdr:col>
      <xdr:colOff>568325</xdr:colOff>
      <xdr:row>75</xdr:row>
      <xdr:rowOff>10168</xdr:rowOff>
    </xdr:to>
    <xdr:sp macro="" textlink="">
      <xdr:nvSpPr>
        <xdr:cNvPr id="623" name="円/楕円 622"/>
        <xdr:cNvSpPr/>
      </xdr:nvSpPr>
      <xdr:spPr>
        <a:xfrm>
          <a:off x="16268700" y="1276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102895</xdr:rowOff>
    </xdr:from>
    <xdr:ext cx="534377" cy="259045"/>
    <xdr:sp macro="" textlink="">
      <xdr:nvSpPr>
        <xdr:cNvPr id="624" name="公債費該当値テキスト"/>
        <xdr:cNvSpPr txBox="1"/>
      </xdr:nvSpPr>
      <xdr:spPr>
        <a:xfrm>
          <a:off x="16370300" y="12618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75,816</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134207</xdr:rowOff>
    </xdr:from>
    <xdr:to>
      <xdr:col>22</xdr:col>
      <xdr:colOff>415925</xdr:colOff>
      <xdr:row>75</xdr:row>
      <xdr:rowOff>64357</xdr:rowOff>
    </xdr:to>
    <xdr:sp macro="" textlink="">
      <xdr:nvSpPr>
        <xdr:cNvPr id="625" name="円/楕円 624"/>
        <xdr:cNvSpPr/>
      </xdr:nvSpPr>
      <xdr:spPr>
        <a:xfrm>
          <a:off x="15430500" y="1282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80884</xdr:rowOff>
    </xdr:from>
    <xdr:ext cx="534377" cy="259045"/>
    <xdr:sp macro="" textlink="">
      <xdr:nvSpPr>
        <xdr:cNvPr id="626" name="テキスト ボックス 625"/>
        <xdr:cNvSpPr txBox="1"/>
      </xdr:nvSpPr>
      <xdr:spPr>
        <a:xfrm>
          <a:off x="15214111" y="12596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70,838</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159831</xdr:rowOff>
    </xdr:from>
    <xdr:to>
      <xdr:col>21</xdr:col>
      <xdr:colOff>212725</xdr:colOff>
      <xdr:row>75</xdr:row>
      <xdr:rowOff>89981</xdr:rowOff>
    </xdr:to>
    <xdr:sp macro="" textlink="">
      <xdr:nvSpPr>
        <xdr:cNvPr id="627" name="円/楕円 626"/>
        <xdr:cNvSpPr/>
      </xdr:nvSpPr>
      <xdr:spPr>
        <a:xfrm>
          <a:off x="14541500" y="1284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106508</xdr:rowOff>
    </xdr:from>
    <xdr:ext cx="534377" cy="259045"/>
    <xdr:sp macro="" textlink="">
      <xdr:nvSpPr>
        <xdr:cNvPr id="628" name="テキスト ボックス 627"/>
        <xdr:cNvSpPr txBox="1"/>
      </xdr:nvSpPr>
      <xdr:spPr>
        <a:xfrm>
          <a:off x="14325111" y="1262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68,484</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167353</xdr:rowOff>
    </xdr:from>
    <xdr:to>
      <xdr:col>20</xdr:col>
      <xdr:colOff>9525</xdr:colOff>
      <xdr:row>75</xdr:row>
      <xdr:rowOff>97503</xdr:rowOff>
    </xdr:to>
    <xdr:sp macro="" textlink="">
      <xdr:nvSpPr>
        <xdr:cNvPr id="629" name="円/楕円 628"/>
        <xdr:cNvSpPr/>
      </xdr:nvSpPr>
      <xdr:spPr>
        <a:xfrm>
          <a:off x="13652500" y="1285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114030</xdr:rowOff>
    </xdr:from>
    <xdr:ext cx="534377" cy="259045"/>
    <xdr:sp macro="" textlink="">
      <xdr:nvSpPr>
        <xdr:cNvPr id="630" name="テキスト ボックス 629"/>
        <xdr:cNvSpPr txBox="1"/>
      </xdr:nvSpPr>
      <xdr:spPr>
        <a:xfrm>
          <a:off x="13436111" y="1262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67,793</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125323</xdr:rowOff>
    </xdr:from>
    <xdr:to>
      <xdr:col>18</xdr:col>
      <xdr:colOff>492125</xdr:colOff>
      <xdr:row>75</xdr:row>
      <xdr:rowOff>55473</xdr:rowOff>
    </xdr:to>
    <xdr:sp macro="" textlink="">
      <xdr:nvSpPr>
        <xdr:cNvPr id="631" name="円/楕円 630"/>
        <xdr:cNvSpPr/>
      </xdr:nvSpPr>
      <xdr:spPr>
        <a:xfrm>
          <a:off x="12763500" y="1281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72000</xdr:rowOff>
    </xdr:from>
    <xdr:ext cx="534377" cy="259045"/>
    <xdr:sp macro="" textlink="">
      <xdr:nvSpPr>
        <xdr:cNvPr id="632" name="テキスト ボックス 631"/>
        <xdr:cNvSpPr txBox="1"/>
      </xdr:nvSpPr>
      <xdr:spPr>
        <a:xfrm>
          <a:off x="12547111" y="1258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71,654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3" name="正方形/長方形 63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4" name="正方形/長方形 63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5" name="正方形/長方形 63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6" name="正方形/長方形 63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7" name="正方形/長方形 63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8" name="正方形/長方形 63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9" name="正方形/長方形 63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22,760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0" name="正方形/長方形 63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1" name="テキスト ボックス 64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2" name="直線コネクタ 64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3" name="直線コネクタ 64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4" name="テキスト ボックス 64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5" name="直線コネクタ 64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6" name="テキスト ボックス 64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7" name="直線コネクタ 64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8" name="テキスト ボックス 64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9" name="直線コネクタ 64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0" name="テキスト ボックス 64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1" name="直線コネクタ 65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2" name="テキスト ボックス 65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4" name="テキスト ボックス 65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20549</xdr:rowOff>
    </xdr:from>
    <xdr:to>
      <xdr:col>23</xdr:col>
      <xdr:colOff>516889</xdr:colOff>
      <xdr:row>99</xdr:row>
      <xdr:rowOff>43295</xdr:rowOff>
    </xdr:to>
    <xdr:cxnSp macro="">
      <xdr:nvCxnSpPr>
        <xdr:cNvPr id="656" name="直線コネクタ 655"/>
        <xdr:cNvCxnSpPr/>
      </xdr:nvCxnSpPr>
      <xdr:spPr>
        <a:xfrm flipV="1">
          <a:off x="16317595" y="15622499"/>
          <a:ext cx="1269" cy="1394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47122</xdr:rowOff>
    </xdr:from>
    <xdr:ext cx="313932" cy="259045"/>
    <xdr:sp macro="" textlink="">
      <xdr:nvSpPr>
        <xdr:cNvPr id="657" name="積立金最小値テキスト"/>
        <xdr:cNvSpPr txBox="1"/>
      </xdr:nvSpPr>
      <xdr:spPr>
        <a:xfrm>
          <a:off x="16370300" y="17020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428625</xdr:colOff>
      <xdr:row>99</xdr:row>
      <xdr:rowOff>43295</xdr:rowOff>
    </xdr:from>
    <xdr:to>
      <xdr:col>23</xdr:col>
      <xdr:colOff>606425</xdr:colOff>
      <xdr:row>99</xdr:row>
      <xdr:rowOff>43295</xdr:rowOff>
    </xdr:to>
    <xdr:cxnSp macro="">
      <xdr:nvCxnSpPr>
        <xdr:cNvPr id="658" name="直線コネクタ 657"/>
        <xdr:cNvCxnSpPr/>
      </xdr:nvCxnSpPr>
      <xdr:spPr>
        <a:xfrm>
          <a:off x="16230600" y="1701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138676</xdr:rowOff>
    </xdr:from>
    <xdr:ext cx="599010" cy="259045"/>
    <xdr:sp macro="" textlink="">
      <xdr:nvSpPr>
        <xdr:cNvPr id="659" name="積立金最大値テキスト"/>
        <xdr:cNvSpPr txBox="1"/>
      </xdr:nvSpPr>
      <xdr:spPr>
        <a:xfrm>
          <a:off x="16370300" y="1539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109,882</a:t>
          </a:r>
          <a:endParaRPr kumimoji="1" lang="ja-JP" altLang="en-US" sz="1000" b="1">
            <a:latin typeface="ＭＳ Ｐゴシック"/>
          </a:endParaRPr>
        </a:p>
      </xdr:txBody>
    </xdr:sp>
    <xdr:clientData/>
  </xdr:oneCellAnchor>
  <xdr:twoCellAnchor>
    <xdr:from>
      <xdr:col>23</xdr:col>
      <xdr:colOff>428625</xdr:colOff>
      <xdr:row>91</xdr:row>
      <xdr:rowOff>20549</xdr:rowOff>
    </xdr:from>
    <xdr:to>
      <xdr:col>23</xdr:col>
      <xdr:colOff>606425</xdr:colOff>
      <xdr:row>91</xdr:row>
      <xdr:rowOff>20549</xdr:rowOff>
    </xdr:to>
    <xdr:cxnSp macro="">
      <xdr:nvCxnSpPr>
        <xdr:cNvPr id="660" name="直線コネクタ 659"/>
        <xdr:cNvCxnSpPr/>
      </xdr:nvCxnSpPr>
      <xdr:spPr>
        <a:xfrm>
          <a:off x="16230600" y="1562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147117</xdr:rowOff>
    </xdr:from>
    <xdr:to>
      <xdr:col>23</xdr:col>
      <xdr:colOff>517525</xdr:colOff>
      <xdr:row>98</xdr:row>
      <xdr:rowOff>51867</xdr:rowOff>
    </xdr:to>
    <xdr:cxnSp macro="">
      <xdr:nvCxnSpPr>
        <xdr:cNvPr id="661" name="直線コネクタ 660"/>
        <xdr:cNvCxnSpPr/>
      </xdr:nvCxnSpPr>
      <xdr:spPr>
        <a:xfrm>
          <a:off x="15481300" y="16434867"/>
          <a:ext cx="8382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9644</xdr:rowOff>
    </xdr:from>
    <xdr:ext cx="534377" cy="259045"/>
    <xdr:sp macro="" textlink="">
      <xdr:nvSpPr>
        <xdr:cNvPr id="662" name="積立金平均値テキスト"/>
        <xdr:cNvSpPr txBox="1"/>
      </xdr:nvSpPr>
      <xdr:spPr>
        <a:xfrm>
          <a:off x="16370300" y="16640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14,042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158217</xdr:rowOff>
    </xdr:from>
    <xdr:to>
      <xdr:col>23</xdr:col>
      <xdr:colOff>568325</xdr:colOff>
      <xdr:row>98</xdr:row>
      <xdr:rowOff>88367</xdr:rowOff>
    </xdr:to>
    <xdr:sp macro="" textlink="">
      <xdr:nvSpPr>
        <xdr:cNvPr id="663" name="フローチャート : 判断 662"/>
        <xdr:cNvSpPr/>
      </xdr:nvSpPr>
      <xdr:spPr>
        <a:xfrm>
          <a:off x="162687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147117</xdr:rowOff>
    </xdr:from>
    <xdr:to>
      <xdr:col>22</xdr:col>
      <xdr:colOff>365125</xdr:colOff>
      <xdr:row>96</xdr:row>
      <xdr:rowOff>89891</xdr:rowOff>
    </xdr:to>
    <xdr:cxnSp macro="">
      <xdr:nvCxnSpPr>
        <xdr:cNvPr id="664" name="直線コネクタ 663"/>
        <xdr:cNvCxnSpPr/>
      </xdr:nvCxnSpPr>
      <xdr:spPr>
        <a:xfrm flipV="1">
          <a:off x="14592300" y="16434867"/>
          <a:ext cx="889000" cy="11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157862</xdr:rowOff>
    </xdr:from>
    <xdr:to>
      <xdr:col>22</xdr:col>
      <xdr:colOff>415925</xdr:colOff>
      <xdr:row>98</xdr:row>
      <xdr:rowOff>88012</xdr:rowOff>
    </xdr:to>
    <xdr:sp macro="" textlink="">
      <xdr:nvSpPr>
        <xdr:cNvPr id="665" name="フローチャート : 判断 664"/>
        <xdr:cNvSpPr/>
      </xdr:nvSpPr>
      <xdr:spPr>
        <a:xfrm>
          <a:off x="15430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79139</xdr:rowOff>
    </xdr:from>
    <xdr:ext cx="534377" cy="259045"/>
    <xdr:sp macro="" textlink="">
      <xdr:nvSpPr>
        <xdr:cNvPr id="666" name="テキスト ボックス 665"/>
        <xdr:cNvSpPr txBox="1"/>
      </xdr:nvSpPr>
      <xdr:spPr>
        <a:xfrm>
          <a:off x="15214111" y="1688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139370</xdr:rowOff>
    </xdr:from>
    <xdr:to>
      <xdr:col>21</xdr:col>
      <xdr:colOff>161925</xdr:colOff>
      <xdr:row>96</xdr:row>
      <xdr:rowOff>89891</xdr:rowOff>
    </xdr:to>
    <xdr:cxnSp macro="">
      <xdr:nvCxnSpPr>
        <xdr:cNvPr id="667" name="直線コネクタ 666"/>
        <xdr:cNvCxnSpPr/>
      </xdr:nvCxnSpPr>
      <xdr:spPr>
        <a:xfrm>
          <a:off x="13703300" y="16427120"/>
          <a:ext cx="889000" cy="12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3302</xdr:rowOff>
    </xdr:from>
    <xdr:to>
      <xdr:col>21</xdr:col>
      <xdr:colOff>212725</xdr:colOff>
      <xdr:row>98</xdr:row>
      <xdr:rowOff>104902</xdr:rowOff>
    </xdr:to>
    <xdr:sp macro="" textlink="">
      <xdr:nvSpPr>
        <xdr:cNvPr id="668" name="フローチャート : 判断 667"/>
        <xdr:cNvSpPr/>
      </xdr:nvSpPr>
      <xdr:spPr>
        <a:xfrm>
          <a:off x="14541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96029</xdr:rowOff>
    </xdr:from>
    <xdr:ext cx="534377" cy="259045"/>
    <xdr:sp macro="" textlink="">
      <xdr:nvSpPr>
        <xdr:cNvPr id="669" name="テキスト ボックス 668"/>
        <xdr:cNvSpPr txBox="1"/>
      </xdr:nvSpPr>
      <xdr:spPr>
        <a:xfrm>
          <a:off x="14325111" y="1689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139370</xdr:rowOff>
    </xdr:from>
    <xdr:to>
      <xdr:col>19</xdr:col>
      <xdr:colOff>644525</xdr:colOff>
      <xdr:row>96</xdr:row>
      <xdr:rowOff>158914</xdr:rowOff>
    </xdr:to>
    <xdr:cxnSp macro="">
      <xdr:nvCxnSpPr>
        <xdr:cNvPr id="670" name="直線コネクタ 669"/>
        <xdr:cNvCxnSpPr/>
      </xdr:nvCxnSpPr>
      <xdr:spPr>
        <a:xfrm flipV="1">
          <a:off x="12814300" y="16427120"/>
          <a:ext cx="889000" cy="190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123228</xdr:rowOff>
    </xdr:from>
    <xdr:to>
      <xdr:col>20</xdr:col>
      <xdr:colOff>9525</xdr:colOff>
      <xdr:row>98</xdr:row>
      <xdr:rowOff>53378</xdr:rowOff>
    </xdr:to>
    <xdr:sp macro="" textlink="">
      <xdr:nvSpPr>
        <xdr:cNvPr id="671" name="フローチャート : 判断 670"/>
        <xdr:cNvSpPr/>
      </xdr:nvSpPr>
      <xdr:spPr>
        <a:xfrm>
          <a:off x="13652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44505</xdr:rowOff>
    </xdr:from>
    <xdr:ext cx="534377" cy="259045"/>
    <xdr:sp macro="" textlink="">
      <xdr:nvSpPr>
        <xdr:cNvPr id="672" name="テキスト ボックス 671"/>
        <xdr:cNvSpPr txBox="1"/>
      </xdr:nvSpPr>
      <xdr:spPr>
        <a:xfrm>
          <a:off x="13436111" y="1684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54318</xdr:rowOff>
    </xdr:from>
    <xdr:to>
      <xdr:col>18</xdr:col>
      <xdr:colOff>492125</xdr:colOff>
      <xdr:row>97</xdr:row>
      <xdr:rowOff>155918</xdr:rowOff>
    </xdr:to>
    <xdr:sp macro="" textlink="">
      <xdr:nvSpPr>
        <xdr:cNvPr id="673" name="フローチャート : 判断 672"/>
        <xdr:cNvSpPr/>
      </xdr:nvSpPr>
      <xdr:spPr>
        <a:xfrm>
          <a:off x="12763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147045</xdr:rowOff>
    </xdr:from>
    <xdr:ext cx="534377" cy="259045"/>
    <xdr:sp macro="" textlink="">
      <xdr:nvSpPr>
        <xdr:cNvPr id="674" name="テキスト ボックス 673"/>
        <xdr:cNvSpPr txBox="1"/>
      </xdr:nvSpPr>
      <xdr:spPr>
        <a:xfrm>
          <a:off x="12547111" y="1677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1067</xdr:rowOff>
    </xdr:from>
    <xdr:to>
      <xdr:col>23</xdr:col>
      <xdr:colOff>568325</xdr:colOff>
      <xdr:row>98</xdr:row>
      <xdr:rowOff>102667</xdr:rowOff>
    </xdr:to>
    <xdr:sp macro="" textlink="">
      <xdr:nvSpPr>
        <xdr:cNvPr id="680" name="円/楕円 679"/>
        <xdr:cNvSpPr/>
      </xdr:nvSpPr>
      <xdr:spPr>
        <a:xfrm>
          <a:off x="16268700" y="1680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150944</xdr:rowOff>
    </xdr:from>
    <xdr:ext cx="534377" cy="259045"/>
    <xdr:sp macro="" textlink="">
      <xdr:nvSpPr>
        <xdr:cNvPr id="681" name="積立金該当値テキスト"/>
        <xdr:cNvSpPr txBox="1"/>
      </xdr:nvSpPr>
      <xdr:spPr>
        <a:xfrm>
          <a:off x="16370300" y="1678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12,916</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96317</xdr:rowOff>
    </xdr:from>
    <xdr:to>
      <xdr:col>22</xdr:col>
      <xdr:colOff>415925</xdr:colOff>
      <xdr:row>96</xdr:row>
      <xdr:rowOff>26467</xdr:rowOff>
    </xdr:to>
    <xdr:sp macro="" textlink="">
      <xdr:nvSpPr>
        <xdr:cNvPr id="682" name="円/楕円 681"/>
        <xdr:cNvSpPr/>
      </xdr:nvSpPr>
      <xdr:spPr>
        <a:xfrm>
          <a:off x="15430500" y="1638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42994</xdr:rowOff>
    </xdr:from>
    <xdr:ext cx="534377" cy="259045"/>
    <xdr:sp macro="" textlink="">
      <xdr:nvSpPr>
        <xdr:cNvPr id="683" name="テキスト ボックス 682"/>
        <xdr:cNvSpPr txBox="1"/>
      </xdr:nvSpPr>
      <xdr:spPr>
        <a:xfrm>
          <a:off x="15214111" y="1615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45,916</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39091</xdr:rowOff>
    </xdr:from>
    <xdr:to>
      <xdr:col>21</xdr:col>
      <xdr:colOff>212725</xdr:colOff>
      <xdr:row>96</xdr:row>
      <xdr:rowOff>140691</xdr:rowOff>
    </xdr:to>
    <xdr:sp macro="" textlink="">
      <xdr:nvSpPr>
        <xdr:cNvPr id="684" name="円/楕円 683"/>
        <xdr:cNvSpPr/>
      </xdr:nvSpPr>
      <xdr:spPr>
        <a:xfrm>
          <a:off x="14541500" y="1649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157218</xdr:rowOff>
    </xdr:from>
    <xdr:ext cx="534377" cy="259045"/>
    <xdr:sp macro="" textlink="">
      <xdr:nvSpPr>
        <xdr:cNvPr id="685" name="テキスト ボックス 684"/>
        <xdr:cNvSpPr txBox="1"/>
      </xdr:nvSpPr>
      <xdr:spPr>
        <a:xfrm>
          <a:off x="14325111" y="1627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36,922</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88570</xdr:rowOff>
    </xdr:from>
    <xdr:to>
      <xdr:col>20</xdr:col>
      <xdr:colOff>9525</xdr:colOff>
      <xdr:row>96</xdr:row>
      <xdr:rowOff>18720</xdr:rowOff>
    </xdr:to>
    <xdr:sp macro="" textlink="">
      <xdr:nvSpPr>
        <xdr:cNvPr id="686" name="円/楕円 685"/>
        <xdr:cNvSpPr/>
      </xdr:nvSpPr>
      <xdr:spPr>
        <a:xfrm>
          <a:off x="13652500" y="1637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35247</xdr:rowOff>
    </xdr:from>
    <xdr:ext cx="534377" cy="259045"/>
    <xdr:sp macro="" textlink="">
      <xdr:nvSpPr>
        <xdr:cNvPr id="687" name="テキスト ボックス 686"/>
        <xdr:cNvSpPr txBox="1"/>
      </xdr:nvSpPr>
      <xdr:spPr>
        <a:xfrm>
          <a:off x="13436111" y="16151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46,526</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108114</xdr:rowOff>
    </xdr:from>
    <xdr:to>
      <xdr:col>18</xdr:col>
      <xdr:colOff>492125</xdr:colOff>
      <xdr:row>97</xdr:row>
      <xdr:rowOff>38264</xdr:rowOff>
    </xdr:to>
    <xdr:sp macro="" textlink="">
      <xdr:nvSpPr>
        <xdr:cNvPr id="688" name="円/楕円 687"/>
        <xdr:cNvSpPr/>
      </xdr:nvSpPr>
      <xdr:spPr>
        <a:xfrm>
          <a:off x="12763500" y="1656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54791</xdr:rowOff>
    </xdr:from>
    <xdr:ext cx="534377" cy="259045"/>
    <xdr:sp macro="" textlink="">
      <xdr:nvSpPr>
        <xdr:cNvPr id="689" name="テキスト ボックス 688"/>
        <xdr:cNvSpPr txBox="1"/>
      </xdr:nvSpPr>
      <xdr:spPr>
        <a:xfrm>
          <a:off x="12547111" y="1634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31,487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1" name="正方形/長方形 69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2" name="正方形/長方形 69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3" name="正方形/長方形 69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4" name="正方形/長方形 69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5" name="正方形/長方形 69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6" name="正方形/長方形 69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7" name="正方形/長方形 69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8" name="テキスト ボックス 69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9" name="直線コネクタ 69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0" name="直線コネクタ 69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1" name="テキスト ボックス 70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2" name="直線コネクタ 70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3" name="テキスト ボックス 70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4" name="直線コネクタ 70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5" name="テキスト ボックス 70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6" name="直線コネクタ 70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7" name="テキスト ボックス 70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8" name="直線コネクタ 70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9" name="テキスト ボックス 708"/>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0" name="直線コネクタ 70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1" name="テキスト ボックス 710"/>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3" name="テキスト ボックス 71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48804</xdr:rowOff>
    </xdr:from>
    <xdr:to>
      <xdr:col>32</xdr:col>
      <xdr:colOff>186689</xdr:colOff>
      <xdr:row>39</xdr:row>
      <xdr:rowOff>98878</xdr:rowOff>
    </xdr:to>
    <xdr:cxnSp macro="">
      <xdr:nvCxnSpPr>
        <xdr:cNvPr id="715" name="直線コネクタ 714"/>
        <xdr:cNvCxnSpPr/>
      </xdr:nvCxnSpPr>
      <xdr:spPr>
        <a:xfrm flipV="1">
          <a:off x="22159595" y="5192304"/>
          <a:ext cx="1269" cy="1593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6"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7" name="直線コネクタ 71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166931</xdr:rowOff>
    </xdr:from>
    <xdr:ext cx="534377" cy="259045"/>
    <xdr:sp macro="" textlink="">
      <xdr:nvSpPr>
        <xdr:cNvPr id="718" name="投資及び出資金最大値テキスト"/>
        <xdr:cNvSpPr txBox="1"/>
      </xdr:nvSpPr>
      <xdr:spPr>
        <a:xfrm>
          <a:off x="22212300" y="496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14,635</a:t>
          </a:r>
          <a:endParaRPr kumimoji="1" lang="ja-JP" altLang="en-US" sz="1000" b="1">
            <a:latin typeface="ＭＳ Ｐゴシック"/>
          </a:endParaRPr>
        </a:p>
      </xdr:txBody>
    </xdr:sp>
    <xdr:clientData/>
  </xdr:oneCellAnchor>
  <xdr:twoCellAnchor>
    <xdr:from>
      <xdr:col>32</xdr:col>
      <xdr:colOff>98425</xdr:colOff>
      <xdr:row>30</xdr:row>
      <xdr:rowOff>48804</xdr:rowOff>
    </xdr:from>
    <xdr:to>
      <xdr:col>32</xdr:col>
      <xdr:colOff>276225</xdr:colOff>
      <xdr:row>30</xdr:row>
      <xdr:rowOff>48804</xdr:rowOff>
    </xdr:to>
    <xdr:cxnSp macro="">
      <xdr:nvCxnSpPr>
        <xdr:cNvPr id="719" name="直線コネクタ 718"/>
        <xdr:cNvCxnSpPr/>
      </xdr:nvCxnSpPr>
      <xdr:spPr>
        <a:xfrm>
          <a:off x="22072600" y="519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97355</xdr:rowOff>
    </xdr:from>
    <xdr:to>
      <xdr:col>32</xdr:col>
      <xdr:colOff>187325</xdr:colOff>
      <xdr:row>39</xdr:row>
      <xdr:rowOff>97355</xdr:rowOff>
    </xdr:to>
    <xdr:cxnSp macro="">
      <xdr:nvCxnSpPr>
        <xdr:cNvPr id="720" name="直線コネクタ 719"/>
        <xdr:cNvCxnSpPr/>
      </xdr:nvCxnSpPr>
      <xdr:spPr>
        <a:xfrm>
          <a:off x="21323300" y="67839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147591</xdr:rowOff>
    </xdr:from>
    <xdr:ext cx="378565" cy="259045"/>
    <xdr:sp macro="" textlink="">
      <xdr:nvSpPr>
        <xdr:cNvPr id="721" name="投資及び出資金平均値テキスト"/>
        <xdr:cNvSpPr txBox="1"/>
      </xdr:nvSpPr>
      <xdr:spPr>
        <a:xfrm>
          <a:off x="22212300" y="64912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124714</xdr:rowOff>
    </xdr:from>
    <xdr:to>
      <xdr:col>32</xdr:col>
      <xdr:colOff>238125</xdr:colOff>
      <xdr:row>39</xdr:row>
      <xdr:rowOff>54864</xdr:rowOff>
    </xdr:to>
    <xdr:sp macro="" textlink="">
      <xdr:nvSpPr>
        <xdr:cNvPr id="722" name="フローチャート : 判断 721"/>
        <xdr:cNvSpPr/>
      </xdr:nvSpPr>
      <xdr:spPr>
        <a:xfrm>
          <a:off x="221107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136761</xdr:rowOff>
    </xdr:from>
    <xdr:to>
      <xdr:col>31</xdr:col>
      <xdr:colOff>34925</xdr:colOff>
      <xdr:row>39</xdr:row>
      <xdr:rowOff>97355</xdr:rowOff>
    </xdr:to>
    <xdr:cxnSp macro="">
      <xdr:nvCxnSpPr>
        <xdr:cNvPr id="723" name="直線コネクタ 722"/>
        <xdr:cNvCxnSpPr/>
      </xdr:nvCxnSpPr>
      <xdr:spPr>
        <a:xfrm>
          <a:off x="20434300" y="6651861"/>
          <a:ext cx="889000" cy="13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152690</xdr:rowOff>
    </xdr:from>
    <xdr:to>
      <xdr:col>31</xdr:col>
      <xdr:colOff>85725</xdr:colOff>
      <xdr:row>39</xdr:row>
      <xdr:rowOff>82840</xdr:rowOff>
    </xdr:to>
    <xdr:sp macro="" textlink="">
      <xdr:nvSpPr>
        <xdr:cNvPr id="724" name="フローチャート : 判断 723"/>
        <xdr:cNvSpPr/>
      </xdr:nvSpPr>
      <xdr:spPr>
        <a:xfrm>
          <a:off x="21272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99367</xdr:rowOff>
    </xdr:from>
    <xdr:ext cx="378565" cy="259045"/>
    <xdr:sp macro="" textlink="">
      <xdr:nvSpPr>
        <xdr:cNvPr id="725" name="テキスト ボックス 724"/>
        <xdr:cNvSpPr txBox="1"/>
      </xdr:nvSpPr>
      <xdr:spPr>
        <a:xfrm>
          <a:off x="21134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136761</xdr:rowOff>
    </xdr:from>
    <xdr:to>
      <xdr:col>29</xdr:col>
      <xdr:colOff>517525</xdr:colOff>
      <xdr:row>39</xdr:row>
      <xdr:rowOff>97463</xdr:rowOff>
    </xdr:to>
    <xdr:cxnSp macro="">
      <xdr:nvCxnSpPr>
        <xdr:cNvPr id="726" name="直線コネクタ 725"/>
        <xdr:cNvCxnSpPr/>
      </xdr:nvCxnSpPr>
      <xdr:spPr>
        <a:xfrm flipV="1">
          <a:off x="19545300" y="6651861"/>
          <a:ext cx="889000" cy="132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154759</xdr:rowOff>
    </xdr:from>
    <xdr:to>
      <xdr:col>29</xdr:col>
      <xdr:colOff>568325</xdr:colOff>
      <xdr:row>39</xdr:row>
      <xdr:rowOff>84909</xdr:rowOff>
    </xdr:to>
    <xdr:sp macro="" textlink="">
      <xdr:nvSpPr>
        <xdr:cNvPr id="727" name="フローチャート : 判断 726"/>
        <xdr:cNvSpPr/>
      </xdr:nvSpPr>
      <xdr:spPr>
        <a:xfrm>
          <a:off x="20383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76036</xdr:rowOff>
    </xdr:from>
    <xdr:ext cx="378565" cy="259045"/>
    <xdr:sp macro="" textlink="">
      <xdr:nvSpPr>
        <xdr:cNvPr id="728" name="テキスト ボックス 727"/>
        <xdr:cNvSpPr txBox="1"/>
      </xdr:nvSpPr>
      <xdr:spPr>
        <a:xfrm>
          <a:off x="20245017" y="67625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97463</xdr:rowOff>
    </xdr:from>
    <xdr:to>
      <xdr:col>28</xdr:col>
      <xdr:colOff>314325</xdr:colOff>
      <xdr:row>39</xdr:row>
      <xdr:rowOff>97463</xdr:rowOff>
    </xdr:to>
    <xdr:cxnSp macro="">
      <xdr:nvCxnSpPr>
        <xdr:cNvPr id="729" name="直線コネクタ 728"/>
        <xdr:cNvCxnSpPr/>
      </xdr:nvCxnSpPr>
      <xdr:spPr>
        <a:xfrm>
          <a:off x="18656300" y="67840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149860</xdr:rowOff>
    </xdr:from>
    <xdr:to>
      <xdr:col>28</xdr:col>
      <xdr:colOff>365125</xdr:colOff>
      <xdr:row>39</xdr:row>
      <xdr:rowOff>80010</xdr:rowOff>
    </xdr:to>
    <xdr:sp macro="" textlink="">
      <xdr:nvSpPr>
        <xdr:cNvPr id="730" name="フローチャート : 判断 729"/>
        <xdr:cNvSpPr/>
      </xdr:nvSpPr>
      <xdr:spPr>
        <a:xfrm>
          <a:off x="19494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96537</xdr:rowOff>
    </xdr:from>
    <xdr:ext cx="378565" cy="259045"/>
    <xdr:sp macro="" textlink="">
      <xdr:nvSpPr>
        <xdr:cNvPr id="731" name="テキスト ボックス 730"/>
        <xdr:cNvSpPr txBox="1"/>
      </xdr:nvSpPr>
      <xdr:spPr>
        <a:xfrm>
          <a:off x="19356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32" name="フローチャート : 判断 731"/>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90767</xdr:rowOff>
    </xdr:from>
    <xdr:ext cx="378565" cy="259045"/>
    <xdr:sp macro="" textlink="">
      <xdr:nvSpPr>
        <xdr:cNvPr id="733" name="テキスト ボックス 732"/>
        <xdr:cNvSpPr txBox="1"/>
      </xdr:nvSpPr>
      <xdr:spPr>
        <a:xfrm>
          <a:off x="18467017" y="6434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46555</xdr:rowOff>
    </xdr:from>
    <xdr:to>
      <xdr:col>32</xdr:col>
      <xdr:colOff>238125</xdr:colOff>
      <xdr:row>39</xdr:row>
      <xdr:rowOff>148155</xdr:rowOff>
    </xdr:to>
    <xdr:sp macro="" textlink="">
      <xdr:nvSpPr>
        <xdr:cNvPr id="739" name="円/楕円 738"/>
        <xdr:cNvSpPr/>
      </xdr:nvSpPr>
      <xdr:spPr>
        <a:xfrm>
          <a:off x="22110700" y="673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132932</xdr:rowOff>
    </xdr:from>
    <xdr:ext cx="313932" cy="259045"/>
    <xdr:sp macro="" textlink="">
      <xdr:nvSpPr>
        <xdr:cNvPr id="740" name="投資及び出資金該当値テキスト"/>
        <xdr:cNvSpPr txBox="1"/>
      </xdr:nvSpPr>
      <xdr:spPr>
        <a:xfrm>
          <a:off x="22212300" y="66480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46555</xdr:rowOff>
    </xdr:from>
    <xdr:to>
      <xdr:col>31</xdr:col>
      <xdr:colOff>85725</xdr:colOff>
      <xdr:row>39</xdr:row>
      <xdr:rowOff>148155</xdr:rowOff>
    </xdr:to>
    <xdr:sp macro="" textlink="">
      <xdr:nvSpPr>
        <xdr:cNvPr id="741" name="円/楕円 740"/>
        <xdr:cNvSpPr/>
      </xdr:nvSpPr>
      <xdr:spPr>
        <a:xfrm>
          <a:off x="21272500" y="673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139282</xdr:rowOff>
    </xdr:from>
    <xdr:ext cx="313932" cy="259045"/>
    <xdr:sp macro="" textlink="">
      <xdr:nvSpPr>
        <xdr:cNvPr id="742" name="テキスト ボックス 741"/>
        <xdr:cNvSpPr txBox="1"/>
      </xdr:nvSpPr>
      <xdr:spPr>
        <a:xfrm>
          <a:off x="21166333" y="68258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85961</xdr:rowOff>
    </xdr:from>
    <xdr:to>
      <xdr:col>29</xdr:col>
      <xdr:colOff>568325</xdr:colOff>
      <xdr:row>39</xdr:row>
      <xdr:rowOff>16111</xdr:rowOff>
    </xdr:to>
    <xdr:sp macro="" textlink="">
      <xdr:nvSpPr>
        <xdr:cNvPr id="743" name="円/楕円 742"/>
        <xdr:cNvSpPr/>
      </xdr:nvSpPr>
      <xdr:spPr>
        <a:xfrm>
          <a:off x="20383500" y="660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32638</xdr:rowOff>
    </xdr:from>
    <xdr:ext cx="469744" cy="259045"/>
    <xdr:sp macro="" textlink="">
      <xdr:nvSpPr>
        <xdr:cNvPr id="744" name="テキスト ボックス 743"/>
        <xdr:cNvSpPr txBox="1"/>
      </xdr:nvSpPr>
      <xdr:spPr>
        <a:xfrm>
          <a:off x="20199427" y="6376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1,227</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46663</xdr:rowOff>
    </xdr:from>
    <xdr:to>
      <xdr:col>28</xdr:col>
      <xdr:colOff>365125</xdr:colOff>
      <xdr:row>39</xdr:row>
      <xdr:rowOff>148263</xdr:rowOff>
    </xdr:to>
    <xdr:sp macro="" textlink="">
      <xdr:nvSpPr>
        <xdr:cNvPr id="745" name="円/楕円 744"/>
        <xdr:cNvSpPr/>
      </xdr:nvSpPr>
      <xdr:spPr>
        <a:xfrm>
          <a:off x="19494500" y="673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139390</xdr:rowOff>
    </xdr:from>
    <xdr:ext cx="313932" cy="259045"/>
    <xdr:sp macro="" textlink="">
      <xdr:nvSpPr>
        <xdr:cNvPr id="746" name="テキスト ボックス 745"/>
        <xdr:cNvSpPr txBox="1"/>
      </xdr:nvSpPr>
      <xdr:spPr>
        <a:xfrm>
          <a:off x="19388333" y="68259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46663</xdr:rowOff>
    </xdr:from>
    <xdr:to>
      <xdr:col>27</xdr:col>
      <xdr:colOff>161925</xdr:colOff>
      <xdr:row>39</xdr:row>
      <xdr:rowOff>148263</xdr:rowOff>
    </xdr:to>
    <xdr:sp macro="" textlink="">
      <xdr:nvSpPr>
        <xdr:cNvPr id="747" name="円/楕円 746"/>
        <xdr:cNvSpPr/>
      </xdr:nvSpPr>
      <xdr:spPr>
        <a:xfrm>
          <a:off x="18605500" y="673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139390</xdr:rowOff>
    </xdr:from>
    <xdr:ext cx="313932" cy="259045"/>
    <xdr:sp macro="" textlink="">
      <xdr:nvSpPr>
        <xdr:cNvPr id="748" name="テキスト ボックス 747"/>
        <xdr:cNvSpPr txBox="1"/>
      </xdr:nvSpPr>
      <xdr:spPr>
        <a:xfrm>
          <a:off x="18499333" y="68259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9" name="直線コネクタ 75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0" name="テキスト ボックス 75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1" name="直線コネクタ 76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2" name="テキスト ボックス 76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3" name="直線コネクタ 76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4" name="テキスト ボックス 76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5" name="直線コネクタ 76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6" name="テキスト ボックス 76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7" name="直線コネクタ 76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8" name="テキスト ボックス 76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37744</xdr:rowOff>
    </xdr:from>
    <xdr:to>
      <xdr:col>32</xdr:col>
      <xdr:colOff>186689</xdr:colOff>
      <xdr:row>58</xdr:row>
      <xdr:rowOff>139700</xdr:rowOff>
    </xdr:to>
    <xdr:cxnSp macro="">
      <xdr:nvCxnSpPr>
        <xdr:cNvPr id="770" name="直線コネクタ 769"/>
        <xdr:cNvCxnSpPr/>
      </xdr:nvCxnSpPr>
      <xdr:spPr>
        <a:xfrm flipV="1">
          <a:off x="22159595" y="8953144"/>
          <a:ext cx="1269" cy="11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2" name="直線コネクタ 77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155871</xdr:rowOff>
    </xdr:from>
    <xdr:ext cx="534377" cy="259045"/>
    <xdr:sp macro="" textlink="">
      <xdr:nvSpPr>
        <xdr:cNvPr id="773" name="貸付金最大値テキスト"/>
        <xdr:cNvSpPr txBox="1"/>
      </xdr:nvSpPr>
      <xdr:spPr>
        <a:xfrm>
          <a:off x="22212300" y="872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24,730</a:t>
          </a:r>
          <a:endParaRPr kumimoji="1" lang="ja-JP" altLang="en-US" sz="1000" b="1">
            <a:latin typeface="ＭＳ Ｐゴシック"/>
          </a:endParaRPr>
        </a:p>
      </xdr:txBody>
    </xdr:sp>
    <xdr:clientData/>
  </xdr:oneCellAnchor>
  <xdr:twoCellAnchor>
    <xdr:from>
      <xdr:col>32</xdr:col>
      <xdr:colOff>98425</xdr:colOff>
      <xdr:row>52</xdr:row>
      <xdr:rowOff>37744</xdr:rowOff>
    </xdr:from>
    <xdr:to>
      <xdr:col>32</xdr:col>
      <xdr:colOff>276225</xdr:colOff>
      <xdr:row>52</xdr:row>
      <xdr:rowOff>37744</xdr:rowOff>
    </xdr:to>
    <xdr:cxnSp macro="">
      <xdr:nvCxnSpPr>
        <xdr:cNvPr id="774" name="直線コネクタ 773"/>
        <xdr:cNvCxnSpPr/>
      </xdr:nvCxnSpPr>
      <xdr:spPr>
        <a:xfrm>
          <a:off x="22072600" y="895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139517</xdr:rowOff>
    </xdr:from>
    <xdr:to>
      <xdr:col>32</xdr:col>
      <xdr:colOff>187325</xdr:colOff>
      <xdr:row>58</xdr:row>
      <xdr:rowOff>139517</xdr:rowOff>
    </xdr:to>
    <xdr:cxnSp macro="">
      <xdr:nvCxnSpPr>
        <xdr:cNvPr id="775" name="直線コネクタ 774"/>
        <xdr:cNvCxnSpPr/>
      </xdr:nvCxnSpPr>
      <xdr:spPr>
        <a:xfrm>
          <a:off x="21323300" y="100836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41871</xdr:rowOff>
    </xdr:from>
    <xdr:ext cx="469744" cy="259045"/>
    <xdr:sp macro="" textlink="">
      <xdr:nvSpPr>
        <xdr:cNvPr id="776" name="貸付金平均値テキスト"/>
        <xdr:cNvSpPr txBox="1"/>
      </xdr:nvSpPr>
      <xdr:spPr>
        <a:xfrm>
          <a:off x="22212300" y="9814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18994</xdr:rowOff>
    </xdr:from>
    <xdr:to>
      <xdr:col>32</xdr:col>
      <xdr:colOff>238125</xdr:colOff>
      <xdr:row>58</xdr:row>
      <xdr:rowOff>120594</xdr:rowOff>
    </xdr:to>
    <xdr:sp macro="" textlink="">
      <xdr:nvSpPr>
        <xdr:cNvPr id="777" name="フローチャート : 判断 776"/>
        <xdr:cNvSpPr/>
      </xdr:nvSpPr>
      <xdr:spPr>
        <a:xfrm>
          <a:off x="221107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138602</xdr:rowOff>
    </xdr:from>
    <xdr:to>
      <xdr:col>31</xdr:col>
      <xdr:colOff>34925</xdr:colOff>
      <xdr:row>58</xdr:row>
      <xdr:rowOff>139517</xdr:rowOff>
    </xdr:to>
    <xdr:cxnSp macro="">
      <xdr:nvCxnSpPr>
        <xdr:cNvPr id="778" name="直線コネクタ 777"/>
        <xdr:cNvCxnSpPr/>
      </xdr:nvCxnSpPr>
      <xdr:spPr>
        <a:xfrm>
          <a:off x="20434300" y="10082702"/>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33944</xdr:rowOff>
    </xdr:from>
    <xdr:to>
      <xdr:col>31</xdr:col>
      <xdr:colOff>85725</xdr:colOff>
      <xdr:row>58</xdr:row>
      <xdr:rowOff>135544</xdr:rowOff>
    </xdr:to>
    <xdr:sp macro="" textlink="">
      <xdr:nvSpPr>
        <xdr:cNvPr id="779" name="フローチャート : 判断 778"/>
        <xdr:cNvSpPr/>
      </xdr:nvSpPr>
      <xdr:spPr>
        <a:xfrm>
          <a:off x="21272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152071</xdr:rowOff>
    </xdr:from>
    <xdr:ext cx="469744" cy="259045"/>
    <xdr:sp macro="" textlink="">
      <xdr:nvSpPr>
        <xdr:cNvPr id="780" name="テキスト ボックス 779"/>
        <xdr:cNvSpPr txBox="1"/>
      </xdr:nvSpPr>
      <xdr:spPr>
        <a:xfrm>
          <a:off x="21088427"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138602</xdr:rowOff>
    </xdr:from>
    <xdr:to>
      <xdr:col>29</xdr:col>
      <xdr:colOff>517525</xdr:colOff>
      <xdr:row>58</xdr:row>
      <xdr:rowOff>139700</xdr:rowOff>
    </xdr:to>
    <xdr:cxnSp macro="">
      <xdr:nvCxnSpPr>
        <xdr:cNvPr id="781" name="直線コネクタ 780"/>
        <xdr:cNvCxnSpPr/>
      </xdr:nvCxnSpPr>
      <xdr:spPr>
        <a:xfrm flipV="1">
          <a:off x="19545300" y="10082702"/>
          <a:ext cx="889000" cy="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23932</xdr:rowOff>
    </xdr:from>
    <xdr:to>
      <xdr:col>29</xdr:col>
      <xdr:colOff>568325</xdr:colOff>
      <xdr:row>58</xdr:row>
      <xdr:rowOff>125532</xdr:rowOff>
    </xdr:to>
    <xdr:sp macro="" textlink="">
      <xdr:nvSpPr>
        <xdr:cNvPr id="782" name="フローチャート : 判断 781"/>
        <xdr:cNvSpPr/>
      </xdr:nvSpPr>
      <xdr:spPr>
        <a:xfrm>
          <a:off x="20383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142059</xdr:rowOff>
    </xdr:from>
    <xdr:ext cx="469744" cy="259045"/>
    <xdr:sp macro="" textlink="">
      <xdr:nvSpPr>
        <xdr:cNvPr id="783" name="テキスト ボックス 782"/>
        <xdr:cNvSpPr txBox="1"/>
      </xdr:nvSpPr>
      <xdr:spPr>
        <a:xfrm>
          <a:off x="20199427"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84" name="直線コネクタ 783"/>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14970</xdr:rowOff>
    </xdr:from>
    <xdr:to>
      <xdr:col>28</xdr:col>
      <xdr:colOff>365125</xdr:colOff>
      <xdr:row>58</xdr:row>
      <xdr:rowOff>116570</xdr:rowOff>
    </xdr:to>
    <xdr:sp macro="" textlink="">
      <xdr:nvSpPr>
        <xdr:cNvPr id="785" name="フローチャート : 判断 784"/>
        <xdr:cNvSpPr/>
      </xdr:nvSpPr>
      <xdr:spPr>
        <a:xfrm>
          <a:off x="19494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133097</xdr:rowOff>
    </xdr:from>
    <xdr:ext cx="469744" cy="259045"/>
    <xdr:sp macro="" textlink="">
      <xdr:nvSpPr>
        <xdr:cNvPr id="786" name="テキスト ボックス 785"/>
        <xdr:cNvSpPr txBox="1"/>
      </xdr:nvSpPr>
      <xdr:spPr>
        <a:xfrm>
          <a:off x="19310427" y="9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6833</xdr:rowOff>
    </xdr:from>
    <xdr:to>
      <xdr:col>27</xdr:col>
      <xdr:colOff>161925</xdr:colOff>
      <xdr:row>58</xdr:row>
      <xdr:rowOff>108433</xdr:rowOff>
    </xdr:to>
    <xdr:sp macro="" textlink="">
      <xdr:nvSpPr>
        <xdr:cNvPr id="787" name="フローチャート : 判断 786"/>
        <xdr:cNvSpPr/>
      </xdr:nvSpPr>
      <xdr:spPr>
        <a:xfrm>
          <a:off x="18605500" y="995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124960</xdr:rowOff>
    </xdr:from>
    <xdr:ext cx="469744" cy="259045"/>
    <xdr:sp macro="" textlink="">
      <xdr:nvSpPr>
        <xdr:cNvPr id="788" name="テキスト ボックス 787"/>
        <xdr:cNvSpPr txBox="1"/>
      </xdr:nvSpPr>
      <xdr:spPr>
        <a:xfrm>
          <a:off x="18421427" y="972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9" name="テキスト ボックス 78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0" name="テキスト ボックス 78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1" name="テキスト ボックス 79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2" name="テキスト ボックス 79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3" name="テキスト ボックス 79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88717</xdr:rowOff>
    </xdr:from>
    <xdr:to>
      <xdr:col>32</xdr:col>
      <xdr:colOff>238125</xdr:colOff>
      <xdr:row>59</xdr:row>
      <xdr:rowOff>18867</xdr:rowOff>
    </xdr:to>
    <xdr:sp macro="" textlink="">
      <xdr:nvSpPr>
        <xdr:cNvPr id="794" name="円/楕円 793"/>
        <xdr:cNvSpPr/>
      </xdr:nvSpPr>
      <xdr:spPr>
        <a:xfrm>
          <a:off x="22110700" y="1003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3644</xdr:rowOff>
    </xdr:from>
    <xdr:ext cx="249299" cy="259045"/>
    <xdr:sp macro="" textlink="">
      <xdr:nvSpPr>
        <xdr:cNvPr id="795" name="貸付金該当値テキスト"/>
        <xdr:cNvSpPr txBox="1"/>
      </xdr:nvSpPr>
      <xdr:spPr>
        <a:xfrm>
          <a:off x="22212300" y="99477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88717</xdr:rowOff>
    </xdr:from>
    <xdr:to>
      <xdr:col>31</xdr:col>
      <xdr:colOff>85725</xdr:colOff>
      <xdr:row>59</xdr:row>
      <xdr:rowOff>18867</xdr:rowOff>
    </xdr:to>
    <xdr:sp macro="" textlink="">
      <xdr:nvSpPr>
        <xdr:cNvPr id="796" name="円/楕円 795"/>
        <xdr:cNvSpPr/>
      </xdr:nvSpPr>
      <xdr:spPr>
        <a:xfrm>
          <a:off x="21272500" y="1003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9994</xdr:rowOff>
    </xdr:from>
    <xdr:ext cx="249299" cy="259045"/>
    <xdr:sp macro="" textlink="">
      <xdr:nvSpPr>
        <xdr:cNvPr id="797" name="テキスト ボックス 796"/>
        <xdr:cNvSpPr txBox="1"/>
      </xdr:nvSpPr>
      <xdr:spPr>
        <a:xfrm>
          <a:off x="21198649" y="101255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87802</xdr:rowOff>
    </xdr:from>
    <xdr:to>
      <xdr:col>29</xdr:col>
      <xdr:colOff>568325</xdr:colOff>
      <xdr:row>59</xdr:row>
      <xdr:rowOff>17952</xdr:rowOff>
    </xdr:to>
    <xdr:sp macro="" textlink="">
      <xdr:nvSpPr>
        <xdr:cNvPr id="798" name="円/楕円 797"/>
        <xdr:cNvSpPr/>
      </xdr:nvSpPr>
      <xdr:spPr>
        <a:xfrm>
          <a:off x="20383500" y="1003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59</xdr:row>
      <xdr:rowOff>9079</xdr:rowOff>
    </xdr:from>
    <xdr:ext cx="313932" cy="259045"/>
    <xdr:sp macro="" textlink="">
      <xdr:nvSpPr>
        <xdr:cNvPr id="799" name="テキスト ボックス 798"/>
        <xdr:cNvSpPr txBox="1"/>
      </xdr:nvSpPr>
      <xdr:spPr>
        <a:xfrm>
          <a:off x="20277333" y="10124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00" name="円/楕円 799"/>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01" name="テキスト ボックス 800"/>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02" name="円/楕円 801"/>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03" name="テキスト ボックス 802"/>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4" name="正方形/長方形 80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5" name="正方形/長方形 80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6" name="正方形/長方形 80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7" name="正方形/長方形 80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8" name="正方形/長方形 80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9" name="正方形/長方形 80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0" name="正方形/長方形 80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58,155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1" name="正方形/長方形 81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2" name="テキスト ボックス 81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3" name="直線コネクタ 81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4" name="テキスト ボックス 81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5" name="直線コネクタ 81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6" name="テキスト ボックス 81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7" name="直線コネクタ 81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8" name="テキスト ボックス 81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9" name="直線コネクタ 81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20" name="テキスト ボックス 81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21" name="直線コネクタ 82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22" name="テキスト ボックス 821"/>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4" name="テキスト ボックス 82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170607</xdr:rowOff>
    </xdr:from>
    <xdr:to>
      <xdr:col>32</xdr:col>
      <xdr:colOff>186689</xdr:colOff>
      <xdr:row>78</xdr:row>
      <xdr:rowOff>96952</xdr:rowOff>
    </xdr:to>
    <xdr:cxnSp macro="">
      <xdr:nvCxnSpPr>
        <xdr:cNvPr id="826" name="直線コネクタ 825"/>
        <xdr:cNvCxnSpPr/>
      </xdr:nvCxnSpPr>
      <xdr:spPr>
        <a:xfrm flipV="1">
          <a:off x="22159595" y="12172107"/>
          <a:ext cx="1269" cy="129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100779</xdr:rowOff>
    </xdr:from>
    <xdr:ext cx="534377" cy="259045"/>
    <xdr:sp macro="" textlink="">
      <xdr:nvSpPr>
        <xdr:cNvPr id="827" name="繰出金最小値テキスト"/>
        <xdr:cNvSpPr txBox="1"/>
      </xdr:nvSpPr>
      <xdr:spPr>
        <a:xfrm>
          <a:off x="22212300" y="1347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21,870</a:t>
          </a:r>
          <a:endParaRPr kumimoji="1" lang="ja-JP" altLang="en-US" sz="1000" b="1">
            <a:latin typeface="ＭＳ Ｐゴシック"/>
          </a:endParaRPr>
        </a:p>
      </xdr:txBody>
    </xdr:sp>
    <xdr:clientData/>
  </xdr:oneCellAnchor>
  <xdr:twoCellAnchor>
    <xdr:from>
      <xdr:col>32</xdr:col>
      <xdr:colOff>98425</xdr:colOff>
      <xdr:row>78</xdr:row>
      <xdr:rowOff>96952</xdr:rowOff>
    </xdr:from>
    <xdr:to>
      <xdr:col>32</xdr:col>
      <xdr:colOff>276225</xdr:colOff>
      <xdr:row>78</xdr:row>
      <xdr:rowOff>96952</xdr:rowOff>
    </xdr:to>
    <xdr:cxnSp macro="">
      <xdr:nvCxnSpPr>
        <xdr:cNvPr id="828" name="直線コネクタ 827"/>
        <xdr:cNvCxnSpPr/>
      </xdr:nvCxnSpPr>
      <xdr:spPr>
        <a:xfrm>
          <a:off x="22072600" y="1347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117284</xdr:rowOff>
    </xdr:from>
    <xdr:ext cx="534377" cy="259045"/>
    <xdr:sp macro="" textlink="">
      <xdr:nvSpPr>
        <xdr:cNvPr id="829" name="繰出金最大値テキスト"/>
        <xdr:cNvSpPr txBox="1"/>
      </xdr:nvSpPr>
      <xdr:spPr>
        <a:xfrm>
          <a:off x="22212300" y="1194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78,648</a:t>
          </a:r>
          <a:endParaRPr kumimoji="1" lang="ja-JP" altLang="en-US" sz="1000" b="1">
            <a:latin typeface="ＭＳ Ｐゴシック"/>
          </a:endParaRPr>
        </a:p>
      </xdr:txBody>
    </xdr:sp>
    <xdr:clientData/>
  </xdr:oneCellAnchor>
  <xdr:twoCellAnchor>
    <xdr:from>
      <xdr:col>32</xdr:col>
      <xdr:colOff>98425</xdr:colOff>
      <xdr:row>70</xdr:row>
      <xdr:rowOff>170607</xdr:rowOff>
    </xdr:from>
    <xdr:to>
      <xdr:col>32</xdr:col>
      <xdr:colOff>276225</xdr:colOff>
      <xdr:row>70</xdr:row>
      <xdr:rowOff>170607</xdr:rowOff>
    </xdr:to>
    <xdr:cxnSp macro="">
      <xdr:nvCxnSpPr>
        <xdr:cNvPr id="830" name="直線コネクタ 829"/>
        <xdr:cNvCxnSpPr/>
      </xdr:nvCxnSpPr>
      <xdr:spPr>
        <a:xfrm>
          <a:off x="22072600" y="1217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72</xdr:row>
      <xdr:rowOff>29721</xdr:rowOff>
    </xdr:from>
    <xdr:to>
      <xdr:col>32</xdr:col>
      <xdr:colOff>187325</xdr:colOff>
      <xdr:row>72</xdr:row>
      <xdr:rowOff>97615</xdr:rowOff>
    </xdr:to>
    <xdr:cxnSp macro="">
      <xdr:nvCxnSpPr>
        <xdr:cNvPr id="831" name="直線コネクタ 830"/>
        <xdr:cNvCxnSpPr/>
      </xdr:nvCxnSpPr>
      <xdr:spPr>
        <a:xfrm flipV="1">
          <a:off x="21323300" y="12374121"/>
          <a:ext cx="838200" cy="6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77591</xdr:rowOff>
    </xdr:from>
    <xdr:ext cx="534377" cy="259045"/>
    <xdr:sp macro="" textlink="">
      <xdr:nvSpPr>
        <xdr:cNvPr id="832" name="繰出金平均値テキスト"/>
        <xdr:cNvSpPr txBox="1"/>
      </xdr:nvSpPr>
      <xdr:spPr>
        <a:xfrm>
          <a:off x="22212300" y="12936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42,051</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99164</xdr:rowOff>
    </xdr:from>
    <xdr:to>
      <xdr:col>32</xdr:col>
      <xdr:colOff>238125</xdr:colOff>
      <xdr:row>76</xdr:row>
      <xdr:rowOff>29314</xdr:rowOff>
    </xdr:to>
    <xdr:sp macro="" textlink="">
      <xdr:nvSpPr>
        <xdr:cNvPr id="833" name="フローチャート : 判断 832"/>
        <xdr:cNvSpPr/>
      </xdr:nvSpPr>
      <xdr:spPr>
        <a:xfrm>
          <a:off x="221107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72</xdr:row>
      <xdr:rowOff>97615</xdr:rowOff>
    </xdr:from>
    <xdr:to>
      <xdr:col>31</xdr:col>
      <xdr:colOff>34925</xdr:colOff>
      <xdr:row>73</xdr:row>
      <xdr:rowOff>9809</xdr:rowOff>
    </xdr:to>
    <xdr:cxnSp macro="">
      <xdr:nvCxnSpPr>
        <xdr:cNvPr id="834" name="直線コネクタ 833"/>
        <xdr:cNvCxnSpPr/>
      </xdr:nvCxnSpPr>
      <xdr:spPr>
        <a:xfrm flipV="1">
          <a:off x="20434300" y="12442015"/>
          <a:ext cx="889000" cy="8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95164</xdr:rowOff>
    </xdr:from>
    <xdr:to>
      <xdr:col>31</xdr:col>
      <xdr:colOff>85725</xdr:colOff>
      <xdr:row>76</xdr:row>
      <xdr:rowOff>25313</xdr:rowOff>
    </xdr:to>
    <xdr:sp macro="" textlink="">
      <xdr:nvSpPr>
        <xdr:cNvPr id="835" name="フローチャート : 判断 834"/>
        <xdr:cNvSpPr/>
      </xdr:nvSpPr>
      <xdr:spPr>
        <a:xfrm>
          <a:off x="21272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16440</xdr:rowOff>
    </xdr:from>
    <xdr:ext cx="534377" cy="259045"/>
    <xdr:sp macro="" textlink="">
      <xdr:nvSpPr>
        <xdr:cNvPr id="836" name="テキスト ボックス 835"/>
        <xdr:cNvSpPr txBox="1"/>
      </xdr:nvSpPr>
      <xdr:spPr>
        <a:xfrm>
          <a:off x="21056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9809</xdr:rowOff>
    </xdr:from>
    <xdr:to>
      <xdr:col>29</xdr:col>
      <xdr:colOff>517525</xdr:colOff>
      <xdr:row>73</xdr:row>
      <xdr:rowOff>67988</xdr:rowOff>
    </xdr:to>
    <xdr:cxnSp macro="">
      <xdr:nvCxnSpPr>
        <xdr:cNvPr id="837" name="直線コネクタ 836"/>
        <xdr:cNvCxnSpPr/>
      </xdr:nvCxnSpPr>
      <xdr:spPr>
        <a:xfrm flipV="1">
          <a:off x="19545300" y="12525659"/>
          <a:ext cx="889000" cy="58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109428</xdr:rowOff>
    </xdr:from>
    <xdr:to>
      <xdr:col>29</xdr:col>
      <xdr:colOff>568325</xdr:colOff>
      <xdr:row>76</xdr:row>
      <xdr:rowOff>39579</xdr:rowOff>
    </xdr:to>
    <xdr:sp macro="" textlink="">
      <xdr:nvSpPr>
        <xdr:cNvPr id="838" name="フローチャート : 判断 837"/>
        <xdr:cNvSpPr/>
      </xdr:nvSpPr>
      <xdr:spPr>
        <a:xfrm>
          <a:off x="20383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30706</xdr:rowOff>
    </xdr:from>
    <xdr:ext cx="534377" cy="259045"/>
    <xdr:sp macro="" textlink="">
      <xdr:nvSpPr>
        <xdr:cNvPr id="839" name="テキスト ボックス 838"/>
        <xdr:cNvSpPr txBox="1"/>
      </xdr:nvSpPr>
      <xdr:spPr>
        <a:xfrm>
          <a:off x="20167111" y="1306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27</xdr:col>
      <xdr:colOff>111125</xdr:colOff>
      <xdr:row>73</xdr:row>
      <xdr:rowOff>62319</xdr:rowOff>
    </xdr:from>
    <xdr:to>
      <xdr:col>28</xdr:col>
      <xdr:colOff>314325</xdr:colOff>
      <xdr:row>73</xdr:row>
      <xdr:rowOff>67988</xdr:rowOff>
    </xdr:to>
    <xdr:cxnSp macro="">
      <xdr:nvCxnSpPr>
        <xdr:cNvPr id="840" name="直線コネクタ 839"/>
        <xdr:cNvCxnSpPr/>
      </xdr:nvCxnSpPr>
      <xdr:spPr>
        <a:xfrm>
          <a:off x="18656300" y="12578169"/>
          <a:ext cx="889000" cy="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133523</xdr:rowOff>
    </xdr:from>
    <xdr:to>
      <xdr:col>28</xdr:col>
      <xdr:colOff>365125</xdr:colOff>
      <xdr:row>76</xdr:row>
      <xdr:rowOff>63674</xdr:rowOff>
    </xdr:to>
    <xdr:sp macro="" textlink="">
      <xdr:nvSpPr>
        <xdr:cNvPr id="841" name="フローチャート : 判断 840"/>
        <xdr:cNvSpPr/>
      </xdr:nvSpPr>
      <xdr:spPr>
        <a:xfrm>
          <a:off x="19494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54799</xdr:rowOff>
    </xdr:from>
    <xdr:ext cx="534377" cy="259045"/>
    <xdr:sp macro="" textlink="">
      <xdr:nvSpPr>
        <xdr:cNvPr id="842" name="テキスト ボックス 841"/>
        <xdr:cNvSpPr txBox="1"/>
      </xdr:nvSpPr>
      <xdr:spPr>
        <a:xfrm>
          <a:off x="19278111" y="1308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157000</xdr:rowOff>
    </xdr:from>
    <xdr:to>
      <xdr:col>27</xdr:col>
      <xdr:colOff>161925</xdr:colOff>
      <xdr:row>76</xdr:row>
      <xdr:rowOff>87150</xdr:rowOff>
    </xdr:to>
    <xdr:sp macro="" textlink="">
      <xdr:nvSpPr>
        <xdr:cNvPr id="843" name="フローチャート : 判断 842"/>
        <xdr:cNvSpPr/>
      </xdr:nvSpPr>
      <xdr:spPr>
        <a:xfrm>
          <a:off x="18605500" y="1301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78277</xdr:rowOff>
    </xdr:from>
    <xdr:ext cx="534377" cy="259045"/>
    <xdr:sp macro="" textlink="">
      <xdr:nvSpPr>
        <xdr:cNvPr id="844" name="テキスト ボックス 843"/>
        <xdr:cNvSpPr txBox="1"/>
      </xdr:nvSpPr>
      <xdr:spPr>
        <a:xfrm>
          <a:off x="18389111" y="1310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71</xdr:row>
      <xdr:rowOff>150371</xdr:rowOff>
    </xdr:from>
    <xdr:to>
      <xdr:col>32</xdr:col>
      <xdr:colOff>238125</xdr:colOff>
      <xdr:row>72</xdr:row>
      <xdr:rowOff>80521</xdr:rowOff>
    </xdr:to>
    <xdr:sp macro="" textlink="">
      <xdr:nvSpPr>
        <xdr:cNvPr id="850" name="円/楕円 849"/>
        <xdr:cNvSpPr/>
      </xdr:nvSpPr>
      <xdr:spPr>
        <a:xfrm>
          <a:off x="22110700" y="1232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71</xdr:row>
      <xdr:rowOff>1798</xdr:rowOff>
    </xdr:from>
    <xdr:ext cx="534377" cy="259045"/>
    <xdr:sp macro="" textlink="">
      <xdr:nvSpPr>
        <xdr:cNvPr id="851" name="繰出金該当値テキスト"/>
        <xdr:cNvSpPr txBox="1"/>
      </xdr:nvSpPr>
      <xdr:spPr>
        <a:xfrm>
          <a:off x="22212300" y="1217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69,811</a:t>
          </a:r>
          <a:endParaRPr kumimoji="1" lang="ja-JP" altLang="en-US" sz="1000" b="1">
            <a:solidFill>
              <a:srgbClr val="FF0000"/>
            </a:solidFill>
            <a:latin typeface="ＭＳ Ｐゴシック"/>
          </a:endParaRPr>
        </a:p>
      </xdr:txBody>
    </xdr:sp>
    <xdr:clientData/>
  </xdr:oneCellAnchor>
  <xdr:twoCellAnchor>
    <xdr:from>
      <xdr:col>30</xdr:col>
      <xdr:colOff>669925</xdr:colOff>
      <xdr:row>72</xdr:row>
      <xdr:rowOff>46815</xdr:rowOff>
    </xdr:from>
    <xdr:to>
      <xdr:col>31</xdr:col>
      <xdr:colOff>85725</xdr:colOff>
      <xdr:row>72</xdr:row>
      <xdr:rowOff>148415</xdr:rowOff>
    </xdr:to>
    <xdr:sp macro="" textlink="">
      <xdr:nvSpPr>
        <xdr:cNvPr id="852" name="円/楕円 851"/>
        <xdr:cNvSpPr/>
      </xdr:nvSpPr>
      <xdr:spPr>
        <a:xfrm>
          <a:off x="21272500" y="1239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70</xdr:row>
      <xdr:rowOff>164942</xdr:rowOff>
    </xdr:from>
    <xdr:ext cx="534377" cy="259045"/>
    <xdr:sp macro="" textlink="">
      <xdr:nvSpPr>
        <xdr:cNvPr id="853" name="テキスト ボックス 852"/>
        <xdr:cNvSpPr txBox="1"/>
      </xdr:nvSpPr>
      <xdr:spPr>
        <a:xfrm>
          <a:off x="21056111" y="12166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66,841</a:t>
          </a:r>
          <a:endParaRPr kumimoji="1" lang="ja-JP" altLang="en-US" sz="1000" b="1">
            <a:solidFill>
              <a:srgbClr val="FF0000"/>
            </a:solidFill>
            <a:latin typeface="ＭＳ Ｐゴシック"/>
          </a:endParaRPr>
        </a:p>
      </xdr:txBody>
    </xdr:sp>
    <xdr:clientData/>
  </xdr:oneCellAnchor>
  <xdr:twoCellAnchor>
    <xdr:from>
      <xdr:col>29</xdr:col>
      <xdr:colOff>466725</xdr:colOff>
      <xdr:row>72</xdr:row>
      <xdr:rowOff>130459</xdr:rowOff>
    </xdr:from>
    <xdr:to>
      <xdr:col>29</xdr:col>
      <xdr:colOff>568325</xdr:colOff>
      <xdr:row>73</xdr:row>
      <xdr:rowOff>60609</xdr:rowOff>
    </xdr:to>
    <xdr:sp macro="" textlink="">
      <xdr:nvSpPr>
        <xdr:cNvPr id="854" name="円/楕円 853"/>
        <xdr:cNvSpPr/>
      </xdr:nvSpPr>
      <xdr:spPr>
        <a:xfrm>
          <a:off x="20383500" y="1247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71</xdr:row>
      <xdr:rowOff>77136</xdr:rowOff>
    </xdr:from>
    <xdr:ext cx="534377" cy="259045"/>
    <xdr:sp macro="" textlink="">
      <xdr:nvSpPr>
        <xdr:cNvPr id="855" name="テキスト ボックス 854"/>
        <xdr:cNvSpPr txBox="1"/>
      </xdr:nvSpPr>
      <xdr:spPr>
        <a:xfrm>
          <a:off x="20167111" y="12250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63,182</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17188</xdr:rowOff>
    </xdr:from>
    <xdr:to>
      <xdr:col>28</xdr:col>
      <xdr:colOff>365125</xdr:colOff>
      <xdr:row>73</xdr:row>
      <xdr:rowOff>118788</xdr:rowOff>
    </xdr:to>
    <xdr:sp macro="" textlink="">
      <xdr:nvSpPr>
        <xdr:cNvPr id="856" name="円/楕円 855"/>
        <xdr:cNvSpPr/>
      </xdr:nvSpPr>
      <xdr:spPr>
        <a:xfrm>
          <a:off x="19494500" y="1253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71</xdr:row>
      <xdr:rowOff>135315</xdr:rowOff>
    </xdr:from>
    <xdr:ext cx="534377" cy="259045"/>
    <xdr:sp macro="" textlink="">
      <xdr:nvSpPr>
        <xdr:cNvPr id="857" name="テキスト ボックス 856"/>
        <xdr:cNvSpPr txBox="1"/>
      </xdr:nvSpPr>
      <xdr:spPr>
        <a:xfrm>
          <a:off x="19278111" y="12308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60,637</a:t>
          </a:r>
          <a:endParaRPr kumimoji="1" lang="ja-JP" altLang="en-US" sz="1000" b="1">
            <a:solidFill>
              <a:srgbClr val="FF0000"/>
            </a:solidFill>
            <a:latin typeface="ＭＳ Ｐゴシック"/>
          </a:endParaRPr>
        </a:p>
      </xdr:txBody>
    </xdr:sp>
    <xdr:clientData/>
  </xdr:oneCellAnchor>
  <xdr:twoCellAnchor>
    <xdr:from>
      <xdr:col>27</xdr:col>
      <xdr:colOff>60325</xdr:colOff>
      <xdr:row>73</xdr:row>
      <xdr:rowOff>11519</xdr:rowOff>
    </xdr:from>
    <xdr:to>
      <xdr:col>27</xdr:col>
      <xdr:colOff>161925</xdr:colOff>
      <xdr:row>73</xdr:row>
      <xdr:rowOff>113119</xdr:rowOff>
    </xdr:to>
    <xdr:sp macro="" textlink="">
      <xdr:nvSpPr>
        <xdr:cNvPr id="858" name="円/楕円 857"/>
        <xdr:cNvSpPr/>
      </xdr:nvSpPr>
      <xdr:spPr>
        <a:xfrm>
          <a:off x="18605500" y="1252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71</xdr:row>
      <xdr:rowOff>129646</xdr:rowOff>
    </xdr:from>
    <xdr:ext cx="534377" cy="259045"/>
    <xdr:sp macro="" textlink="">
      <xdr:nvSpPr>
        <xdr:cNvPr id="859" name="テキスト ボックス 858"/>
        <xdr:cNvSpPr txBox="1"/>
      </xdr:nvSpPr>
      <xdr:spPr>
        <a:xfrm>
          <a:off x="18389111" y="1230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60,885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1" name="テキスト ボックス 87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3" name="テキスト ボックス 87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5" name="直線コネクタ 87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0" name="直線コネクタ 87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2" name="フローチャート :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3" name="直線コネクタ 88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4" name="フローチャート :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5" name="テキスト ボックス 884"/>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6" name="直線コネクタ 88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7" name="フローチャート :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8" name="テキスト ボックス 887"/>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9" name="直線コネクタ 88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0" name="フローチャート :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1" name="テキスト ボックス 890"/>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2" name="フローチャート :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3" name="テキスト ボックス 892"/>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9" name="円/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1" name="円/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2" name="テキスト ボックス 901"/>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3" name="円/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4" name="テキスト ボックス 903"/>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5" name="円/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6" name="テキスト ボックス 905"/>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7" name="円/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8" name="テキスト ボックス 907"/>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・義務的経費に係る住民一人当たりのコストは、人件費、扶助費及び</a:t>
          </a:r>
          <a:r>
            <a:rPr kumimoji="1" lang="ja-JP" altLang="en-US" sz="1300">
              <a:solidFill>
                <a:sysClr val="windowText" lastClr="000000"/>
              </a:solidFill>
              <a:latin typeface="ＭＳ Ｐゴシック"/>
            </a:rPr>
            <a:t>公債費でそれぞれ</a:t>
          </a:r>
          <a:r>
            <a:rPr kumimoji="1" lang="ja-JP" altLang="en-US" sz="1300">
              <a:latin typeface="ＭＳ Ｐゴシック"/>
            </a:rPr>
            <a:t>増加している。類似団体比較では人件費、公債費が依然として高い傾向にある。人件費の歳出決算額は対前年度</a:t>
          </a:r>
          <a:r>
            <a:rPr kumimoji="1" lang="en-US" altLang="ja-JP" sz="1300">
              <a:latin typeface="ＭＳ Ｐゴシック"/>
            </a:rPr>
            <a:t>0.6</a:t>
          </a:r>
          <a:r>
            <a:rPr kumimoji="1" lang="ja-JP" altLang="en-US" sz="1300">
              <a:latin typeface="ＭＳ Ｐゴシック"/>
            </a:rPr>
            <a:t>％減少したものの、住民一人当たり</a:t>
          </a:r>
          <a:r>
            <a:rPr kumimoji="1" lang="en-US" altLang="ja-JP" sz="1300">
              <a:latin typeface="ＭＳ Ｐゴシック"/>
            </a:rPr>
            <a:t>718</a:t>
          </a:r>
          <a:r>
            <a:rPr kumimoji="1" lang="ja-JP" altLang="en-US" sz="1300">
              <a:latin typeface="ＭＳ Ｐゴシック"/>
            </a:rPr>
            <a:t>円増加、公債費は合併特例事業債、緊急防災・減災事業債等の元金償還額の増により住民一人当たり</a:t>
          </a:r>
          <a:r>
            <a:rPr kumimoji="1" lang="en-US" altLang="ja-JP" sz="1300">
              <a:latin typeface="ＭＳ Ｐゴシック"/>
            </a:rPr>
            <a:t>4,978</a:t>
          </a:r>
          <a:r>
            <a:rPr kumimoji="1" lang="ja-JP" altLang="en-US" sz="1300">
              <a:latin typeface="ＭＳ Ｐゴシック"/>
            </a:rPr>
            <a:t>円増加した。</a:t>
          </a:r>
          <a:endParaRPr kumimoji="1" lang="en-US" altLang="ja-JP" sz="1300">
            <a:latin typeface="ＭＳ Ｐゴシック"/>
          </a:endParaRPr>
        </a:p>
        <a:p>
          <a:r>
            <a:rPr kumimoji="1" lang="ja-JP" altLang="en-US" sz="1300">
              <a:latin typeface="ＭＳ Ｐゴシック"/>
            </a:rPr>
            <a:t>・投資的経費に係る住民一人当たりのコストは、普通建設事業費は増加、災害復旧費は減少した。普通建設事業費は、伊野小学校建設事業等の増により、類似団体平均との比較では、普通建設事業費（新規整備分）で</a:t>
          </a:r>
          <a:r>
            <a:rPr kumimoji="1" lang="en-US" altLang="ja-JP" sz="1300">
              <a:latin typeface="ＭＳ Ｐゴシック"/>
            </a:rPr>
            <a:t>32,265</a:t>
          </a:r>
          <a:r>
            <a:rPr kumimoji="1" lang="ja-JP" altLang="en-US" sz="1300">
              <a:latin typeface="ＭＳ Ｐゴシック"/>
            </a:rPr>
            <a:t>円、上回っている。</a:t>
          </a:r>
          <a:endParaRPr kumimoji="1" lang="en-US" altLang="ja-JP" sz="1300">
            <a:latin typeface="ＭＳ Ｐゴシック"/>
          </a:endParaRPr>
        </a:p>
        <a:p>
          <a:r>
            <a:rPr kumimoji="1" lang="ja-JP" altLang="en-US" sz="1300">
              <a:latin typeface="ＭＳ Ｐゴシック"/>
            </a:rPr>
            <a:t>・その他の経費に係る住民一人当たりのコストは、物件費、補助費及び積立金は減少したものの、総合保健福祉センター修繕料の増により維持補修費が、特別養護老人ホーム特別会計、下水道事業特別会計等への繰出金がそれぞれ増加した。維持補修費、繰出金ともに類似団体平均を上回っている。</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高知県いの町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23,712
23,674
470.97
13,408,644
12,960,724
300,304
8,141,433
13,690,607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122936</xdr:rowOff>
    </xdr:from>
    <xdr:to>
      <xdr:col>6</xdr:col>
      <xdr:colOff>510540</xdr:colOff>
      <xdr:row>37</xdr:row>
      <xdr:rowOff>166751</xdr:rowOff>
    </xdr:to>
    <xdr:cxnSp macro="">
      <xdr:nvCxnSpPr>
        <xdr:cNvPr id="56" name="直線コネクタ 55"/>
        <xdr:cNvCxnSpPr/>
      </xdr:nvCxnSpPr>
      <xdr:spPr>
        <a:xfrm flipV="1">
          <a:off x="4633595" y="5094986"/>
          <a:ext cx="127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170578</xdr:rowOff>
    </xdr:from>
    <xdr:ext cx="469744" cy="259045"/>
    <xdr:sp macro="" textlink="">
      <xdr:nvSpPr>
        <xdr:cNvPr id="57" name="議会費最小値テキスト"/>
        <xdr:cNvSpPr txBox="1"/>
      </xdr:nvSpPr>
      <xdr:spPr>
        <a:xfrm>
          <a:off x="4686300" y="651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2,579</a:t>
          </a:r>
          <a:endParaRPr kumimoji="1" lang="ja-JP" altLang="en-US" sz="1000" b="1">
            <a:latin typeface="ＭＳ Ｐゴシック"/>
          </a:endParaRPr>
        </a:p>
      </xdr:txBody>
    </xdr:sp>
    <xdr:clientData/>
  </xdr:oneCellAnchor>
  <xdr:twoCellAnchor>
    <xdr:from>
      <xdr:col>6</xdr:col>
      <xdr:colOff>422275</xdr:colOff>
      <xdr:row>37</xdr:row>
      <xdr:rowOff>166751</xdr:rowOff>
    </xdr:from>
    <xdr:to>
      <xdr:col>6</xdr:col>
      <xdr:colOff>600075</xdr:colOff>
      <xdr:row>37</xdr:row>
      <xdr:rowOff>166751</xdr:rowOff>
    </xdr:to>
    <xdr:cxnSp macro="">
      <xdr:nvCxnSpPr>
        <xdr:cNvPr id="58" name="直線コネクタ 57"/>
        <xdr:cNvCxnSpPr/>
      </xdr:nvCxnSpPr>
      <xdr:spPr>
        <a:xfrm>
          <a:off x="4546600" y="6510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69613</xdr:rowOff>
    </xdr:from>
    <xdr:ext cx="469744" cy="259045"/>
    <xdr:sp macro="" textlink="">
      <xdr:nvSpPr>
        <xdr:cNvPr id="59" name="議会費最大値テキスト"/>
        <xdr:cNvSpPr txBox="1"/>
      </xdr:nvSpPr>
      <xdr:spPr>
        <a:xfrm>
          <a:off x="4686300" y="487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6,294</a:t>
          </a:r>
          <a:endParaRPr kumimoji="1" lang="ja-JP" altLang="en-US" sz="1000" b="1">
            <a:latin typeface="ＭＳ Ｐゴシック"/>
          </a:endParaRPr>
        </a:p>
      </xdr:txBody>
    </xdr:sp>
    <xdr:clientData/>
  </xdr:oneCellAnchor>
  <xdr:twoCellAnchor>
    <xdr:from>
      <xdr:col>6</xdr:col>
      <xdr:colOff>422275</xdr:colOff>
      <xdr:row>29</xdr:row>
      <xdr:rowOff>122936</xdr:rowOff>
    </xdr:from>
    <xdr:to>
      <xdr:col>6</xdr:col>
      <xdr:colOff>600075</xdr:colOff>
      <xdr:row>29</xdr:row>
      <xdr:rowOff>122936</xdr:rowOff>
    </xdr:to>
    <xdr:cxnSp macro="">
      <xdr:nvCxnSpPr>
        <xdr:cNvPr id="60" name="直線コネクタ 59"/>
        <xdr:cNvCxnSpPr/>
      </xdr:nvCxnSpPr>
      <xdr:spPr>
        <a:xfrm>
          <a:off x="4546600" y="509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163322</xdr:rowOff>
    </xdr:from>
    <xdr:to>
      <xdr:col>6</xdr:col>
      <xdr:colOff>511175</xdr:colOff>
      <xdr:row>33</xdr:row>
      <xdr:rowOff>165227</xdr:rowOff>
    </xdr:to>
    <xdr:cxnSp macro="">
      <xdr:nvCxnSpPr>
        <xdr:cNvPr id="61" name="直線コネクタ 60"/>
        <xdr:cNvCxnSpPr/>
      </xdr:nvCxnSpPr>
      <xdr:spPr>
        <a:xfrm>
          <a:off x="3797300" y="5649722"/>
          <a:ext cx="838200" cy="17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126763</xdr:rowOff>
    </xdr:from>
    <xdr:ext cx="469744" cy="259045"/>
    <xdr:sp macro="" textlink="">
      <xdr:nvSpPr>
        <xdr:cNvPr id="62" name="議会費平均値テキスト"/>
        <xdr:cNvSpPr txBox="1"/>
      </xdr:nvSpPr>
      <xdr:spPr>
        <a:xfrm>
          <a:off x="4686300" y="5956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148336</xdr:rowOff>
    </xdr:from>
    <xdr:to>
      <xdr:col>6</xdr:col>
      <xdr:colOff>561975</xdr:colOff>
      <xdr:row>35</xdr:row>
      <xdr:rowOff>78486</xdr:rowOff>
    </xdr:to>
    <xdr:sp macro="" textlink="">
      <xdr:nvSpPr>
        <xdr:cNvPr id="63" name="フローチャート : 判断 62"/>
        <xdr:cNvSpPr/>
      </xdr:nvSpPr>
      <xdr:spPr>
        <a:xfrm>
          <a:off x="45847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143891</xdr:rowOff>
    </xdr:from>
    <xdr:to>
      <xdr:col>5</xdr:col>
      <xdr:colOff>358775</xdr:colOff>
      <xdr:row>32</xdr:row>
      <xdr:rowOff>163322</xdr:rowOff>
    </xdr:to>
    <xdr:cxnSp macro="">
      <xdr:nvCxnSpPr>
        <xdr:cNvPr id="64" name="直線コネクタ 63"/>
        <xdr:cNvCxnSpPr/>
      </xdr:nvCxnSpPr>
      <xdr:spPr>
        <a:xfrm>
          <a:off x="2908300" y="5630291"/>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54229</xdr:rowOff>
    </xdr:from>
    <xdr:to>
      <xdr:col>5</xdr:col>
      <xdr:colOff>409575</xdr:colOff>
      <xdr:row>34</xdr:row>
      <xdr:rowOff>155829</xdr:rowOff>
    </xdr:to>
    <xdr:sp macro="" textlink="">
      <xdr:nvSpPr>
        <xdr:cNvPr id="65" name="フローチャート : 判断 64"/>
        <xdr:cNvSpPr/>
      </xdr:nvSpPr>
      <xdr:spPr>
        <a:xfrm>
          <a:off x="3746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146956</xdr:rowOff>
    </xdr:from>
    <xdr:ext cx="469744" cy="259045"/>
    <xdr:sp macro="" textlink="">
      <xdr:nvSpPr>
        <xdr:cNvPr id="66" name="テキスト ボックス 65"/>
        <xdr:cNvSpPr txBox="1"/>
      </xdr:nvSpPr>
      <xdr:spPr>
        <a:xfrm>
          <a:off x="3562427" y="59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143891</xdr:rowOff>
    </xdr:from>
    <xdr:to>
      <xdr:col>4</xdr:col>
      <xdr:colOff>155575</xdr:colOff>
      <xdr:row>32</xdr:row>
      <xdr:rowOff>149606</xdr:rowOff>
    </xdr:to>
    <xdr:cxnSp macro="">
      <xdr:nvCxnSpPr>
        <xdr:cNvPr id="67" name="直線コネクタ 66"/>
        <xdr:cNvCxnSpPr/>
      </xdr:nvCxnSpPr>
      <xdr:spPr>
        <a:xfrm flipV="1">
          <a:off x="2019300" y="5630291"/>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43180</xdr:rowOff>
    </xdr:from>
    <xdr:to>
      <xdr:col>4</xdr:col>
      <xdr:colOff>206375</xdr:colOff>
      <xdr:row>34</xdr:row>
      <xdr:rowOff>144780</xdr:rowOff>
    </xdr:to>
    <xdr:sp macro="" textlink="">
      <xdr:nvSpPr>
        <xdr:cNvPr id="68" name="フローチャート : 判断 67"/>
        <xdr:cNvSpPr/>
      </xdr:nvSpPr>
      <xdr:spPr>
        <a:xfrm>
          <a:off x="2857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135907</xdr:rowOff>
    </xdr:from>
    <xdr:ext cx="469744" cy="259045"/>
    <xdr:sp macro="" textlink="">
      <xdr:nvSpPr>
        <xdr:cNvPr id="69" name="テキスト ボックス 68"/>
        <xdr:cNvSpPr txBox="1"/>
      </xdr:nvSpPr>
      <xdr:spPr>
        <a:xfrm>
          <a:off x="2673427"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12446</xdr:rowOff>
    </xdr:from>
    <xdr:to>
      <xdr:col>2</xdr:col>
      <xdr:colOff>638175</xdr:colOff>
      <xdr:row>32</xdr:row>
      <xdr:rowOff>149606</xdr:rowOff>
    </xdr:to>
    <xdr:cxnSp macro="">
      <xdr:nvCxnSpPr>
        <xdr:cNvPr id="70" name="直線コネクタ 69"/>
        <xdr:cNvCxnSpPr/>
      </xdr:nvCxnSpPr>
      <xdr:spPr>
        <a:xfrm>
          <a:off x="1130300" y="5498846"/>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72517</xdr:rowOff>
    </xdr:from>
    <xdr:to>
      <xdr:col>3</xdr:col>
      <xdr:colOff>3175</xdr:colOff>
      <xdr:row>35</xdr:row>
      <xdr:rowOff>2667</xdr:rowOff>
    </xdr:to>
    <xdr:sp macro="" textlink="">
      <xdr:nvSpPr>
        <xdr:cNvPr id="71" name="フローチャート : 判断 70"/>
        <xdr:cNvSpPr/>
      </xdr:nvSpPr>
      <xdr:spPr>
        <a:xfrm>
          <a:off x="1968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165244</xdr:rowOff>
    </xdr:from>
    <xdr:ext cx="469744" cy="259045"/>
    <xdr:sp macro="" textlink="">
      <xdr:nvSpPr>
        <xdr:cNvPr id="72" name="テキスト ボックス 71"/>
        <xdr:cNvSpPr txBox="1"/>
      </xdr:nvSpPr>
      <xdr:spPr>
        <a:xfrm>
          <a:off x="1784427" y="599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32512</xdr:rowOff>
    </xdr:from>
    <xdr:to>
      <xdr:col>1</xdr:col>
      <xdr:colOff>485775</xdr:colOff>
      <xdr:row>34</xdr:row>
      <xdr:rowOff>134112</xdr:rowOff>
    </xdr:to>
    <xdr:sp macro="" textlink="">
      <xdr:nvSpPr>
        <xdr:cNvPr id="73" name="フローチャート : 判断 72"/>
        <xdr:cNvSpPr/>
      </xdr:nvSpPr>
      <xdr:spPr>
        <a:xfrm>
          <a:off x="1079500" y="586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125239</xdr:rowOff>
    </xdr:from>
    <xdr:ext cx="469744" cy="259045"/>
    <xdr:sp macro="" textlink="">
      <xdr:nvSpPr>
        <xdr:cNvPr id="74" name="テキスト ボックス 73"/>
        <xdr:cNvSpPr txBox="1"/>
      </xdr:nvSpPr>
      <xdr:spPr>
        <a:xfrm>
          <a:off x="895427" y="595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114427</xdr:rowOff>
    </xdr:from>
    <xdr:to>
      <xdr:col>6</xdr:col>
      <xdr:colOff>561975</xdr:colOff>
      <xdr:row>34</xdr:row>
      <xdr:rowOff>44577</xdr:rowOff>
    </xdr:to>
    <xdr:sp macro="" textlink="">
      <xdr:nvSpPr>
        <xdr:cNvPr id="80" name="円/楕円 79"/>
        <xdr:cNvSpPr/>
      </xdr:nvSpPr>
      <xdr:spPr>
        <a:xfrm>
          <a:off x="4584700" y="577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137304</xdr:rowOff>
    </xdr:from>
    <xdr:ext cx="469744" cy="259045"/>
    <xdr:sp macro="" textlink="">
      <xdr:nvSpPr>
        <xdr:cNvPr id="81" name="議会費該当値テキスト"/>
        <xdr:cNvSpPr txBox="1"/>
      </xdr:nvSpPr>
      <xdr:spPr>
        <a:xfrm>
          <a:off x="4686300" y="5623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4,383</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112522</xdr:rowOff>
    </xdr:from>
    <xdr:to>
      <xdr:col>5</xdr:col>
      <xdr:colOff>409575</xdr:colOff>
      <xdr:row>33</xdr:row>
      <xdr:rowOff>42672</xdr:rowOff>
    </xdr:to>
    <xdr:sp macro="" textlink="">
      <xdr:nvSpPr>
        <xdr:cNvPr id="82" name="円/楕円 81"/>
        <xdr:cNvSpPr/>
      </xdr:nvSpPr>
      <xdr:spPr>
        <a:xfrm>
          <a:off x="3746500" y="559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59199</xdr:rowOff>
    </xdr:from>
    <xdr:ext cx="469744" cy="259045"/>
    <xdr:sp macro="" textlink="">
      <xdr:nvSpPr>
        <xdr:cNvPr id="83" name="テキスト ボックス 82"/>
        <xdr:cNvSpPr txBox="1"/>
      </xdr:nvSpPr>
      <xdr:spPr>
        <a:xfrm>
          <a:off x="3562427" y="537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4,838</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93091</xdr:rowOff>
    </xdr:from>
    <xdr:to>
      <xdr:col>4</xdr:col>
      <xdr:colOff>206375</xdr:colOff>
      <xdr:row>33</xdr:row>
      <xdr:rowOff>23241</xdr:rowOff>
    </xdr:to>
    <xdr:sp macro="" textlink="">
      <xdr:nvSpPr>
        <xdr:cNvPr id="84" name="円/楕円 83"/>
        <xdr:cNvSpPr/>
      </xdr:nvSpPr>
      <xdr:spPr>
        <a:xfrm>
          <a:off x="2857500" y="557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39768</xdr:rowOff>
    </xdr:from>
    <xdr:ext cx="469744" cy="259045"/>
    <xdr:sp macro="" textlink="">
      <xdr:nvSpPr>
        <xdr:cNvPr id="85" name="テキスト ボックス 84"/>
        <xdr:cNvSpPr txBox="1"/>
      </xdr:nvSpPr>
      <xdr:spPr>
        <a:xfrm>
          <a:off x="2673427" y="535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4,889</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98806</xdr:rowOff>
    </xdr:from>
    <xdr:to>
      <xdr:col>3</xdr:col>
      <xdr:colOff>3175</xdr:colOff>
      <xdr:row>33</xdr:row>
      <xdr:rowOff>28956</xdr:rowOff>
    </xdr:to>
    <xdr:sp macro="" textlink="">
      <xdr:nvSpPr>
        <xdr:cNvPr id="86" name="円/楕円 85"/>
        <xdr:cNvSpPr/>
      </xdr:nvSpPr>
      <xdr:spPr>
        <a:xfrm>
          <a:off x="1968500" y="558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45483</xdr:rowOff>
    </xdr:from>
    <xdr:ext cx="469744" cy="259045"/>
    <xdr:sp macro="" textlink="">
      <xdr:nvSpPr>
        <xdr:cNvPr id="87" name="テキスト ボックス 86"/>
        <xdr:cNvSpPr txBox="1"/>
      </xdr:nvSpPr>
      <xdr:spPr>
        <a:xfrm>
          <a:off x="1784427" y="536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4,874</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133096</xdr:rowOff>
    </xdr:from>
    <xdr:to>
      <xdr:col>1</xdr:col>
      <xdr:colOff>485775</xdr:colOff>
      <xdr:row>32</xdr:row>
      <xdr:rowOff>63246</xdr:rowOff>
    </xdr:to>
    <xdr:sp macro="" textlink="">
      <xdr:nvSpPr>
        <xdr:cNvPr id="88" name="円/楕円 87"/>
        <xdr:cNvSpPr/>
      </xdr:nvSpPr>
      <xdr:spPr>
        <a:xfrm>
          <a:off x="1079500" y="544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79773</xdr:rowOff>
    </xdr:from>
    <xdr:ext cx="469744" cy="259045"/>
    <xdr:sp macro="" textlink="">
      <xdr:nvSpPr>
        <xdr:cNvPr id="89" name="テキスト ボックス 88"/>
        <xdr:cNvSpPr txBox="1"/>
      </xdr:nvSpPr>
      <xdr:spPr>
        <a:xfrm>
          <a:off x="895427" y="522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85,536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38080</xdr:rowOff>
    </xdr:from>
    <xdr:to>
      <xdr:col>6</xdr:col>
      <xdr:colOff>510540</xdr:colOff>
      <xdr:row>58</xdr:row>
      <xdr:rowOff>1367</xdr:rowOff>
    </xdr:to>
    <xdr:cxnSp macro="">
      <xdr:nvCxnSpPr>
        <xdr:cNvPr id="113" name="直線コネクタ 112"/>
        <xdr:cNvCxnSpPr/>
      </xdr:nvCxnSpPr>
      <xdr:spPr>
        <a:xfrm flipV="1">
          <a:off x="4633595" y="8610580"/>
          <a:ext cx="1270" cy="13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5194</xdr:rowOff>
    </xdr:from>
    <xdr:ext cx="534377" cy="259045"/>
    <xdr:sp macro="" textlink="">
      <xdr:nvSpPr>
        <xdr:cNvPr id="114" name="総務費最小値テキスト"/>
        <xdr:cNvSpPr txBox="1"/>
      </xdr:nvSpPr>
      <xdr:spPr>
        <a:xfrm>
          <a:off x="4686300" y="994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28,154</a:t>
          </a:r>
          <a:endParaRPr kumimoji="1" lang="ja-JP" altLang="en-US" sz="1000" b="1">
            <a:latin typeface="ＭＳ Ｐゴシック"/>
          </a:endParaRPr>
        </a:p>
      </xdr:txBody>
    </xdr:sp>
    <xdr:clientData/>
  </xdr:oneCellAnchor>
  <xdr:twoCellAnchor>
    <xdr:from>
      <xdr:col>6</xdr:col>
      <xdr:colOff>422275</xdr:colOff>
      <xdr:row>58</xdr:row>
      <xdr:rowOff>1367</xdr:rowOff>
    </xdr:from>
    <xdr:to>
      <xdr:col>6</xdr:col>
      <xdr:colOff>600075</xdr:colOff>
      <xdr:row>58</xdr:row>
      <xdr:rowOff>1367</xdr:rowOff>
    </xdr:to>
    <xdr:cxnSp macro="">
      <xdr:nvCxnSpPr>
        <xdr:cNvPr id="115" name="直線コネクタ 114"/>
        <xdr:cNvCxnSpPr/>
      </xdr:nvCxnSpPr>
      <xdr:spPr>
        <a:xfrm>
          <a:off x="4546600" y="994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156207</xdr:rowOff>
    </xdr:from>
    <xdr:ext cx="599010" cy="259045"/>
    <xdr:sp macro="" textlink="">
      <xdr:nvSpPr>
        <xdr:cNvPr id="116" name="総務費最大値テキスト"/>
        <xdr:cNvSpPr txBox="1"/>
      </xdr:nvSpPr>
      <xdr:spPr>
        <a:xfrm>
          <a:off x="4686300" y="838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203,336</a:t>
          </a:r>
          <a:endParaRPr kumimoji="1" lang="ja-JP" altLang="en-US" sz="1000" b="1">
            <a:latin typeface="ＭＳ Ｐゴシック"/>
          </a:endParaRPr>
        </a:p>
      </xdr:txBody>
    </xdr:sp>
    <xdr:clientData/>
  </xdr:oneCellAnchor>
  <xdr:twoCellAnchor>
    <xdr:from>
      <xdr:col>6</xdr:col>
      <xdr:colOff>422275</xdr:colOff>
      <xdr:row>50</xdr:row>
      <xdr:rowOff>38080</xdr:rowOff>
    </xdr:from>
    <xdr:to>
      <xdr:col>6</xdr:col>
      <xdr:colOff>600075</xdr:colOff>
      <xdr:row>50</xdr:row>
      <xdr:rowOff>38080</xdr:rowOff>
    </xdr:to>
    <xdr:cxnSp macro="">
      <xdr:nvCxnSpPr>
        <xdr:cNvPr id="117" name="直線コネクタ 116"/>
        <xdr:cNvCxnSpPr/>
      </xdr:nvCxnSpPr>
      <xdr:spPr>
        <a:xfrm>
          <a:off x="4546600" y="86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125413</xdr:rowOff>
    </xdr:from>
    <xdr:to>
      <xdr:col>6</xdr:col>
      <xdr:colOff>511175</xdr:colOff>
      <xdr:row>56</xdr:row>
      <xdr:rowOff>6533</xdr:rowOff>
    </xdr:to>
    <xdr:cxnSp macro="">
      <xdr:nvCxnSpPr>
        <xdr:cNvPr id="118" name="直線コネクタ 117"/>
        <xdr:cNvCxnSpPr/>
      </xdr:nvCxnSpPr>
      <xdr:spPr>
        <a:xfrm>
          <a:off x="3797300" y="9383713"/>
          <a:ext cx="838200" cy="224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76204</xdr:rowOff>
    </xdr:from>
    <xdr:ext cx="534377" cy="259045"/>
    <xdr:sp macro="" textlink="">
      <xdr:nvSpPr>
        <xdr:cNvPr id="119" name="総務費平均値テキスト"/>
        <xdr:cNvSpPr txBox="1"/>
      </xdr:nvSpPr>
      <xdr:spPr>
        <a:xfrm>
          <a:off x="4686300" y="9677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53,835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97777</xdr:rowOff>
    </xdr:from>
    <xdr:to>
      <xdr:col>6</xdr:col>
      <xdr:colOff>561975</xdr:colOff>
      <xdr:row>57</xdr:row>
      <xdr:rowOff>27927</xdr:rowOff>
    </xdr:to>
    <xdr:sp macro="" textlink="">
      <xdr:nvSpPr>
        <xdr:cNvPr id="120" name="フローチャート : 判断 119"/>
        <xdr:cNvSpPr/>
      </xdr:nvSpPr>
      <xdr:spPr>
        <a:xfrm>
          <a:off x="4584700" y="9698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50</xdr:row>
      <xdr:rowOff>95885</xdr:rowOff>
    </xdr:from>
    <xdr:to>
      <xdr:col>5</xdr:col>
      <xdr:colOff>358775</xdr:colOff>
      <xdr:row>54</xdr:row>
      <xdr:rowOff>125413</xdr:rowOff>
    </xdr:to>
    <xdr:cxnSp macro="">
      <xdr:nvCxnSpPr>
        <xdr:cNvPr id="121" name="直線コネクタ 120"/>
        <xdr:cNvCxnSpPr/>
      </xdr:nvCxnSpPr>
      <xdr:spPr>
        <a:xfrm>
          <a:off x="2908300" y="8668385"/>
          <a:ext cx="889000" cy="715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99271</xdr:rowOff>
    </xdr:from>
    <xdr:to>
      <xdr:col>5</xdr:col>
      <xdr:colOff>409575</xdr:colOff>
      <xdr:row>57</xdr:row>
      <xdr:rowOff>29421</xdr:rowOff>
    </xdr:to>
    <xdr:sp macro="" textlink="">
      <xdr:nvSpPr>
        <xdr:cNvPr id="122" name="フローチャート : 判断 121"/>
        <xdr:cNvSpPr/>
      </xdr:nvSpPr>
      <xdr:spPr>
        <a:xfrm>
          <a:off x="37465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20548</xdr:rowOff>
    </xdr:from>
    <xdr:ext cx="534377" cy="259045"/>
    <xdr:sp macro="" textlink="">
      <xdr:nvSpPr>
        <xdr:cNvPr id="123" name="テキスト ボックス 122"/>
        <xdr:cNvSpPr txBox="1"/>
      </xdr:nvSpPr>
      <xdr:spPr>
        <a:xfrm>
          <a:off x="3530111" y="979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2</xdr:col>
      <xdr:colOff>638175</xdr:colOff>
      <xdr:row>50</xdr:row>
      <xdr:rowOff>95885</xdr:rowOff>
    </xdr:from>
    <xdr:to>
      <xdr:col>4</xdr:col>
      <xdr:colOff>155575</xdr:colOff>
      <xdr:row>55</xdr:row>
      <xdr:rowOff>42248</xdr:rowOff>
    </xdr:to>
    <xdr:cxnSp macro="">
      <xdr:nvCxnSpPr>
        <xdr:cNvPr id="124" name="直線コネクタ 123"/>
        <xdr:cNvCxnSpPr/>
      </xdr:nvCxnSpPr>
      <xdr:spPr>
        <a:xfrm flipV="1">
          <a:off x="2019300" y="8668385"/>
          <a:ext cx="889000" cy="803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98867</xdr:rowOff>
    </xdr:from>
    <xdr:to>
      <xdr:col>4</xdr:col>
      <xdr:colOff>206375</xdr:colOff>
      <xdr:row>57</xdr:row>
      <xdr:rowOff>29017</xdr:rowOff>
    </xdr:to>
    <xdr:sp macro="" textlink="">
      <xdr:nvSpPr>
        <xdr:cNvPr id="125" name="フローチャート : 判断 124"/>
        <xdr:cNvSpPr/>
      </xdr:nvSpPr>
      <xdr:spPr>
        <a:xfrm>
          <a:off x="2857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20144</xdr:rowOff>
    </xdr:from>
    <xdr:ext cx="534377" cy="259045"/>
    <xdr:sp macro="" textlink="">
      <xdr:nvSpPr>
        <xdr:cNvPr id="126" name="テキスト ボックス 125"/>
        <xdr:cNvSpPr txBox="1"/>
      </xdr:nvSpPr>
      <xdr:spPr>
        <a:xfrm>
          <a:off x="2641111" y="979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42248</xdr:rowOff>
    </xdr:from>
    <xdr:to>
      <xdr:col>2</xdr:col>
      <xdr:colOff>638175</xdr:colOff>
      <xdr:row>55</xdr:row>
      <xdr:rowOff>81468</xdr:rowOff>
    </xdr:to>
    <xdr:cxnSp macro="">
      <xdr:nvCxnSpPr>
        <xdr:cNvPr id="127" name="直線コネクタ 126"/>
        <xdr:cNvCxnSpPr/>
      </xdr:nvCxnSpPr>
      <xdr:spPr>
        <a:xfrm flipV="1">
          <a:off x="1130300" y="9471998"/>
          <a:ext cx="889000" cy="3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86926</xdr:rowOff>
    </xdr:from>
    <xdr:to>
      <xdr:col>3</xdr:col>
      <xdr:colOff>3175</xdr:colOff>
      <xdr:row>57</xdr:row>
      <xdr:rowOff>17076</xdr:rowOff>
    </xdr:to>
    <xdr:sp macro="" textlink="">
      <xdr:nvSpPr>
        <xdr:cNvPr id="128" name="フローチャート : 判断 127"/>
        <xdr:cNvSpPr/>
      </xdr:nvSpPr>
      <xdr:spPr>
        <a:xfrm>
          <a:off x="1968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8203</xdr:rowOff>
    </xdr:from>
    <xdr:ext cx="534377" cy="259045"/>
    <xdr:sp macro="" textlink="">
      <xdr:nvSpPr>
        <xdr:cNvPr id="129" name="テキスト ボックス 128"/>
        <xdr:cNvSpPr txBox="1"/>
      </xdr:nvSpPr>
      <xdr:spPr>
        <a:xfrm>
          <a:off x="1752111" y="978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60683</xdr:rowOff>
    </xdr:from>
    <xdr:to>
      <xdr:col>1</xdr:col>
      <xdr:colOff>485775</xdr:colOff>
      <xdr:row>56</xdr:row>
      <xdr:rowOff>162283</xdr:rowOff>
    </xdr:to>
    <xdr:sp macro="" textlink="">
      <xdr:nvSpPr>
        <xdr:cNvPr id="130" name="フローチャート : 判断 129"/>
        <xdr:cNvSpPr/>
      </xdr:nvSpPr>
      <xdr:spPr>
        <a:xfrm>
          <a:off x="1079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153410</xdr:rowOff>
    </xdr:from>
    <xdr:ext cx="534377" cy="259045"/>
    <xdr:sp macro="" textlink="">
      <xdr:nvSpPr>
        <xdr:cNvPr id="131" name="テキスト ボックス 130"/>
        <xdr:cNvSpPr txBox="1"/>
      </xdr:nvSpPr>
      <xdr:spPr>
        <a:xfrm>
          <a:off x="863111" y="975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127183</xdr:rowOff>
    </xdr:from>
    <xdr:to>
      <xdr:col>6</xdr:col>
      <xdr:colOff>561975</xdr:colOff>
      <xdr:row>56</xdr:row>
      <xdr:rowOff>57333</xdr:rowOff>
    </xdr:to>
    <xdr:sp macro="" textlink="">
      <xdr:nvSpPr>
        <xdr:cNvPr id="137" name="円/楕円 136"/>
        <xdr:cNvSpPr/>
      </xdr:nvSpPr>
      <xdr:spPr>
        <a:xfrm>
          <a:off x="4584700" y="955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150060</xdr:rowOff>
    </xdr:from>
    <xdr:ext cx="534377" cy="259045"/>
    <xdr:sp macro="" textlink="">
      <xdr:nvSpPr>
        <xdr:cNvPr id="138" name="総務費該当値テキスト"/>
        <xdr:cNvSpPr txBox="1"/>
      </xdr:nvSpPr>
      <xdr:spPr>
        <a:xfrm>
          <a:off x="4686300" y="940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72,476</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74613</xdr:rowOff>
    </xdr:from>
    <xdr:to>
      <xdr:col>5</xdr:col>
      <xdr:colOff>409575</xdr:colOff>
      <xdr:row>55</xdr:row>
      <xdr:rowOff>4763</xdr:rowOff>
    </xdr:to>
    <xdr:sp macro="" textlink="">
      <xdr:nvSpPr>
        <xdr:cNvPr id="139" name="円/楕円 138"/>
        <xdr:cNvSpPr/>
      </xdr:nvSpPr>
      <xdr:spPr>
        <a:xfrm>
          <a:off x="3746500" y="933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21290</xdr:rowOff>
    </xdr:from>
    <xdr:ext cx="599010" cy="259045"/>
    <xdr:sp macro="" textlink="">
      <xdr:nvSpPr>
        <xdr:cNvPr id="140" name="テキスト ボックス 139"/>
        <xdr:cNvSpPr txBox="1"/>
      </xdr:nvSpPr>
      <xdr:spPr>
        <a:xfrm>
          <a:off x="3497794" y="9108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101,875</a:t>
          </a:r>
          <a:endParaRPr kumimoji="1" lang="ja-JP" altLang="en-US" sz="1000" b="1">
            <a:solidFill>
              <a:srgbClr val="FF0000"/>
            </a:solidFill>
            <a:latin typeface="ＭＳ Ｐゴシック"/>
          </a:endParaRPr>
        </a:p>
      </xdr:txBody>
    </xdr:sp>
    <xdr:clientData/>
  </xdr:oneCellAnchor>
  <xdr:twoCellAnchor>
    <xdr:from>
      <xdr:col>4</xdr:col>
      <xdr:colOff>104775</xdr:colOff>
      <xdr:row>50</xdr:row>
      <xdr:rowOff>45085</xdr:rowOff>
    </xdr:from>
    <xdr:to>
      <xdr:col>4</xdr:col>
      <xdr:colOff>206375</xdr:colOff>
      <xdr:row>50</xdr:row>
      <xdr:rowOff>146685</xdr:rowOff>
    </xdr:to>
    <xdr:sp macro="" textlink="">
      <xdr:nvSpPr>
        <xdr:cNvPr id="141" name="円/楕円 140"/>
        <xdr:cNvSpPr/>
      </xdr:nvSpPr>
      <xdr:spPr>
        <a:xfrm>
          <a:off x="2857500" y="861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48</xdr:row>
      <xdr:rowOff>163212</xdr:rowOff>
    </xdr:from>
    <xdr:ext cx="599010" cy="259045"/>
    <xdr:sp macro="" textlink="">
      <xdr:nvSpPr>
        <xdr:cNvPr id="142" name="テキスト ボックス 141"/>
        <xdr:cNvSpPr txBox="1"/>
      </xdr:nvSpPr>
      <xdr:spPr>
        <a:xfrm>
          <a:off x="2608794" y="8392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195,750</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162898</xdr:rowOff>
    </xdr:from>
    <xdr:to>
      <xdr:col>3</xdr:col>
      <xdr:colOff>3175</xdr:colOff>
      <xdr:row>55</xdr:row>
      <xdr:rowOff>93048</xdr:rowOff>
    </xdr:to>
    <xdr:sp macro="" textlink="">
      <xdr:nvSpPr>
        <xdr:cNvPr id="143" name="円/楕円 142"/>
        <xdr:cNvSpPr/>
      </xdr:nvSpPr>
      <xdr:spPr>
        <a:xfrm>
          <a:off x="1968500" y="942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109575</xdr:rowOff>
    </xdr:from>
    <xdr:ext cx="534377" cy="259045"/>
    <xdr:sp macro="" textlink="">
      <xdr:nvSpPr>
        <xdr:cNvPr id="144" name="テキスト ボックス 143"/>
        <xdr:cNvSpPr txBox="1"/>
      </xdr:nvSpPr>
      <xdr:spPr>
        <a:xfrm>
          <a:off x="1752111" y="919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90,289</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30668</xdr:rowOff>
    </xdr:from>
    <xdr:to>
      <xdr:col>1</xdr:col>
      <xdr:colOff>485775</xdr:colOff>
      <xdr:row>55</xdr:row>
      <xdr:rowOff>132268</xdr:rowOff>
    </xdr:to>
    <xdr:sp macro="" textlink="">
      <xdr:nvSpPr>
        <xdr:cNvPr id="145" name="円/楕円 144"/>
        <xdr:cNvSpPr/>
      </xdr:nvSpPr>
      <xdr:spPr>
        <a:xfrm>
          <a:off x="1079500" y="946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148795</xdr:rowOff>
    </xdr:from>
    <xdr:ext cx="534377" cy="259045"/>
    <xdr:sp macro="" textlink="">
      <xdr:nvSpPr>
        <xdr:cNvPr id="146" name="テキスト ボックス 145"/>
        <xdr:cNvSpPr txBox="1"/>
      </xdr:nvSpPr>
      <xdr:spPr>
        <a:xfrm>
          <a:off x="863111" y="923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85,142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209,085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141115</xdr:rowOff>
    </xdr:from>
    <xdr:to>
      <xdr:col>6</xdr:col>
      <xdr:colOff>510540</xdr:colOff>
      <xdr:row>79</xdr:row>
      <xdr:rowOff>109503</xdr:rowOff>
    </xdr:to>
    <xdr:cxnSp macro="">
      <xdr:nvCxnSpPr>
        <xdr:cNvPr id="173" name="直線コネクタ 172"/>
        <xdr:cNvCxnSpPr/>
      </xdr:nvCxnSpPr>
      <xdr:spPr>
        <a:xfrm flipV="1">
          <a:off x="4633595" y="12142615"/>
          <a:ext cx="1270" cy="1511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113330</xdr:rowOff>
    </xdr:from>
    <xdr:ext cx="534377" cy="259045"/>
    <xdr:sp macro="" textlink="">
      <xdr:nvSpPr>
        <xdr:cNvPr id="174" name="民生費最小値テキスト"/>
        <xdr:cNvSpPr txBox="1"/>
      </xdr:nvSpPr>
      <xdr:spPr>
        <a:xfrm>
          <a:off x="4686300" y="1365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89,024</a:t>
          </a:r>
          <a:endParaRPr kumimoji="1" lang="ja-JP" altLang="en-US" sz="1000" b="1">
            <a:latin typeface="ＭＳ Ｐゴシック"/>
          </a:endParaRPr>
        </a:p>
      </xdr:txBody>
    </xdr:sp>
    <xdr:clientData/>
  </xdr:oneCellAnchor>
  <xdr:twoCellAnchor>
    <xdr:from>
      <xdr:col>6</xdr:col>
      <xdr:colOff>422275</xdr:colOff>
      <xdr:row>79</xdr:row>
      <xdr:rowOff>109503</xdr:rowOff>
    </xdr:from>
    <xdr:to>
      <xdr:col>6</xdr:col>
      <xdr:colOff>600075</xdr:colOff>
      <xdr:row>79</xdr:row>
      <xdr:rowOff>109503</xdr:rowOff>
    </xdr:to>
    <xdr:cxnSp macro="">
      <xdr:nvCxnSpPr>
        <xdr:cNvPr id="175" name="直線コネクタ 174"/>
        <xdr:cNvCxnSpPr/>
      </xdr:nvCxnSpPr>
      <xdr:spPr>
        <a:xfrm>
          <a:off x="4546600" y="1365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87792</xdr:rowOff>
    </xdr:from>
    <xdr:ext cx="599010" cy="259045"/>
    <xdr:sp macro="" textlink="">
      <xdr:nvSpPr>
        <xdr:cNvPr id="176" name="民生費最大値テキスト"/>
        <xdr:cNvSpPr txBox="1"/>
      </xdr:nvSpPr>
      <xdr:spPr>
        <a:xfrm>
          <a:off x="4686300" y="1191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227,870</a:t>
          </a:r>
          <a:endParaRPr kumimoji="1" lang="ja-JP" altLang="en-US" sz="1000" b="1">
            <a:latin typeface="ＭＳ Ｐゴシック"/>
          </a:endParaRPr>
        </a:p>
      </xdr:txBody>
    </xdr:sp>
    <xdr:clientData/>
  </xdr:oneCellAnchor>
  <xdr:twoCellAnchor>
    <xdr:from>
      <xdr:col>6</xdr:col>
      <xdr:colOff>422275</xdr:colOff>
      <xdr:row>70</xdr:row>
      <xdr:rowOff>141115</xdr:rowOff>
    </xdr:from>
    <xdr:to>
      <xdr:col>6</xdr:col>
      <xdr:colOff>600075</xdr:colOff>
      <xdr:row>70</xdr:row>
      <xdr:rowOff>141115</xdr:rowOff>
    </xdr:to>
    <xdr:cxnSp macro="">
      <xdr:nvCxnSpPr>
        <xdr:cNvPr id="177" name="直線コネクタ 176"/>
        <xdr:cNvCxnSpPr/>
      </xdr:nvCxnSpPr>
      <xdr:spPr>
        <a:xfrm>
          <a:off x="4546600" y="1214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907</xdr:rowOff>
    </xdr:from>
    <xdr:to>
      <xdr:col>6</xdr:col>
      <xdr:colOff>511175</xdr:colOff>
      <xdr:row>76</xdr:row>
      <xdr:rowOff>61781</xdr:rowOff>
    </xdr:to>
    <xdr:cxnSp macro="">
      <xdr:nvCxnSpPr>
        <xdr:cNvPr id="178" name="直線コネクタ 177"/>
        <xdr:cNvCxnSpPr/>
      </xdr:nvCxnSpPr>
      <xdr:spPr>
        <a:xfrm flipV="1">
          <a:off x="3797300" y="13031107"/>
          <a:ext cx="838200" cy="60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21575</xdr:rowOff>
    </xdr:from>
    <xdr:ext cx="599010" cy="259045"/>
    <xdr:sp macro="" textlink="">
      <xdr:nvSpPr>
        <xdr:cNvPr id="179" name="民生費平均値テキスト"/>
        <xdr:cNvSpPr txBox="1"/>
      </xdr:nvSpPr>
      <xdr:spPr>
        <a:xfrm>
          <a:off x="4686300" y="132232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121,953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43148</xdr:rowOff>
    </xdr:from>
    <xdr:to>
      <xdr:col>6</xdr:col>
      <xdr:colOff>561975</xdr:colOff>
      <xdr:row>77</xdr:row>
      <xdr:rowOff>144748</xdr:rowOff>
    </xdr:to>
    <xdr:sp macro="" textlink="">
      <xdr:nvSpPr>
        <xdr:cNvPr id="180" name="フローチャート : 判断 179"/>
        <xdr:cNvSpPr/>
      </xdr:nvSpPr>
      <xdr:spPr>
        <a:xfrm>
          <a:off x="45847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61781</xdr:rowOff>
    </xdr:from>
    <xdr:to>
      <xdr:col>5</xdr:col>
      <xdr:colOff>358775</xdr:colOff>
      <xdr:row>76</xdr:row>
      <xdr:rowOff>104724</xdr:rowOff>
    </xdr:to>
    <xdr:cxnSp macro="">
      <xdr:nvCxnSpPr>
        <xdr:cNvPr id="181" name="直線コネクタ 180"/>
        <xdr:cNvCxnSpPr/>
      </xdr:nvCxnSpPr>
      <xdr:spPr>
        <a:xfrm flipV="1">
          <a:off x="2908300" y="13091981"/>
          <a:ext cx="889000" cy="42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123909</xdr:rowOff>
    </xdr:from>
    <xdr:to>
      <xdr:col>5</xdr:col>
      <xdr:colOff>409575</xdr:colOff>
      <xdr:row>78</xdr:row>
      <xdr:rowOff>54059</xdr:rowOff>
    </xdr:to>
    <xdr:sp macro="" textlink="">
      <xdr:nvSpPr>
        <xdr:cNvPr id="182" name="フローチャート : 判断 181"/>
        <xdr:cNvSpPr/>
      </xdr:nvSpPr>
      <xdr:spPr>
        <a:xfrm>
          <a:off x="3746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45186</xdr:rowOff>
    </xdr:from>
    <xdr:ext cx="599010" cy="259045"/>
    <xdr:sp macro="" textlink="">
      <xdr:nvSpPr>
        <xdr:cNvPr id="183" name="テキスト ボックス 182"/>
        <xdr:cNvSpPr txBox="1"/>
      </xdr:nvSpPr>
      <xdr:spPr>
        <a:xfrm>
          <a:off x="3497794" y="13418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104724</xdr:rowOff>
    </xdr:from>
    <xdr:to>
      <xdr:col>4</xdr:col>
      <xdr:colOff>155575</xdr:colOff>
      <xdr:row>77</xdr:row>
      <xdr:rowOff>60114</xdr:rowOff>
    </xdr:to>
    <xdr:cxnSp macro="">
      <xdr:nvCxnSpPr>
        <xdr:cNvPr id="184" name="直線コネクタ 183"/>
        <xdr:cNvCxnSpPr/>
      </xdr:nvCxnSpPr>
      <xdr:spPr>
        <a:xfrm flipV="1">
          <a:off x="2019300" y="13134924"/>
          <a:ext cx="889000" cy="12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154257</xdr:rowOff>
    </xdr:from>
    <xdr:to>
      <xdr:col>4</xdr:col>
      <xdr:colOff>206375</xdr:colOff>
      <xdr:row>78</xdr:row>
      <xdr:rowOff>84407</xdr:rowOff>
    </xdr:to>
    <xdr:sp macro="" textlink="">
      <xdr:nvSpPr>
        <xdr:cNvPr id="185" name="フローチャート : 判断 184"/>
        <xdr:cNvSpPr/>
      </xdr:nvSpPr>
      <xdr:spPr>
        <a:xfrm>
          <a:off x="2857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75534</xdr:rowOff>
    </xdr:from>
    <xdr:ext cx="599010" cy="259045"/>
    <xdr:sp macro="" textlink="">
      <xdr:nvSpPr>
        <xdr:cNvPr id="186" name="テキスト ボックス 185"/>
        <xdr:cNvSpPr txBox="1"/>
      </xdr:nvSpPr>
      <xdr:spPr>
        <a:xfrm>
          <a:off x="2608794" y="13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124199</xdr:rowOff>
    </xdr:from>
    <xdr:to>
      <xdr:col>2</xdr:col>
      <xdr:colOff>638175</xdr:colOff>
      <xdr:row>77</xdr:row>
      <xdr:rowOff>60114</xdr:rowOff>
    </xdr:to>
    <xdr:cxnSp macro="">
      <xdr:nvCxnSpPr>
        <xdr:cNvPr id="187" name="直線コネクタ 186"/>
        <xdr:cNvCxnSpPr/>
      </xdr:nvCxnSpPr>
      <xdr:spPr>
        <a:xfrm>
          <a:off x="1130300" y="13154399"/>
          <a:ext cx="889000" cy="107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32914</xdr:rowOff>
    </xdr:from>
    <xdr:to>
      <xdr:col>3</xdr:col>
      <xdr:colOff>3175</xdr:colOff>
      <xdr:row>78</xdr:row>
      <xdr:rowOff>134514</xdr:rowOff>
    </xdr:to>
    <xdr:sp macro="" textlink="">
      <xdr:nvSpPr>
        <xdr:cNvPr id="188" name="フローチャート : 判断 187"/>
        <xdr:cNvSpPr/>
      </xdr:nvSpPr>
      <xdr:spPr>
        <a:xfrm>
          <a:off x="1968500" y="1340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125641</xdr:rowOff>
    </xdr:from>
    <xdr:ext cx="599010" cy="259045"/>
    <xdr:sp macro="" textlink="">
      <xdr:nvSpPr>
        <xdr:cNvPr id="189" name="テキスト ボックス 188"/>
        <xdr:cNvSpPr txBox="1"/>
      </xdr:nvSpPr>
      <xdr:spPr>
        <a:xfrm>
          <a:off x="1719794" y="13498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54446</xdr:rowOff>
    </xdr:from>
    <xdr:to>
      <xdr:col>1</xdr:col>
      <xdr:colOff>485775</xdr:colOff>
      <xdr:row>78</xdr:row>
      <xdr:rowOff>156046</xdr:rowOff>
    </xdr:to>
    <xdr:sp macro="" textlink="">
      <xdr:nvSpPr>
        <xdr:cNvPr id="190" name="フローチャート : 判断 189"/>
        <xdr:cNvSpPr/>
      </xdr:nvSpPr>
      <xdr:spPr>
        <a:xfrm>
          <a:off x="1079500" y="1342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147173</xdr:rowOff>
    </xdr:from>
    <xdr:ext cx="599010" cy="259045"/>
    <xdr:sp macro="" textlink="">
      <xdr:nvSpPr>
        <xdr:cNvPr id="191" name="テキスト ボックス 190"/>
        <xdr:cNvSpPr txBox="1"/>
      </xdr:nvSpPr>
      <xdr:spPr>
        <a:xfrm>
          <a:off x="830794" y="1352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121557</xdr:rowOff>
    </xdr:from>
    <xdr:to>
      <xdr:col>6</xdr:col>
      <xdr:colOff>561975</xdr:colOff>
      <xdr:row>76</xdr:row>
      <xdr:rowOff>51707</xdr:rowOff>
    </xdr:to>
    <xdr:sp macro="" textlink="">
      <xdr:nvSpPr>
        <xdr:cNvPr id="197" name="円/楕円 196"/>
        <xdr:cNvSpPr/>
      </xdr:nvSpPr>
      <xdr:spPr>
        <a:xfrm>
          <a:off x="4584700" y="1298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144434</xdr:rowOff>
    </xdr:from>
    <xdr:ext cx="599010" cy="259045"/>
    <xdr:sp macro="" textlink="">
      <xdr:nvSpPr>
        <xdr:cNvPr id="198" name="民生費該当値テキスト"/>
        <xdr:cNvSpPr txBox="1"/>
      </xdr:nvSpPr>
      <xdr:spPr>
        <a:xfrm>
          <a:off x="4686300" y="12831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146,250</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10981</xdr:rowOff>
    </xdr:from>
    <xdr:to>
      <xdr:col>5</xdr:col>
      <xdr:colOff>409575</xdr:colOff>
      <xdr:row>76</xdr:row>
      <xdr:rowOff>112581</xdr:rowOff>
    </xdr:to>
    <xdr:sp macro="" textlink="">
      <xdr:nvSpPr>
        <xdr:cNvPr id="199" name="円/楕円 198"/>
        <xdr:cNvSpPr/>
      </xdr:nvSpPr>
      <xdr:spPr>
        <a:xfrm>
          <a:off x="3746500" y="1304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129107</xdr:rowOff>
    </xdr:from>
    <xdr:ext cx="599010" cy="259045"/>
    <xdr:sp macro="" textlink="">
      <xdr:nvSpPr>
        <xdr:cNvPr id="200" name="テキスト ボックス 199"/>
        <xdr:cNvSpPr txBox="1"/>
      </xdr:nvSpPr>
      <xdr:spPr>
        <a:xfrm>
          <a:off x="3497794" y="12816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140,658</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53924</xdr:rowOff>
    </xdr:from>
    <xdr:to>
      <xdr:col>4</xdr:col>
      <xdr:colOff>206375</xdr:colOff>
      <xdr:row>76</xdr:row>
      <xdr:rowOff>155524</xdr:rowOff>
    </xdr:to>
    <xdr:sp macro="" textlink="">
      <xdr:nvSpPr>
        <xdr:cNvPr id="201" name="円/楕円 200"/>
        <xdr:cNvSpPr/>
      </xdr:nvSpPr>
      <xdr:spPr>
        <a:xfrm>
          <a:off x="2857500" y="130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601</xdr:rowOff>
    </xdr:from>
    <xdr:ext cx="599010" cy="259045"/>
    <xdr:sp macro="" textlink="">
      <xdr:nvSpPr>
        <xdr:cNvPr id="202" name="テキスト ボックス 201"/>
        <xdr:cNvSpPr txBox="1"/>
      </xdr:nvSpPr>
      <xdr:spPr>
        <a:xfrm>
          <a:off x="2608794" y="12859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136,713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9314</xdr:rowOff>
    </xdr:from>
    <xdr:to>
      <xdr:col>3</xdr:col>
      <xdr:colOff>3175</xdr:colOff>
      <xdr:row>77</xdr:row>
      <xdr:rowOff>110914</xdr:rowOff>
    </xdr:to>
    <xdr:sp macro="" textlink="">
      <xdr:nvSpPr>
        <xdr:cNvPr id="203" name="円/楕円 202"/>
        <xdr:cNvSpPr/>
      </xdr:nvSpPr>
      <xdr:spPr>
        <a:xfrm>
          <a:off x="1968500" y="1321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127441</xdr:rowOff>
    </xdr:from>
    <xdr:ext cx="599010" cy="259045"/>
    <xdr:sp macro="" textlink="">
      <xdr:nvSpPr>
        <xdr:cNvPr id="204" name="テキスト ボックス 203"/>
        <xdr:cNvSpPr txBox="1"/>
      </xdr:nvSpPr>
      <xdr:spPr>
        <a:xfrm>
          <a:off x="1719794" y="12986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125,061</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73399</xdr:rowOff>
    </xdr:from>
    <xdr:to>
      <xdr:col>1</xdr:col>
      <xdr:colOff>485775</xdr:colOff>
      <xdr:row>77</xdr:row>
      <xdr:rowOff>3549</xdr:rowOff>
    </xdr:to>
    <xdr:sp macro="" textlink="">
      <xdr:nvSpPr>
        <xdr:cNvPr id="205" name="円/楕円 204"/>
        <xdr:cNvSpPr/>
      </xdr:nvSpPr>
      <xdr:spPr>
        <a:xfrm>
          <a:off x="1079500" y="1310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20076</xdr:rowOff>
    </xdr:from>
    <xdr:ext cx="599010" cy="259045"/>
    <xdr:sp macro="" textlink="">
      <xdr:nvSpPr>
        <xdr:cNvPr id="206" name="テキスト ボックス 205"/>
        <xdr:cNvSpPr txBox="1"/>
      </xdr:nvSpPr>
      <xdr:spPr>
        <a:xfrm>
          <a:off x="830794" y="12878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134,924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69664</xdr:rowOff>
    </xdr:from>
    <xdr:to>
      <xdr:col>6</xdr:col>
      <xdr:colOff>510540</xdr:colOff>
      <xdr:row>98</xdr:row>
      <xdr:rowOff>151854</xdr:rowOff>
    </xdr:to>
    <xdr:cxnSp macro="">
      <xdr:nvCxnSpPr>
        <xdr:cNvPr id="230" name="直線コネクタ 229"/>
        <xdr:cNvCxnSpPr/>
      </xdr:nvCxnSpPr>
      <xdr:spPr>
        <a:xfrm flipV="1">
          <a:off x="4633595" y="15671614"/>
          <a:ext cx="1270" cy="1282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155681</xdr:rowOff>
    </xdr:from>
    <xdr:ext cx="534377" cy="259045"/>
    <xdr:sp macro="" textlink="">
      <xdr:nvSpPr>
        <xdr:cNvPr id="231" name="衛生費最小値テキスト"/>
        <xdr:cNvSpPr txBox="1"/>
      </xdr:nvSpPr>
      <xdr:spPr>
        <a:xfrm>
          <a:off x="4686300" y="1695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16,810</a:t>
          </a:r>
          <a:endParaRPr kumimoji="1" lang="ja-JP" altLang="en-US" sz="1000" b="1">
            <a:latin typeface="ＭＳ Ｐゴシック"/>
          </a:endParaRPr>
        </a:p>
      </xdr:txBody>
    </xdr:sp>
    <xdr:clientData/>
  </xdr:oneCellAnchor>
  <xdr:twoCellAnchor>
    <xdr:from>
      <xdr:col>6</xdr:col>
      <xdr:colOff>422275</xdr:colOff>
      <xdr:row>98</xdr:row>
      <xdr:rowOff>151854</xdr:rowOff>
    </xdr:from>
    <xdr:to>
      <xdr:col>6</xdr:col>
      <xdr:colOff>600075</xdr:colOff>
      <xdr:row>98</xdr:row>
      <xdr:rowOff>151854</xdr:rowOff>
    </xdr:to>
    <xdr:cxnSp macro="">
      <xdr:nvCxnSpPr>
        <xdr:cNvPr id="232" name="直線コネクタ 231"/>
        <xdr:cNvCxnSpPr/>
      </xdr:nvCxnSpPr>
      <xdr:spPr>
        <a:xfrm>
          <a:off x="4546600" y="16953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16341</xdr:rowOff>
    </xdr:from>
    <xdr:ext cx="599010" cy="259045"/>
    <xdr:sp macro="" textlink="">
      <xdr:nvSpPr>
        <xdr:cNvPr id="233" name="衛生費最大値テキスト"/>
        <xdr:cNvSpPr txBox="1"/>
      </xdr:nvSpPr>
      <xdr:spPr>
        <a:xfrm>
          <a:off x="4686300" y="15446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353,382</a:t>
          </a:r>
          <a:endParaRPr kumimoji="1" lang="ja-JP" altLang="en-US" sz="1000" b="1">
            <a:latin typeface="ＭＳ Ｐゴシック"/>
          </a:endParaRPr>
        </a:p>
      </xdr:txBody>
    </xdr:sp>
    <xdr:clientData/>
  </xdr:oneCellAnchor>
  <xdr:twoCellAnchor>
    <xdr:from>
      <xdr:col>6</xdr:col>
      <xdr:colOff>422275</xdr:colOff>
      <xdr:row>91</xdr:row>
      <xdr:rowOff>69664</xdr:rowOff>
    </xdr:from>
    <xdr:to>
      <xdr:col>6</xdr:col>
      <xdr:colOff>600075</xdr:colOff>
      <xdr:row>91</xdr:row>
      <xdr:rowOff>69664</xdr:rowOff>
    </xdr:to>
    <xdr:cxnSp macro="">
      <xdr:nvCxnSpPr>
        <xdr:cNvPr id="234" name="直線コネクタ 233"/>
        <xdr:cNvCxnSpPr/>
      </xdr:nvCxnSpPr>
      <xdr:spPr>
        <a:xfrm>
          <a:off x="4546600" y="1567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156646</xdr:rowOff>
    </xdr:from>
    <xdr:to>
      <xdr:col>6</xdr:col>
      <xdr:colOff>511175</xdr:colOff>
      <xdr:row>97</xdr:row>
      <xdr:rowOff>159561</xdr:rowOff>
    </xdr:to>
    <xdr:cxnSp macro="">
      <xdr:nvCxnSpPr>
        <xdr:cNvPr id="235" name="直線コネクタ 234"/>
        <xdr:cNvCxnSpPr/>
      </xdr:nvCxnSpPr>
      <xdr:spPr>
        <a:xfrm>
          <a:off x="3797300" y="16787296"/>
          <a:ext cx="838200" cy="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1502</xdr:rowOff>
    </xdr:from>
    <xdr:ext cx="534377" cy="259045"/>
    <xdr:sp macro="" textlink="">
      <xdr:nvSpPr>
        <xdr:cNvPr id="236" name="衛生費平均値テキスト"/>
        <xdr:cNvSpPr txBox="1"/>
      </xdr:nvSpPr>
      <xdr:spPr>
        <a:xfrm>
          <a:off x="4686300" y="16803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37,277</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23075</xdr:rowOff>
    </xdr:from>
    <xdr:to>
      <xdr:col>6</xdr:col>
      <xdr:colOff>561975</xdr:colOff>
      <xdr:row>98</xdr:row>
      <xdr:rowOff>124675</xdr:rowOff>
    </xdr:to>
    <xdr:sp macro="" textlink="">
      <xdr:nvSpPr>
        <xdr:cNvPr id="237" name="フローチャート : 判断 236"/>
        <xdr:cNvSpPr/>
      </xdr:nvSpPr>
      <xdr:spPr>
        <a:xfrm>
          <a:off x="4584700" y="1682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140976</xdr:rowOff>
    </xdr:from>
    <xdr:to>
      <xdr:col>5</xdr:col>
      <xdr:colOff>358775</xdr:colOff>
      <xdr:row>97</xdr:row>
      <xdr:rowOff>156646</xdr:rowOff>
    </xdr:to>
    <xdr:cxnSp macro="">
      <xdr:nvCxnSpPr>
        <xdr:cNvPr id="238" name="直線コネクタ 237"/>
        <xdr:cNvCxnSpPr/>
      </xdr:nvCxnSpPr>
      <xdr:spPr>
        <a:xfrm>
          <a:off x="2908300" y="16771626"/>
          <a:ext cx="889000" cy="15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40491</xdr:rowOff>
    </xdr:from>
    <xdr:to>
      <xdr:col>5</xdr:col>
      <xdr:colOff>409575</xdr:colOff>
      <xdr:row>98</xdr:row>
      <xdr:rowOff>142091</xdr:rowOff>
    </xdr:to>
    <xdr:sp macro="" textlink="">
      <xdr:nvSpPr>
        <xdr:cNvPr id="239" name="フローチャート : 判断 238"/>
        <xdr:cNvSpPr/>
      </xdr:nvSpPr>
      <xdr:spPr>
        <a:xfrm>
          <a:off x="3746500" y="1684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133218</xdr:rowOff>
    </xdr:from>
    <xdr:ext cx="534377" cy="259045"/>
    <xdr:sp macro="" textlink="">
      <xdr:nvSpPr>
        <xdr:cNvPr id="240" name="テキスト ボックス 239"/>
        <xdr:cNvSpPr txBox="1"/>
      </xdr:nvSpPr>
      <xdr:spPr>
        <a:xfrm>
          <a:off x="3530111" y="1693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140976</xdr:rowOff>
    </xdr:from>
    <xdr:to>
      <xdr:col>4</xdr:col>
      <xdr:colOff>155575</xdr:colOff>
      <xdr:row>98</xdr:row>
      <xdr:rowOff>12736</xdr:rowOff>
    </xdr:to>
    <xdr:cxnSp macro="">
      <xdr:nvCxnSpPr>
        <xdr:cNvPr id="241" name="直線コネクタ 240"/>
        <xdr:cNvCxnSpPr/>
      </xdr:nvCxnSpPr>
      <xdr:spPr>
        <a:xfrm flipV="1">
          <a:off x="2019300" y="16771626"/>
          <a:ext cx="889000" cy="4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38120</xdr:rowOff>
    </xdr:from>
    <xdr:to>
      <xdr:col>4</xdr:col>
      <xdr:colOff>206375</xdr:colOff>
      <xdr:row>98</xdr:row>
      <xdr:rowOff>139720</xdr:rowOff>
    </xdr:to>
    <xdr:sp macro="" textlink="">
      <xdr:nvSpPr>
        <xdr:cNvPr id="242" name="フローチャート : 判断 241"/>
        <xdr:cNvSpPr/>
      </xdr:nvSpPr>
      <xdr:spPr>
        <a:xfrm>
          <a:off x="2857500" y="1684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130847</xdr:rowOff>
    </xdr:from>
    <xdr:ext cx="534377" cy="259045"/>
    <xdr:sp macro="" textlink="">
      <xdr:nvSpPr>
        <xdr:cNvPr id="243" name="テキスト ボックス 242"/>
        <xdr:cNvSpPr txBox="1"/>
      </xdr:nvSpPr>
      <xdr:spPr>
        <a:xfrm>
          <a:off x="2641111" y="1693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12736</xdr:rowOff>
    </xdr:from>
    <xdr:to>
      <xdr:col>2</xdr:col>
      <xdr:colOff>638175</xdr:colOff>
      <xdr:row>98</xdr:row>
      <xdr:rowOff>28761</xdr:rowOff>
    </xdr:to>
    <xdr:cxnSp macro="">
      <xdr:nvCxnSpPr>
        <xdr:cNvPr id="244" name="直線コネクタ 243"/>
        <xdr:cNvCxnSpPr/>
      </xdr:nvCxnSpPr>
      <xdr:spPr>
        <a:xfrm flipV="1">
          <a:off x="1130300" y="16814836"/>
          <a:ext cx="889000" cy="16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42830</xdr:rowOff>
    </xdr:from>
    <xdr:to>
      <xdr:col>3</xdr:col>
      <xdr:colOff>3175</xdr:colOff>
      <xdr:row>98</xdr:row>
      <xdr:rowOff>144430</xdr:rowOff>
    </xdr:to>
    <xdr:sp macro="" textlink="">
      <xdr:nvSpPr>
        <xdr:cNvPr id="245" name="フローチャート : 判断 244"/>
        <xdr:cNvSpPr/>
      </xdr:nvSpPr>
      <xdr:spPr>
        <a:xfrm>
          <a:off x="1968500" y="1684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135557</xdr:rowOff>
    </xdr:from>
    <xdr:ext cx="534377" cy="259045"/>
    <xdr:sp macro="" textlink="">
      <xdr:nvSpPr>
        <xdr:cNvPr id="246" name="テキスト ボックス 245"/>
        <xdr:cNvSpPr txBox="1"/>
      </xdr:nvSpPr>
      <xdr:spPr>
        <a:xfrm>
          <a:off x="1752111" y="1693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41039</xdr:rowOff>
    </xdr:from>
    <xdr:to>
      <xdr:col>1</xdr:col>
      <xdr:colOff>485775</xdr:colOff>
      <xdr:row>98</xdr:row>
      <xdr:rowOff>142639</xdr:rowOff>
    </xdr:to>
    <xdr:sp macro="" textlink="">
      <xdr:nvSpPr>
        <xdr:cNvPr id="247" name="フローチャート : 判断 246"/>
        <xdr:cNvSpPr/>
      </xdr:nvSpPr>
      <xdr:spPr>
        <a:xfrm>
          <a:off x="1079500" y="1684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133766</xdr:rowOff>
    </xdr:from>
    <xdr:ext cx="534377" cy="259045"/>
    <xdr:sp macro="" textlink="">
      <xdr:nvSpPr>
        <xdr:cNvPr id="248" name="テキスト ボックス 247"/>
        <xdr:cNvSpPr txBox="1"/>
      </xdr:nvSpPr>
      <xdr:spPr>
        <a:xfrm>
          <a:off x="863111" y="1693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108761</xdr:rowOff>
    </xdr:from>
    <xdr:to>
      <xdr:col>6</xdr:col>
      <xdr:colOff>561975</xdr:colOff>
      <xdr:row>98</xdr:row>
      <xdr:rowOff>38911</xdr:rowOff>
    </xdr:to>
    <xdr:sp macro="" textlink="">
      <xdr:nvSpPr>
        <xdr:cNvPr id="254" name="円/楕円 253"/>
        <xdr:cNvSpPr/>
      </xdr:nvSpPr>
      <xdr:spPr>
        <a:xfrm>
          <a:off x="4584700" y="1673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131638</xdr:rowOff>
    </xdr:from>
    <xdr:ext cx="534377" cy="259045"/>
    <xdr:sp macro="" textlink="">
      <xdr:nvSpPr>
        <xdr:cNvPr id="255" name="衛生費該当値テキスト"/>
        <xdr:cNvSpPr txBox="1"/>
      </xdr:nvSpPr>
      <xdr:spPr>
        <a:xfrm>
          <a:off x="4686300" y="1659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59,787</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105846</xdr:rowOff>
    </xdr:from>
    <xdr:to>
      <xdr:col>5</xdr:col>
      <xdr:colOff>409575</xdr:colOff>
      <xdr:row>98</xdr:row>
      <xdr:rowOff>35996</xdr:rowOff>
    </xdr:to>
    <xdr:sp macro="" textlink="">
      <xdr:nvSpPr>
        <xdr:cNvPr id="256" name="円/楕円 255"/>
        <xdr:cNvSpPr/>
      </xdr:nvSpPr>
      <xdr:spPr>
        <a:xfrm>
          <a:off x="3746500" y="1673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52523</xdr:rowOff>
    </xdr:from>
    <xdr:ext cx="534377" cy="259045"/>
    <xdr:sp macro="" textlink="">
      <xdr:nvSpPr>
        <xdr:cNvPr id="257" name="テキスト ボックス 256"/>
        <xdr:cNvSpPr txBox="1"/>
      </xdr:nvSpPr>
      <xdr:spPr>
        <a:xfrm>
          <a:off x="3530111" y="1651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60,552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90176</xdr:rowOff>
    </xdr:from>
    <xdr:to>
      <xdr:col>4</xdr:col>
      <xdr:colOff>206375</xdr:colOff>
      <xdr:row>98</xdr:row>
      <xdr:rowOff>20326</xdr:rowOff>
    </xdr:to>
    <xdr:sp macro="" textlink="">
      <xdr:nvSpPr>
        <xdr:cNvPr id="258" name="円/楕円 257"/>
        <xdr:cNvSpPr/>
      </xdr:nvSpPr>
      <xdr:spPr>
        <a:xfrm>
          <a:off x="2857500" y="1672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36853</xdr:rowOff>
    </xdr:from>
    <xdr:ext cx="534377" cy="259045"/>
    <xdr:sp macro="" textlink="">
      <xdr:nvSpPr>
        <xdr:cNvPr id="259" name="テキスト ボックス 258"/>
        <xdr:cNvSpPr txBox="1"/>
      </xdr:nvSpPr>
      <xdr:spPr>
        <a:xfrm>
          <a:off x="2641111" y="1649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64,665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133386</xdr:rowOff>
    </xdr:from>
    <xdr:to>
      <xdr:col>3</xdr:col>
      <xdr:colOff>3175</xdr:colOff>
      <xdr:row>98</xdr:row>
      <xdr:rowOff>63536</xdr:rowOff>
    </xdr:to>
    <xdr:sp macro="" textlink="">
      <xdr:nvSpPr>
        <xdr:cNvPr id="260" name="円/楕円 259"/>
        <xdr:cNvSpPr/>
      </xdr:nvSpPr>
      <xdr:spPr>
        <a:xfrm>
          <a:off x="1968500" y="1676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80063</xdr:rowOff>
    </xdr:from>
    <xdr:ext cx="534377" cy="259045"/>
    <xdr:sp macro="" textlink="">
      <xdr:nvSpPr>
        <xdr:cNvPr id="261" name="テキスト ボックス 260"/>
        <xdr:cNvSpPr txBox="1"/>
      </xdr:nvSpPr>
      <xdr:spPr>
        <a:xfrm>
          <a:off x="1752111" y="1653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53,324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149411</xdr:rowOff>
    </xdr:from>
    <xdr:to>
      <xdr:col>1</xdr:col>
      <xdr:colOff>485775</xdr:colOff>
      <xdr:row>98</xdr:row>
      <xdr:rowOff>79561</xdr:rowOff>
    </xdr:to>
    <xdr:sp macro="" textlink="">
      <xdr:nvSpPr>
        <xdr:cNvPr id="262" name="円/楕円 261"/>
        <xdr:cNvSpPr/>
      </xdr:nvSpPr>
      <xdr:spPr>
        <a:xfrm>
          <a:off x="1079500" y="1678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96088</xdr:rowOff>
    </xdr:from>
    <xdr:ext cx="534377" cy="259045"/>
    <xdr:sp macro="" textlink="">
      <xdr:nvSpPr>
        <xdr:cNvPr id="263" name="テキスト ボックス 262"/>
        <xdr:cNvSpPr txBox="1"/>
      </xdr:nvSpPr>
      <xdr:spPr>
        <a:xfrm>
          <a:off x="863111" y="1655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49,118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93218</xdr:rowOff>
    </xdr:from>
    <xdr:to>
      <xdr:col>15</xdr:col>
      <xdr:colOff>180340</xdr:colOff>
      <xdr:row>39</xdr:row>
      <xdr:rowOff>44450</xdr:rowOff>
    </xdr:to>
    <xdr:cxnSp macro="">
      <xdr:nvCxnSpPr>
        <xdr:cNvPr id="287" name="直線コネクタ 286"/>
        <xdr:cNvCxnSpPr/>
      </xdr:nvCxnSpPr>
      <xdr:spPr>
        <a:xfrm flipV="1">
          <a:off x="10475595" y="5236718"/>
          <a:ext cx="1270" cy="1494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39895</xdr:rowOff>
    </xdr:from>
    <xdr:ext cx="469744" cy="259045"/>
    <xdr:sp macro="" textlink="">
      <xdr:nvSpPr>
        <xdr:cNvPr id="290" name="労働費最大値テキスト"/>
        <xdr:cNvSpPr txBox="1"/>
      </xdr:nvSpPr>
      <xdr:spPr>
        <a:xfrm>
          <a:off x="10528300" y="501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3,922</a:t>
          </a:r>
          <a:endParaRPr kumimoji="1" lang="ja-JP" altLang="en-US" sz="1000" b="1">
            <a:latin typeface="ＭＳ Ｐゴシック"/>
          </a:endParaRPr>
        </a:p>
      </xdr:txBody>
    </xdr:sp>
    <xdr:clientData/>
  </xdr:oneCellAnchor>
  <xdr:twoCellAnchor>
    <xdr:from>
      <xdr:col>15</xdr:col>
      <xdr:colOff>92075</xdr:colOff>
      <xdr:row>30</xdr:row>
      <xdr:rowOff>93218</xdr:rowOff>
    </xdr:from>
    <xdr:to>
      <xdr:col>15</xdr:col>
      <xdr:colOff>269875</xdr:colOff>
      <xdr:row>30</xdr:row>
      <xdr:rowOff>93218</xdr:rowOff>
    </xdr:to>
    <xdr:cxnSp macro="">
      <xdr:nvCxnSpPr>
        <xdr:cNvPr id="291" name="直線コネクタ 290"/>
        <xdr:cNvCxnSpPr/>
      </xdr:nvCxnSpPr>
      <xdr:spPr>
        <a:xfrm>
          <a:off x="10388600" y="523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7112</xdr:rowOff>
    </xdr:from>
    <xdr:to>
      <xdr:col>15</xdr:col>
      <xdr:colOff>180975</xdr:colOff>
      <xdr:row>38</xdr:row>
      <xdr:rowOff>10160</xdr:rowOff>
    </xdr:to>
    <xdr:cxnSp macro="">
      <xdr:nvCxnSpPr>
        <xdr:cNvPr id="292" name="直線コネクタ 291"/>
        <xdr:cNvCxnSpPr/>
      </xdr:nvCxnSpPr>
      <xdr:spPr>
        <a:xfrm flipV="1">
          <a:off x="9639300" y="6522212"/>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135526</xdr:rowOff>
    </xdr:from>
    <xdr:ext cx="378565" cy="259045"/>
    <xdr:sp macro="" textlink="">
      <xdr:nvSpPr>
        <xdr:cNvPr id="293" name="労働費平均値テキスト"/>
        <xdr:cNvSpPr txBox="1"/>
      </xdr:nvSpPr>
      <xdr:spPr>
        <a:xfrm>
          <a:off x="10528300" y="647917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157099</xdr:rowOff>
    </xdr:from>
    <xdr:to>
      <xdr:col>15</xdr:col>
      <xdr:colOff>231775</xdr:colOff>
      <xdr:row>38</xdr:row>
      <xdr:rowOff>87249</xdr:rowOff>
    </xdr:to>
    <xdr:sp macro="" textlink="">
      <xdr:nvSpPr>
        <xdr:cNvPr id="294" name="フローチャート : 判断 293"/>
        <xdr:cNvSpPr/>
      </xdr:nvSpPr>
      <xdr:spPr>
        <a:xfrm>
          <a:off x="104267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97028</xdr:rowOff>
    </xdr:from>
    <xdr:to>
      <xdr:col>14</xdr:col>
      <xdr:colOff>28575</xdr:colOff>
      <xdr:row>38</xdr:row>
      <xdr:rowOff>10160</xdr:rowOff>
    </xdr:to>
    <xdr:cxnSp macro="">
      <xdr:nvCxnSpPr>
        <xdr:cNvPr id="295" name="直線コネクタ 294"/>
        <xdr:cNvCxnSpPr/>
      </xdr:nvCxnSpPr>
      <xdr:spPr>
        <a:xfrm>
          <a:off x="8750300" y="6269228"/>
          <a:ext cx="8890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117856</xdr:rowOff>
    </xdr:from>
    <xdr:to>
      <xdr:col>14</xdr:col>
      <xdr:colOff>79375</xdr:colOff>
      <xdr:row>38</xdr:row>
      <xdr:rowOff>48006</xdr:rowOff>
    </xdr:to>
    <xdr:sp macro="" textlink="">
      <xdr:nvSpPr>
        <xdr:cNvPr id="296" name="フローチャート : 判断 295"/>
        <xdr:cNvSpPr/>
      </xdr:nvSpPr>
      <xdr:spPr>
        <a:xfrm>
          <a:off x="9588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64533</xdr:rowOff>
    </xdr:from>
    <xdr:ext cx="378565" cy="259045"/>
    <xdr:sp macro="" textlink="">
      <xdr:nvSpPr>
        <xdr:cNvPr id="297" name="テキスト ボックス 296"/>
        <xdr:cNvSpPr txBox="1"/>
      </xdr:nvSpPr>
      <xdr:spPr>
        <a:xfrm>
          <a:off x="9450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1397</xdr:rowOff>
    </xdr:from>
    <xdr:to>
      <xdr:col>12</xdr:col>
      <xdr:colOff>511175</xdr:colOff>
      <xdr:row>36</xdr:row>
      <xdr:rowOff>97028</xdr:rowOff>
    </xdr:to>
    <xdr:cxnSp macro="">
      <xdr:nvCxnSpPr>
        <xdr:cNvPr id="298" name="直線コネクタ 297"/>
        <xdr:cNvCxnSpPr/>
      </xdr:nvCxnSpPr>
      <xdr:spPr>
        <a:xfrm>
          <a:off x="7861300" y="5830697"/>
          <a:ext cx="889000" cy="438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138430</xdr:rowOff>
    </xdr:from>
    <xdr:to>
      <xdr:col>12</xdr:col>
      <xdr:colOff>561975</xdr:colOff>
      <xdr:row>37</xdr:row>
      <xdr:rowOff>68580</xdr:rowOff>
    </xdr:to>
    <xdr:sp macro="" textlink="">
      <xdr:nvSpPr>
        <xdr:cNvPr id="299" name="フローチャート : 判断 298"/>
        <xdr:cNvSpPr/>
      </xdr:nvSpPr>
      <xdr:spPr>
        <a:xfrm>
          <a:off x="8699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59707</xdr:rowOff>
    </xdr:from>
    <xdr:ext cx="378565" cy="259045"/>
    <xdr:sp macro="" textlink="">
      <xdr:nvSpPr>
        <xdr:cNvPr id="300" name="テキスト ボックス 299"/>
        <xdr:cNvSpPr txBox="1"/>
      </xdr:nvSpPr>
      <xdr:spPr>
        <a:xfrm>
          <a:off x="8561017" y="6403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81407</xdr:rowOff>
    </xdr:from>
    <xdr:to>
      <xdr:col>11</xdr:col>
      <xdr:colOff>307975</xdr:colOff>
      <xdr:row>34</xdr:row>
      <xdr:rowOff>1397</xdr:rowOff>
    </xdr:to>
    <xdr:cxnSp macro="">
      <xdr:nvCxnSpPr>
        <xdr:cNvPr id="301" name="直線コネクタ 300"/>
        <xdr:cNvCxnSpPr/>
      </xdr:nvCxnSpPr>
      <xdr:spPr>
        <a:xfrm>
          <a:off x="6972300" y="5396357"/>
          <a:ext cx="8890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40513</xdr:rowOff>
    </xdr:from>
    <xdr:to>
      <xdr:col>11</xdr:col>
      <xdr:colOff>358775</xdr:colOff>
      <xdr:row>36</xdr:row>
      <xdr:rowOff>142113</xdr:rowOff>
    </xdr:to>
    <xdr:sp macro="" textlink="">
      <xdr:nvSpPr>
        <xdr:cNvPr id="302" name="フローチャート : 判断 301"/>
        <xdr:cNvSpPr/>
      </xdr:nvSpPr>
      <xdr:spPr>
        <a:xfrm>
          <a:off x="7810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133240</xdr:rowOff>
    </xdr:from>
    <xdr:ext cx="469744" cy="259045"/>
    <xdr:sp macro="" textlink="">
      <xdr:nvSpPr>
        <xdr:cNvPr id="303" name="テキスト ボックス 302"/>
        <xdr:cNvSpPr txBox="1"/>
      </xdr:nvSpPr>
      <xdr:spPr>
        <a:xfrm>
          <a:off x="7626427" y="630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109093</xdr:rowOff>
    </xdr:from>
    <xdr:to>
      <xdr:col>10</xdr:col>
      <xdr:colOff>155575</xdr:colOff>
      <xdr:row>36</xdr:row>
      <xdr:rowOff>39243</xdr:rowOff>
    </xdr:to>
    <xdr:sp macro="" textlink="">
      <xdr:nvSpPr>
        <xdr:cNvPr id="304" name="フローチャート : 判断 303"/>
        <xdr:cNvSpPr/>
      </xdr:nvSpPr>
      <xdr:spPr>
        <a:xfrm>
          <a:off x="6921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30370</xdr:rowOff>
    </xdr:from>
    <xdr:ext cx="469744" cy="259045"/>
    <xdr:sp macro="" textlink="">
      <xdr:nvSpPr>
        <xdr:cNvPr id="305" name="テキスト ボックス 304"/>
        <xdr:cNvSpPr txBox="1"/>
      </xdr:nvSpPr>
      <xdr:spPr>
        <a:xfrm>
          <a:off x="6737427" y="620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127762</xdr:rowOff>
    </xdr:from>
    <xdr:to>
      <xdr:col>15</xdr:col>
      <xdr:colOff>231775</xdr:colOff>
      <xdr:row>38</xdr:row>
      <xdr:rowOff>57912</xdr:rowOff>
    </xdr:to>
    <xdr:sp macro="" textlink="">
      <xdr:nvSpPr>
        <xdr:cNvPr id="311" name="円/楕円 310"/>
        <xdr:cNvSpPr/>
      </xdr:nvSpPr>
      <xdr:spPr>
        <a:xfrm>
          <a:off x="10426700" y="647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150639</xdr:rowOff>
    </xdr:from>
    <xdr:ext cx="378565" cy="259045"/>
    <xdr:sp macro="" textlink="">
      <xdr:nvSpPr>
        <xdr:cNvPr id="312" name="労働費該当値テキスト"/>
        <xdr:cNvSpPr txBox="1"/>
      </xdr:nvSpPr>
      <xdr:spPr>
        <a:xfrm>
          <a:off x="10528300" y="6322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548</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130810</xdr:rowOff>
    </xdr:from>
    <xdr:to>
      <xdr:col>14</xdr:col>
      <xdr:colOff>79375</xdr:colOff>
      <xdr:row>38</xdr:row>
      <xdr:rowOff>60960</xdr:rowOff>
    </xdr:to>
    <xdr:sp macro="" textlink="">
      <xdr:nvSpPr>
        <xdr:cNvPr id="313" name="円/楕円 312"/>
        <xdr:cNvSpPr/>
      </xdr:nvSpPr>
      <xdr:spPr>
        <a:xfrm>
          <a:off x="9588500" y="647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52087</xdr:rowOff>
    </xdr:from>
    <xdr:ext cx="378565" cy="259045"/>
    <xdr:sp macro="" textlink="">
      <xdr:nvSpPr>
        <xdr:cNvPr id="314" name="テキスト ボックス 313"/>
        <xdr:cNvSpPr txBox="1"/>
      </xdr:nvSpPr>
      <xdr:spPr>
        <a:xfrm>
          <a:off x="9450017" y="6567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46228</xdr:rowOff>
    </xdr:from>
    <xdr:to>
      <xdr:col>12</xdr:col>
      <xdr:colOff>561975</xdr:colOff>
      <xdr:row>36</xdr:row>
      <xdr:rowOff>147828</xdr:rowOff>
    </xdr:to>
    <xdr:sp macro="" textlink="">
      <xdr:nvSpPr>
        <xdr:cNvPr id="315" name="円/楕円 314"/>
        <xdr:cNvSpPr/>
      </xdr:nvSpPr>
      <xdr:spPr>
        <a:xfrm>
          <a:off x="8699500" y="621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164355</xdr:rowOff>
    </xdr:from>
    <xdr:ext cx="469744" cy="259045"/>
    <xdr:sp macro="" textlink="">
      <xdr:nvSpPr>
        <xdr:cNvPr id="316" name="テキスト ボックス 315"/>
        <xdr:cNvSpPr txBox="1"/>
      </xdr:nvSpPr>
      <xdr:spPr>
        <a:xfrm>
          <a:off x="8515427" y="599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1,212</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122047</xdr:rowOff>
    </xdr:from>
    <xdr:to>
      <xdr:col>11</xdr:col>
      <xdr:colOff>358775</xdr:colOff>
      <xdr:row>34</xdr:row>
      <xdr:rowOff>52197</xdr:rowOff>
    </xdr:to>
    <xdr:sp macro="" textlink="">
      <xdr:nvSpPr>
        <xdr:cNvPr id="317" name="円/楕円 316"/>
        <xdr:cNvSpPr/>
      </xdr:nvSpPr>
      <xdr:spPr>
        <a:xfrm>
          <a:off x="7810500" y="577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68724</xdr:rowOff>
    </xdr:from>
    <xdr:ext cx="469744" cy="259045"/>
    <xdr:sp macro="" textlink="">
      <xdr:nvSpPr>
        <xdr:cNvPr id="318" name="テキスト ボックス 317"/>
        <xdr:cNvSpPr txBox="1"/>
      </xdr:nvSpPr>
      <xdr:spPr>
        <a:xfrm>
          <a:off x="7626427" y="5555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2,363</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30607</xdr:rowOff>
    </xdr:from>
    <xdr:to>
      <xdr:col>10</xdr:col>
      <xdr:colOff>155575</xdr:colOff>
      <xdr:row>31</xdr:row>
      <xdr:rowOff>132207</xdr:rowOff>
    </xdr:to>
    <xdr:sp macro="" textlink="">
      <xdr:nvSpPr>
        <xdr:cNvPr id="319" name="円/楕円 318"/>
        <xdr:cNvSpPr/>
      </xdr:nvSpPr>
      <xdr:spPr>
        <a:xfrm>
          <a:off x="6921500" y="534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29</xdr:row>
      <xdr:rowOff>148734</xdr:rowOff>
    </xdr:from>
    <xdr:ext cx="469744" cy="259045"/>
    <xdr:sp macro="" textlink="">
      <xdr:nvSpPr>
        <xdr:cNvPr id="320" name="テキスト ボックス 319"/>
        <xdr:cNvSpPr txBox="1"/>
      </xdr:nvSpPr>
      <xdr:spPr>
        <a:xfrm>
          <a:off x="6737427" y="512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26,577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63062</xdr:rowOff>
    </xdr:from>
    <xdr:to>
      <xdr:col>15</xdr:col>
      <xdr:colOff>180340</xdr:colOff>
      <xdr:row>59</xdr:row>
      <xdr:rowOff>37859</xdr:rowOff>
    </xdr:to>
    <xdr:cxnSp macro="">
      <xdr:nvCxnSpPr>
        <xdr:cNvPr id="344" name="直線コネクタ 343"/>
        <xdr:cNvCxnSpPr/>
      </xdr:nvCxnSpPr>
      <xdr:spPr>
        <a:xfrm flipV="1">
          <a:off x="10475595" y="8807012"/>
          <a:ext cx="1270"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41686</xdr:rowOff>
    </xdr:from>
    <xdr:ext cx="378565" cy="259045"/>
    <xdr:sp macro="" textlink="">
      <xdr:nvSpPr>
        <xdr:cNvPr id="345" name="農林水産業費最小値テキスト"/>
        <xdr:cNvSpPr txBox="1"/>
      </xdr:nvSpPr>
      <xdr:spPr>
        <a:xfrm>
          <a:off x="10528300" y="10157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a:t>
          </a:r>
          <a:endParaRPr kumimoji="1" lang="ja-JP" altLang="en-US" sz="1000" b="1">
            <a:latin typeface="ＭＳ Ｐゴシック"/>
          </a:endParaRPr>
        </a:p>
      </xdr:txBody>
    </xdr:sp>
    <xdr:clientData/>
  </xdr:oneCellAnchor>
  <xdr:twoCellAnchor>
    <xdr:from>
      <xdr:col>15</xdr:col>
      <xdr:colOff>92075</xdr:colOff>
      <xdr:row>59</xdr:row>
      <xdr:rowOff>37859</xdr:rowOff>
    </xdr:from>
    <xdr:to>
      <xdr:col>15</xdr:col>
      <xdr:colOff>269875</xdr:colOff>
      <xdr:row>59</xdr:row>
      <xdr:rowOff>37859</xdr:rowOff>
    </xdr:to>
    <xdr:cxnSp macro="">
      <xdr:nvCxnSpPr>
        <xdr:cNvPr id="346" name="直線コネクタ 345"/>
        <xdr:cNvCxnSpPr/>
      </xdr:nvCxnSpPr>
      <xdr:spPr>
        <a:xfrm>
          <a:off x="10388600" y="1015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9739</xdr:rowOff>
    </xdr:from>
    <xdr:ext cx="534377" cy="259045"/>
    <xdr:sp macro="" textlink="">
      <xdr:nvSpPr>
        <xdr:cNvPr id="347" name="農林水産業費最大値テキスト"/>
        <xdr:cNvSpPr txBox="1"/>
      </xdr:nvSpPr>
      <xdr:spPr>
        <a:xfrm>
          <a:off x="10528300" y="858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71,023</a:t>
          </a:r>
          <a:endParaRPr kumimoji="1" lang="ja-JP" altLang="en-US" sz="1000" b="1">
            <a:latin typeface="ＭＳ Ｐゴシック"/>
          </a:endParaRPr>
        </a:p>
      </xdr:txBody>
    </xdr:sp>
    <xdr:clientData/>
  </xdr:oneCellAnchor>
  <xdr:twoCellAnchor>
    <xdr:from>
      <xdr:col>15</xdr:col>
      <xdr:colOff>92075</xdr:colOff>
      <xdr:row>51</xdr:row>
      <xdr:rowOff>63062</xdr:rowOff>
    </xdr:from>
    <xdr:to>
      <xdr:col>15</xdr:col>
      <xdr:colOff>269875</xdr:colOff>
      <xdr:row>51</xdr:row>
      <xdr:rowOff>63062</xdr:rowOff>
    </xdr:to>
    <xdr:cxnSp macro="">
      <xdr:nvCxnSpPr>
        <xdr:cNvPr id="348" name="直線コネクタ 347"/>
        <xdr:cNvCxnSpPr/>
      </xdr:nvCxnSpPr>
      <xdr:spPr>
        <a:xfrm>
          <a:off x="10388600" y="880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165227</xdr:rowOff>
    </xdr:from>
    <xdr:to>
      <xdr:col>15</xdr:col>
      <xdr:colOff>180975</xdr:colOff>
      <xdr:row>56</xdr:row>
      <xdr:rowOff>18142</xdr:rowOff>
    </xdr:to>
    <xdr:cxnSp macro="">
      <xdr:nvCxnSpPr>
        <xdr:cNvPr id="349" name="直線コネクタ 348"/>
        <xdr:cNvCxnSpPr/>
      </xdr:nvCxnSpPr>
      <xdr:spPr>
        <a:xfrm flipV="1">
          <a:off x="9639300" y="9594977"/>
          <a:ext cx="838200" cy="24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111447</xdr:rowOff>
    </xdr:from>
    <xdr:ext cx="534377" cy="259045"/>
    <xdr:sp macro="" textlink="">
      <xdr:nvSpPr>
        <xdr:cNvPr id="350" name="農林水産業費平均値テキスト"/>
        <xdr:cNvSpPr txBox="1"/>
      </xdr:nvSpPr>
      <xdr:spPr>
        <a:xfrm>
          <a:off x="10528300" y="9884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133020</xdr:rowOff>
    </xdr:from>
    <xdr:to>
      <xdr:col>15</xdr:col>
      <xdr:colOff>231775</xdr:colOff>
      <xdr:row>58</xdr:row>
      <xdr:rowOff>63170</xdr:rowOff>
    </xdr:to>
    <xdr:sp macro="" textlink="">
      <xdr:nvSpPr>
        <xdr:cNvPr id="351" name="フローチャート : 判断 350"/>
        <xdr:cNvSpPr/>
      </xdr:nvSpPr>
      <xdr:spPr>
        <a:xfrm>
          <a:off x="10426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142824</xdr:rowOff>
    </xdr:from>
    <xdr:to>
      <xdr:col>14</xdr:col>
      <xdr:colOff>28575</xdr:colOff>
      <xdr:row>56</xdr:row>
      <xdr:rowOff>18142</xdr:rowOff>
    </xdr:to>
    <xdr:cxnSp macro="">
      <xdr:nvCxnSpPr>
        <xdr:cNvPr id="352" name="直線コネクタ 351"/>
        <xdr:cNvCxnSpPr/>
      </xdr:nvCxnSpPr>
      <xdr:spPr>
        <a:xfrm>
          <a:off x="8750300" y="9572574"/>
          <a:ext cx="889000" cy="46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160051</xdr:rowOff>
    </xdr:from>
    <xdr:to>
      <xdr:col>14</xdr:col>
      <xdr:colOff>79375</xdr:colOff>
      <xdr:row>58</xdr:row>
      <xdr:rowOff>90201</xdr:rowOff>
    </xdr:to>
    <xdr:sp macro="" textlink="">
      <xdr:nvSpPr>
        <xdr:cNvPr id="353" name="フローチャート : 判断 352"/>
        <xdr:cNvSpPr/>
      </xdr:nvSpPr>
      <xdr:spPr>
        <a:xfrm>
          <a:off x="9588500" y="993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81328</xdr:rowOff>
    </xdr:from>
    <xdr:ext cx="469744" cy="259045"/>
    <xdr:sp macro="" textlink="">
      <xdr:nvSpPr>
        <xdr:cNvPr id="354" name="テキスト ボックス 353"/>
        <xdr:cNvSpPr txBox="1"/>
      </xdr:nvSpPr>
      <xdr:spPr>
        <a:xfrm>
          <a:off x="9404427" y="10025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142824</xdr:rowOff>
    </xdr:from>
    <xdr:to>
      <xdr:col>12</xdr:col>
      <xdr:colOff>511175</xdr:colOff>
      <xdr:row>56</xdr:row>
      <xdr:rowOff>58014</xdr:rowOff>
    </xdr:to>
    <xdr:cxnSp macro="">
      <xdr:nvCxnSpPr>
        <xdr:cNvPr id="355" name="直線コネクタ 354"/>
        <xdr:cNvCxnSpPr/>
      </xdr:nvCxnSpPr>
      <xdr:spPr>
        <a:xfrm flipV="1">
          <a:off x="7861300" y="9572574"/>
          <a:ext cx="889000" cy="86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127171</xdr:rowOff>
    </xdr:from>
    <xdr:to>
      <xdr:col>12</xdr:col>
      <xdr:colOff>561975</xdr:colOff>
      <xdr:row>58</xdr:row>
      <xdr:rowOff>57321</xdr:rowOff>
    </xdr:to>
    <xdr:sp macro="" textlink="">
      <xdr:nvSpPr>
        <xdr:cNvPr id="356" name="フローチャート : 判断 355"/>
        <xdr:cNvSpPr/>
      </xdr:nvSpPr>
      <xdr:spPr>
        <a:xfrm>
          <a:off x="8699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48448</xdr:rowOff>
    </xdr:from>
    <xdr:ext cx="534377" cy="259045"/>
    <xdr:sp macro="" textlink="">
      <xdr:nvSpPr>
        <xdr:cNvPr id="357" name="テキスト ボックス 356"/>
        <xdr:cNvSpPr txBox="1"/>
      </xdr:nvSpPr>
      <xdr:spPr>
        <a:xfrm>
          <a:off x="8483111" y="999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58014</xdr:rowOff>
    </xdr:from>
    <xdr:to>
      <xdr:col>11</xdr:col>
      <xdr:colOff>307975</xdr:colOff>
      <xdr:row>56</xdr:row>
      <xdr:rowOff>149987</xdr:rowOff>
    </xdr:to>
    <xdr:cxnSp macro="">
      <xdr:nvCxnSpPr>
        <xdr:cNvPr id="358" name="直線コネクタ 357"/>
        <xdr:cNvCxnSpPr/>
      </xdr:nvCxnSpPr>
      <xdr:spPr>
        <a:xfrm flipV="1">
          <a:off x="6972300" y="9659214"/>
          <a:ext cx="889000" cy="9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80537</xdr:rowOff>
    </xdr:from>
    <xdr:to>
      <xdr:col>11</xdr:col>
      <xdr:colOff>358775</xdr:colOff>
      <xdr:row>58</xdr:row>
      <xdr:rowOff>10687</xdr:rowOff>
    </xdr:to>
    <xdr:sp macro="" textlink="">
      <xdr:nvSpPr>
        <xdr:cNvPr id="359" name="フローチャート : 判断 358"/>
        <xdr:cNvSpPr/>
      </xdr:nvSpPr>
      <xdr:spPr>
        <a:xfrm>
          <a:off x="7810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1814</xdr:rowOff>
    </xdr:from>
    <xdr:ext cx="534377" cy="259045"/>
    <xdr:sp macro="" textlink="">
      <xdr:nvSpPr>
        <xdr:cNvPr id="360" name="テキスト ボックス 359"/>
        <xdr:cNvSpPr txBox="1"/>
      </xdr:nvSpPr>
      <xdr:spPr>
        <a:xfrm>
          <a:off x="7594111" y="994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106655</xdr:rowOff>
    </xdr:from>
    <xdr:to>
      <xdr:col>10</xdr:col>
      <xdr:colOff>155575</xdr:colOff>
      <xdr:row>58</xdr:row>
      <xdr:rowOff>36805</xdr:rowOff>
    </xdr:to>
    <xdr:sp macro="" textlink="">
      <xdr:nvSpPr>
        <xdr:cNvPr id="361" name="フローチャート : 判断 360"/>
        <xdr:cNvSpPr/>
      </xdr:nvSpPr>
      <xdr:spPr>
        <a:xfrm>
          <a:off x="6921500" y="987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27932</xdr:rowOff>
    </xdr:from>
    <xdr:ext cx="534377" cy="259045"/>
    <xdr:sp macro="" textlink="">
      <xdr:nvSpPr>
        <xdr:cNvPr id="362" name="テキスト ボックス 361"/>
        <xdr:cNvSpPr txBox="1"/>
      </xdr:nvSpPr>
      <xdr:spPr>
        <a:xfrm>
          <a:off x="6705111" y="997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114427</xdr:rowOff>
    </xdr:from>
    <xdr:to>
      <xdr:col>15</xdr:col>
      <xdr:colOff>231775</xdr:colOff>
      <xdr:row>56</xdr:row>
      <xdr:rowOff>44577</xdr:rowOff>
    </xdr:to>
    <xdr:sp macro="" textlink="">
      <xdr:nvSpPr>
        <xdr:cNvPr id="368" name="円/楕円 367"/>
        <xdr:cNvSpPr/>
      </xdr:nvSpPr>
      <xdr:spPr>
        <a:xfrm>
          <a:off x="10426700" y="954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137304</xdr:rowOff>
    </xdr:from>
    <xdr:ext cx="534377" cy="259045"/>
    <xdr:sp macro="" textlink="">
      <xdr:nvSpPr>
        <xdr:cNvPr id="369" name="農林水産業費該当値テキスト"/>
        <xdr:cNvSpPr txBox="1"/>
      </xdr:nvSpPr>
      <xdr:spPr>
        <a:xfrm>
          <a:off x="10528300" y="9395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29,660</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138792</xdr:rowOff>
    </xdr:from>
    <xdr:to>
      <xdr:col>14</xdr:col>
      <xdr:colOff>79375</xdr:colOff>
      <xdr:row>56</xdr:row>
      <xdr:rowOff>68942</xdr:rowOff>
    </xdr:to>
    <xdr:sp macro="" textlink="">
      <xdr:nvSpPr>
        <xdr:cNvPr id="370" name="円/楕円 369"/>
        <xdr:cNvSpPr/>
      </xdr:nvSpPr>
      <xdr:spPr>
        <a:xfrm>
          <a:off x="9588500" y="956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85469</xdr:rowOff>
    </xdr:from>
    <xdr:ext cx="534377" cy="259045"/>
    <xdr:sp macro="" textlink="">
      <xdr:nvSpPr>
        <xdr:cNvPr id="371" name="テキスト ボックス 370"/>
        <xdr:cNvSpPr txBox="1"/>
      </xdr:nvSpPr>
      <xdr:spPr>
        <a:xfrm>
          <a:off x="9372111" y="934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28,381</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92024</xdr:rowOff>
    </xdr:from>
    <xdr:to>
      <xdr:col>12</xdr:col>
      <xdr:colOff>561975</xdr:colOff>
      <xdr:row>56</xdr:row>
      <xdr:rowOff>22174</xdr:rowOff>
    </xdr:to>
    <xdr:sp macro="" textlink="">
      <xdr:nvSpPr>
        <xdr:cNvPr id="372" name="円/楕円 371"/>
        <xdr:cNvSpPr/>
      </xdr:nvSpPr>
      <xdr:spPr>
        <a:xfrm>
          <a:off x="8699500" y="952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38701</xdr:rowOff>
    </xdr:from>
    <xdr:ext cx="534377" cy="259045"/>
    <xdr:sp macro="" textlink="">
      <xdr:nvSpPr>
        <xdr:cNvPr id="373" name="テキスト ボックス 372"/>
        <xdr:cNvSpPr txBox="1"/>
      </xdr:nvSpPr>
      <xdr:spPr>
        <a:xfrm>
          <a:off x="8483111" y="929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30,836</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7214</xdr:rowOff>
    </xdr:from>
    <xdr:to>
      <xdr:col>11</xdr:col>
      <xdr:colOff>358775</xdr:colOff>
      <xdr:row>56</xdr:row>
      <xdr:rowOff>108814</xdr:rowOff>
    </xdr:to>
    <xdr:sp macro="" textlink="">
      <xdr:nvSpPr>
        <xdr:cNvPr id="374" name="円/楕円 373"/>
        <xdr:cNvSpPr/>
      </xdr:nvSpPr>
      <xdr:spPr>
        <a:xfrm>
          <a:off x="7810500" y="960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125341</xdr:rowOff>
    </xdr:from>
    <xdr:ext cx="534377" cy="259045"/>
    <xdr:sp macro="" textlink="">
      <xdr:nvSpPr>
        <xdr:cNvPr id="375" name="テキスト ボックス 374"/>
        <xdr:cNvSpPr txBox="1"/>
      </xdr:nvSpPr>
      <xdr:spPr>
        <a:xfrm>
          <a:off x="7594111" y="938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26,288</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99187</xdr:rowOff>
    </xdr:from>
    <xdr:to>
      <xdr:col>10</xdr:col>
      <xdr:colOff>155575</xdr:colOff>
      <xdr:row>57</xdr:row>
      <xdr:rowOff>29337</xdr:rowOff>
    </xdr:to>
    <xdr:sp macro="" textlink="">
      <xdr:nvSpPr>
        <xdr:cNvPr id="376" name="円/楕円 375"/>
        <xdr:cNvSpPr/>
      </xdr:nvSpPr>
      <xdr:spPr>
        <a:xfrm>
          <a:off x="6921500" y="970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45864</xdr:rowOff>
    </xdr:from>
    <xdr:ext cx="534377" cy="259045"/>
    <xdr:sp macro="" textlink="">
      <xdr:nvSpPr>
        <xdr:cNvPr id="377" name="テキスト ボックス 376"/>
        <xdr:cNvSpPr txBox="1"/>
      </xdr:nvSpPr>
      <xdr:spPr>
        <a:xfrm>
          <a:off x="6705111" y="9475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21,460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77216</xdr:rowOff>
    </xdr:from>
    <xdr:to>
      <xdr:col>15</xdr:col>
      <xdr:colOff>180340</xdr:colOff>
      <xdr:row>79</xdr:row>
      <xdr:rowOff>42430</xdr:rowOff>
    </xdr:to>
    <xdr:cxnSp macro="">
      <xdr:nvCxnSpPr>
        <xdr:cNvPr id="401" name="直線コネクタ 400"/>
        <xdr:cNvCxnSpPr/>
      </xdr:nvCxnSpPr>
      <xdr:spPr>
        <a:xfrm flipV="1">
          <a:off x="10475595" y="12078716"/>
          <a:ext cx="1270" cy="1508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46257</xdr:rowOff>
    </xdr:from>
    <xdr:ext cx="313932" cy="259045"/>
    <xdr:sp macro="" textlink="">
      <xdr:nvSpPr>
        <xdr:cNvPr id="402" name="商工費最小値テキスト"/>
        <xdr:cNvSpPr txBox="1"/>
      </xdr:nvSpPr>
      <xdr:spPr>
        <a:xfrm>
          <a:off x="10528300" y="135908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15</xdr:col>
      <xdr:colOff>92075</xdr:colOff>
      <xdr:row>79</xdr:row>
      <xdr:rowOff>42430</xdr:rowOff>
    </xdr:from>
    <xdr:to>
      <xdr:col>15</xdr:col>
      <xdr:colOff>269875</xdr:colOff>
      <xdr:row>79</xdr:row>
      <xdr:rowOff>42430</xdr:rowOff>
    </xdr:to>
    <xdr:cxnSp macro="">
      <xdr:nvCxnSpPr>
        <xdr:cNvPr id="403" name="直線コネクタ 402"/>
        <xdr:cNvCxnSpPr/>
      </xdr:nvCxnSpPr>
      <xdr:spPr>
        <a:xfrm>
          <a:off x="10388600" y="1358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23893</xdr:rowOff>
    </xdr:from>
    <xdr:ext cx="534377" cy="259045"/>
    <xdr:sp macro="" textlink="">
      <xdr:nvSpPr>
        <xdr:cNvPr id="404" name="商工費最大値テキスト"/>
        <xdr:cNvSpPr txBox="1"/>
      </xdr:nvSpPr>
      <xdr:spPr>
        <a:xfrm>
          <a:off x="10528300" y="1185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39,640</a:t>
          </a:r>
          <a:endParaRPr kumimoji="1" lang="ja-JP" altLang="en-US" sz="1000" b="1">
            <a:latin typeface="ＭＳ Ｐゴシック"/>
          </a:endParaRPr>
        </a:p>
      </xdr:txBody>
    </xdr:sp>
    <xdr:clientData/>
  </xdr:oneCellAnchor>
  <xdr:twoCellAnchor>
    <xdr:from>
      <xdr:col>15</xdr:col>
      <xdr:colOff>92075</xdr:colOff>
      <xdr:row>70</xdr:row>
      <xdr:rowOff>77216</xdr:rowOff>
    </xdr:from>
    <xdr:to>
      <xdr:col>15</xdr:col>
      <xdr:colOff>269875</xdr:colOff>
      <xdr:row>70</xdr:row>
      <xdr:rowOff>77216</xdr:rowOff>
    </xdr:to>
    <xdr:cxnSp macro="">
      <xdr:nvCxnSpPr>
        <xdr:cNvPr id="405" name="直線コネクタ 404"/>
        <xdr:cNvCxnSpPr/>
      </xdr:nvCxnSpPr>
      <xdr:spPr>
        <a:xfrm>
          <a:off x="10388600" y="1207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159169</xdr:rowOff>
    </xdr:from>
    <xdr:to>
      <xdr:col>15</xdr:col>
      <xdr:colOff>180975</xdr:colOff>
      <xdr:row>76</xdr:row>
      <xdr:rowOff>91312</xdr:rowOff>
    </xdr:to>
    <xdr:cxnSp macro="">
      <xdr:nvCxnSpPr>
        <xdr:cNvPr id="406" name="直線コネクタ 405"/>
        <xdr:cNvCxnSpPr/>
      </xdr:nvCxnSpPr>
      <xdr:spPr>
        <a:xfrm>
          <a:off x="9639300" y="13017919"/>
          <a:ext cx="838200" cy="10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81920</xdr:rowOff>
    </xdr:from>
    <xdr:ext cx="469744" cy="259045"/>
    <xdr:sp macro="" textlink="">
      <xdr:nvSpPr>
        <xdr:cNvPr id="407" name="商工費平均値テキスト"/>
        <xdr:cNvSpPr txBox="1"/>
      </xdr:nvSpPr>
      <xdr:spPr>
        <a:xfrm>
          <a:off x="10528300" y="13283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103493</xdr:rowOff>
    </xdr:from>
    <xdr:to>
      <xdr:col>15</xdr:col>
      <xdr:colOff>231775</xdr:colOff>
      <xdr:row>78</xdr:row>
      <xdr:rowOff>33643</xdr:rowOff>
    </xdr:to>
    <xdr:sp macro="" textlink="">
      <xdr:nvSpPr>
        <xdr:cNvPr id="408" name="フローチャート : 判断 407"/>
        <xdr:cNvSpPr/>
      </xdr:nvSpPr>
      <xdr:spPr>
        <a:xfrm>
          <a:off x="104267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159169</xdr:rowOff>
    </xdr:from>
    <xdr:to>
      <xdr:col>14</xdr:col>
      <xdr:colOff>28575</xdr:colOff>
      <xdr:row>76</xdr:row>
      <xdr:rowOff>152882</xdr:rowOff>
    </xdr:to>
    <xdr:cxnSp macro="">
      <xdr:nvCxnSpPr>
        <xdr:cNvPr id="409" name="直線コネクタ 408"/>
        <xdr:cNvCxnSpPr/>
      </xdr:nvCxnSpPr>
      <xdr:spPr>
        <a:xfrm flipV="1">
          <a:off x="8750300" y="13017919"/>
          <a:ext cx="889000" cy="16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87833</xdr:rowOff>
    </xdr:from>
    <xdr:to>
      <xdr:col>14</xdr:col>
      <xdr:colOff>79375</xdr:colOff>
      <xdr:row>78</xdr:row>
      <xdr:rowOff>17983</xdr:rowOff>
    </xdr:to>
    <xdr:sp macro="" textlink="">
      <xdr:nvSpPr>
        <xdr:cNvPr id="410" name="フローチャート : 判断 409"/>
        <xdr:cNvSpPr/>
      </xdr:nvSpPr>
      <xdr:spPr>
        <a:xfrm>
          <a:off x="9588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9110</xdr:rowOff>
    </xdr:from>
    <xdr:ext cx="469744" cy="259045"/>
    <xdr:sp macro="" textlink="">
      <xdr:nvSpPr>
        <xdr:cNvPr id="411" name="テキスト ボックス 410"/>
        <xdr:cNvSpPr txBox="1"/>
      </xdr:nvSpPr>
      <xdr:spPr>
        <a:xfrm>
          <a:off x="9404427" y="1338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99391</xdr:rowOff>
    </xdr:from>
    <xdr:to>
      <xdr:col>12</xdr:col>
      <xdr:colOff>511175</xdr:colOff>
      <xdr:row>76</xdr:row>
      <xdr:rowOff>152882</xdr:rowOff>
    </xdr:to>
    <xdr:cxnSp macro="">
      <xdr:nvCxnSpPr>
        <xdr:cNvPr id="412" name="直線コネクタ 411"/>
        <xdr:cNvCxnSpPr/>
      </xdr:nvCxnSpPr>
      <xdr:spPr>
        <a:xfrm>
          <a:off x="7861300" y="13129591"/>
          <a:ext cx="889000" cy="53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126315</xdr:rowOff>
    </xdr:from>
    <xdr:to>
      <xdr:col>12</xdr:col>
      <xdr:colOff>561975</xdr:colOff>
      <xdr:row>78</xdr:row>
      <xdr:rowOff>56465</xdr:rowOff>
    </xdr:to>
    <xdr:sp macro="" textlink="">
      <xdr:nvSpPr>
        <xdr:cNvPr id="413" name="フローチャート : 判断 412"/>
        <xdr:cNvSpPr/>
      </xdr:nvSpPr>
      <xdr:spPr>
        <a:xfrm>
          <a:off x="8699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47592</xdr:rowOff>
    </xdr:from>
    <xdr:ext cx="469744" cy="259045"/>
    <xdr:sp macro="" textlink="">
      <xdr:nvSpPr>
        <xdr:cNvPr id="414" name="テキスト ボックス 413"/>
        <xdr:cNvSpPr txBox="1"/>
      </xdr:nvSpPr>
      <xdr:spPr>
        <a:xfrm>
          <a:off x="8515427" y="13420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99391</xdr:rowOff>
    </xdr:from>
    <xdr:to>
      <xdr:col>11</xdr:col>
      <xdr:colOff>307975</xdr:colOff>
      <xdr:row>77</xdr:row>
      <xdr:rowOff>19456</xdr:rowOff>
    </xdr:to>
    <xdr:cxnSp macro="">
      <xdr:nvCxnSpPr>
        <xdr:cNvPr id="415" name="直線コネクタ 414"/>
        <xdr:cNvCxnSpPr/>
      </xdr:nvCxnSpPr>
      <xdr:spPr>
        <a:xfrm flipV="1">
          <a:off x="6972300" y="13129591"/>
          <a:ext cx="889000" cy="9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116636</xdr:rowOff>
    </xdr:from>
    <xdr:to>
      <xdr:col>11</xdr:col>
      <xdr:colOff>358775</xdr:colOff>
      <xdr:row>78</xdr:row>
      <xdr:rowOff>46786</xdr:rowOff>
    </xdr:to>
    <xdr:sp macro="" textlink="">
      <xdr:nvSpPr>
        <xdr:cNvPr id="416" name="フローチャート : 判断 415"/>
        <xdr:cNvSpPr/>
      </xdr:nvSpPr>
      <xdr:spPr>
        <a:xfrm>
          <a:off x="7810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37913</xdr:rowOff>
    </xdr:from>
    <xdr:ext cx="469744" cy="259045"/>
    <xdr:sp macro="" textlink="">
      <xdr:nvSpPr>
        <xdr:cNvPr id="417" name="テキスト ボックス 416"/>
        <xdr:cNvSpPr txBox="1"/>
      </xdr:nvSpPr>
      <xdr:spPr>
        <a:xfrm>
          <a:off x="7626427" y="1341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142469</xdr:rowOff>
    </xdr:from>
    <xdr:to>
      <xdr:col>10</xdr:col>
      <xdr:colOff>155575</xdr:colOff>
      <xdr:row>78</xdr:row>
      <xdr:rowOff>72619</xdr:rowOff>
    </xdr:to>
    <xdr:sp macro="" textlink="">
      <xdr:nvSpPr>
        <xdr:cNvPr id="418" name="フローチャート : 判断 417"/>
        <xdr:cNvSpPr/>
      </xdr:nvSpPr>
      <xdr:spPr>
        <a:xfrm>
          <a:off x="69215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63746</xdr:rowOff>
    </xdr:from>
    <xdr:ext cx="469744" cy="259045"/>
    <xdr:sp macro="" textlink="">
      <xdr:nvSpPr>
        <xdr:cNvPr id="419" name="テキスト ボックス 418"/>
        <xdr:cNvSpPr txBox="1"/>
      </xdr:nvSpPr>
      <xdr:spPr>
        <a:xfrm>
          <a:off x="6737427" y="13436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40512</xdr:rowOff>
    </xdr:from>
    <xdr:to>
      <xdr:col>15</xdr:col>
      <xdr:colOff>231775</xdr:colOff>
      <xdr:row>76</xdr:row>
      <xdr:rowOff>142112</xdr:rowOff>
    </xdr:to>
    <xdr:sp macro="" textlink="">
      <xdr:nvSpPr>
        <xdr:cNvPr id="425" name="円/楕円 424"/>
        <xdr:cNvSpPr/>
      </xdr:nvSpPr>
      <xdr:spPr>
        <a:xfrm>
          <a:off x="10426700" y="1307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63390</xdr:rowOff>
    </xdr:from>
    <xdr:ext cx="534377" cy="259045"/>
    <xdr:sp macro="" textlink="">
      <xdr:nvSpPr>
        <xdr:cNvPr id="426" name="商工費該当値テキスト"/>
        <xdr:cNvSpPr txBox="1"/>
      </xdr:nvSpPr>
      <xdr:spPr>
        <a:xfrm>
          <a:off x="10528300" y="1292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12,270</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108369</xdr:rowOff>
    </xdr:from>
    <xdr:to>
      <xdr:col>14</xdr:col>
      <xdr:colOff>79375</xdr:colOff>
      <xdr:row>76</xdr:row>
      <xdr:rowOff>38519</xdr:rowOff>
    </xdr:to>
    <xdr:sp macro="" textlink="">
      <xdr:nvSpPr>
        <xdr:cNvPr id="427" name="円/楕円 426"/>
        <xdr:cNvSpPr/>
      </xdr:nvSpPr>
      <xdr:spPr>
        <a:xfrm>
          <a:off x="9588500" y="1296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55046</xdr:rowOff>
    </xdr:from>
    <xdr:ext cx="534377" cy="259045"/>
    <xdr:sp macro="" textlink="">
      <xdr:nvSpPr>
        <xdr:cNvPr id="428" name="テキスト ボックス 427"/>
        <xdr:cNvSpPr txBox="1"/>
      </xdr:nvSpPr>
      <xdr:spPr>
        <a:xfrm>
          <a:off x="9372111" y="1274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14,989</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102082</xdr:rowOff>
    </xdr:from>
    <xdr:to>
      <xdr:col>12</xdr:col>
      <xdr:colOff>561975</xdr:colOff>
      <xdr:row>77</xdr:row>
      <xdr:rowOff>32232</xdr:rowOff>
    </xdr:to>
    <xdr:sp macro="" textlink="">
      <xdr:nvSpPr>
        <xdr:cNvPr id="429" name="円/楕円 428"/>
        <xdr:cNvSpPr/>
      </xdr:nvSpPr>
      <xdr:spPr>
        <a:xfrm>
          <a:off x="8699500" y="1313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48760</xdr:rowOff>
    </xdr:from>
    <xdr:ext cx="534377" cy="259045"/>
    <xdr:sp macro="" textlink="">
      <xdr:nvSpPr>
        <xdr:cNvPr id="430" name="テキスト ボックス 429"/>
        <xdr:cNvSpPr txBox="1"/>
      </xdr:nvSpPr>
      <xdr:spPr>
        <a:xfrm>
          <a:off x="8483111" y="12907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10,654</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48591</xdr:rowOff>
    </xdr:from>
    <xdr:to>
      <xdr:col>11</xdr:col>
      <xdr:colOff>358775</xdr:colOff>
      <xdr:row>76</xdr:row>
      <xdr:rowOff>150191</xdr:rowOff>
    </xdr:to>
    <xdr:sp macro="" textlink="">
      <xdr:nvSpPr>
        <xdr:cNvPr id="431" name="円/楕円 430"/>
        <xdr:cNvSpPr/>
      </xdr:nvSpPr>
      <xdr:spPr>
        <a:xfrm>
          <a:off x="7810500" y="1307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166717</xdr:rowOff>
    </xdr:from>
    <xdr:ext cx="534377" cy="259045"/>
    <xdr:sp macro="" textlink="">
      <xdr:nvSpPr>
        <xdr:cNvPr id="432" name="テキスト ボックス 431"/>
        <xdr:cNvSpPr txBox="1"/>
      </xdr:nvSpPr>
      <xdr:spPr>
        <a:xfrm>
          <a:off x="7594111" y="1285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12,058</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140106</xdr:rowOff>
    </xdr:from>
    <xdr:to>
      <xdr:col>10</xdr:col>
      <xdr:colOff>155575</xdr:colOff>
      <xdr:row>77</xdr:row>
      <xdr:rowOff>70256</xdr:rowOff>
    </xdr:to>
    <xdr:sp macro="" textlink="">
      <xdr:nvSpPr>
        <xdr:cNvPr id="433" name="円/楕円 432"/>
        <xdr:cNvSpPr/>
      </xdr:nvSpPr>
      <xdr:spPr>
        <a:xfrm>
          <a:off x="6921500" y="1317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86783</xdr:rowOff>
    </xdr:from>
    <xdr:ext cx="469744" cy="259045"/>
    <xdr:sp macro="" textlink="">
      <xdr:nvSpPr>
        <xdr:cNvPr id="434" name="テキスト ボックス 433"/>
        <xdr:cNvSpPr txBox="1"/>
      </xdr:nvSpPr>
      <xdr:spPr>
        <a:xfrm>
          <a:off x="6737427" y="12945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9,656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50,395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45" name="直線コネクタ 444"/>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46" name="テキスト ボックス 445"/>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47" name="直線コネクタ 446"/>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8" name="テキスト ボックス 447"/>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9" name="直線コネクタ 448"/>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50" name="テキスト ボックス 449"/>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53" name="直線コネクタ 452"/>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54" name="テキスト ボックス 453"/>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55" name="直線コネクタ 45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56" name="テキスト ボックス 455"/>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57" name="直線コネクタ 456"/>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8" name="テキスト ボックス 457"/>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163340</xdr:rowOff>
    </xdr:from>
    <xdr:to>
      <xdr:col>15</xdr:col>
      <xdr:colOff>180340</xdr:colOff>
      <xdr:row>99</xdr:row>
      <xdr:rowOff>836</xdr:rowOff>
    </xdr:to>
    <xdr:cxnSp macro="">
      <xdr:nvCxnSpPr>
        <xdr:cNvPr id="462" name="直線コネクタ 461"/>
        <xdr:cNvCxnSpPr/>
      </xdr:nvCxnSpPr>
      <xdr:spPr>
        <a:xfrm flipV="1">
          <a:off x="10475595" y="15593840"/>
          <a:ext cx="1270" cy="1380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4663</xdr:rowOff>
    </xdr:from>
    <xdr:ext cx="534377" cy="259045"/>
    <xdr:sp macro="" textlink="">
      <xdr:nvSpPr>
        <xdr:cNvPr id="463" name="土木費最小値テキスト"/>
        <xdr:cNvSpPr txBox="1"/>
      </xdr:nvSpPr>
      <xdr:spPr>
        <a:xfrm>
          <a:off x="10528300" y="1697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14,579</a:t>
          </a:r>
          <a:endParaRPr kumimoji="1" lang="ja-JP" altLang="en-US" sz="1000" b="1">
            <a:latin typeface="ＭＳ Ｐゴシック"/>
          </a:endParaRPr>
        </a:p>
      </xdr:txBody>
    </xdr:sp>
    <xdr:clientData/>
  </xdr:oneCellAnchor>
  <xdr:twoCellAnchor>
    <xdr:from>
      <xdr:col>15</xdr:col>
      <xdr:colOff>92075</xdr:colOff>
      <xdr:row>99</xdr:row>
      <xdr:rowOff>836</xdr:rowOff>
    </xdr:from>
    <xdr:to>
      <xdr:col>15</xdr:col>
      <xdr:colOff>269875</xdr:colOff>
      <xdr:row>99</xdr:row>
      <xdr:rowOff>836</xdr:rowOff>
    </xdr:to>
    <xdr:cxnSp macro="">
      <xdr:nvCxnSpPr>
        <xdr:cNvPr id="464" name="直線コネクタ 463"/>
        <xdr:cNvCxnSpPr/>
      </xdr:nvCxnSpPr>
      <xdr:spPr>
        <a:xfrm>
          <a:off x="10388600" y="169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110017</xdr:rowOff>
    </xdr:from>
    <xdr:ext cx="599010" cy="259045"/>
    <xdr:sp macro="" textlink="">
      <xdr:nvSpPr>
        <xdr:cNvPr id="465" name="土木費最大値テキスト"/>
        <xdr:cNvSpPr txBox="1"/>
      </xdr:nvSpPr>
      <xdr:spPr>
        <a:xfrm>
          <a:off x="10528300" y="1536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159,518</a:t>
          </a:r>
          <a:endParaRPr kumimoji="1" lang="ja-JP" altLang="en-US" sz="1000" b="1">
            <a:latin typeface="ＭＳ Ｐゴシック"/>
          </a:endParaRPr>
        </a:p>
      </xdr:txBody>
    </xdr:sp>
    <xdr:clientData/>
  </xdr:oneCellAnchor>
  <xdr:twoCellAnchor>
    <xdr:from>
      <xdr:col>15</xdr:col>
      <xdr:colOff>92075</xdr:colOff>
      <xdr:row>90</xdr:row>
      <xdr:rowOff>163340</xdr:rowOff>
    </xdr:from>
    <xdr:to>
      <xdr:col>15</xdr:col>
      <xdr:colOff>269875</xdr:colOff>
      <xdr:row>90</xdr:row>
      <xdr:rowOff>163340</xdr:rowOff>
    </xdr:to>
    <xdr:cxnSp macro="">
      <xdr:nvCxnSpPr>
        <xdr:cNvPr id="466" name="直線コネクタ 465"/>
        <xdr:cNvCxnSpPr/>
      </xdr:nvCxnSpPr>
      <xdr:spPr>
        <a:xfrm>
          <a:off x="10388600" y="1559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127251</xdr:rowOff>
    </xdr:from>
    <xdr:to>
      <xdr:col>15</xdr:col>
      <xdr:colOff>180975</xdr:colOff>
      <xdr:row>96</xdr:row>
      <xdr:rowOff>132062</xdr:rowOff>
    </xdr:to>
    <xdr:cxnSp macro="">
      <xdr:nvCxnSpPr>
        <xdr:cNvPr id="467" name="直線コネクタ 466"/>
        <xdr:cNvCxnSpPr/>
      </xdr:nvCxnSpPr>
      <xdr:spPr>
        <a:xfrm flipV="1">
          <a:off x="9639300" y="16586451"/>
          <a:ext cx="838200" cy="4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31390</xdr:rowOff>
    </xdr:from>
    <xdr:ext cx="534377" cy="259045"/>
    <xdr:sp macro="" textlink="">
      <xdr:nvSpPr>
        <xdr:cNvPr id="468" name="土木費平均値テキスト"/>
        <xdr:cNvSpPr txBox="1"/>
      </xdr:nvSpPr>
      <xdr:spPr>
        <a:xfrm>
          <a:off x="10528300" y="16662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39,773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52963</xdr:rowOff>
    </xdr:from>
    <xdr:to>
      <xdr:col>15</xdr:col>
      <xdr:colOff>231775</xdr:colOff>
      <xdr:row>97</xdr:row>
      <xdr:rowOff>154563</xdr:rowOff>
    </xdr:to>
    <xdr:sp macro="" textlink="">
      <xdr:nvSpPr>
        <xdr:cNvPr id="469" name="フローチャート : 判断 468"/>
        <xdr:cNvSpPr/>
      </xdr:nvSpPr>
      <xdr:spPr>
        <a:xfrm>
          <a:off x="10426700" y="1668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97761</xdr:rowOff>
    </xdr:from>
    <xdr:to>
      <xdr:col>14</xdr:col>
      <xdr:colOff>28575</xdr:colOff>
      <xdr:row>96</xdr:row>
      <xdr:rowOff>132062</xdr:rowOff>
    </xdr:to>
    <xdr:cxnSp macro="">
      <xdr:nvCxnSpPr>
        <xdr:cNvPr id="470" name="直線コネクタ 469"/>
        <xdr:cNvCxnSpPr/>
      </xdr:nvCxnSpPr>
      <xdr:spPr>
        <a:xfrm>
          <a:off x="8750300" y="16556961"/>
          <a:ext cx="889000" cy="34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63145</xdr:rowOff>
    </xdr:from>
    <xdr:to>
      <xdr:col>14</xdr:col>
      <xdr:colOff>79375</xdr:colOff>
      <xdr:row>97</xdr:row>
      <xdr:rowOff>164745</xdr:rowOff>
    </xdr:to>
    <xdr:sp macro="" textlink="">
      <xdr:nvSpPr>
        <xdr:cNvPr id="471" name="フローチャート : 判断 470"/>
        <xdr:cNvSpPr/>
      </xdr:nvSpPr>
      <xdr:spPr>
        <a:xfrm>
          <a:off x="9588500" y="1669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155872</xdr:rowOff>
    </xdr:from>
    <xdr:ext cx="534377" cy="259045"/>
    <xdr:sp macro="" textlink="">
      <xdr:nvSpPr>
        <xdr:cNvPr id="472" name="テキスト ボックス 471"/>
        <xdr:cNvSpPr txBox="1"/>
      </xdr:nvSpPr>
      <xdr:spPr>
        <a:xfrm>
          <a:off x="9372111" y="1678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97761</xdr:rowOff>
    </xdr:from>
    <xdr:to>
      <xdr:col>12</xdr:col>
      <xdr:colOff>511175</xdr:colOff>
      <xdr:row>96</xdr:row>
      <xdr:rowOff>151312</xdr:rowOff>
    </xdr:to>
    <xdr:cxnSp macro="">
      <xdr:nvCxnSpPr>
        <xdr:cNvPr id="473" name="直線コネクタ 472"/>
        <xdr:cNvCxnSpPr/>
      </xdr:nvCxnSpPr>
      <xdr:spPr>
        <a:xfrm flipV="1">
          <a:off x="7861300" y="16556961"/>
          <a:ext cx="889000" cy="5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57038</xdr:rowOff>
    </xdr:from>
    <xdr:to>
      <xdr:col>12</xdr:col>
      <xdr:colOff>561975</xdr:colOff>
      <xdr:row>97</xdr:row>
      <xdr:rowOff>158638</xdr:rowOff>
    </xdr:to>
    <xdr:sp macro="" textlink="">
      <xdr:nvSpPr>
        <xdr:cNvPr id="474" name="フローチャート : 判断 473"/>
        <xdr:cNvSpPr/>
      </xdr:nvSpPr>
      <xdr:spPr>
        <a:xfrm>
          <a:off x="8699500" y="1668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149765</xdr:rowOff>
    </xdr:from>
    <xdr:ext cx="534377" cy="259045"/>
    <xdr:sp macro="" textlink="">
      <xdr:nvSpPr>
        <xdr:cNvPr id="475" name="テキスト ボックス 474"/>
        <xdr:cNvSpPr txBox="1"/>
      </xdr:nvSpPr>
      <xdr:spPr>
        <a:xfrm>
          <a:off x="8483111" y="1678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150768</xdr:rowOff>
    </xdr:from>
    <xdr:to>
      <xdr:col>11</xdr:col>
      <xdr:colOff>307975</xdr:colOff>
      <xdr:row>96</xdr:row>
      <xdr:rowOff>151312</xdr:rowOff>
    </xdr:to>
    <xdr:cxnSp macro="">
      <xdr:nvCxnSpPr>
        <xdr:cNvPr id="476" name="直線コネクタ 475"/>
        <xdr:cNvCxnSpPr/>
      </xdr:nvCxnSpPr>
      <xdr:spPr>
        <a:xfrm>
          <a:off x="6972300" y="16609968"/>
          <a:ext cx="889000" cy="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33474</xdr:rowOff>
    </xdr:from>
    <xdr:to>
      <xdr:col>11</xdr:col>
      <xdr:colOff>358775</xdr:colOff>
      <xdr:row>97</xdr:row>
      <xdr:rowOff>135074</xdr:rowOff>
    </xdr:to>
    <xdr:sp macro="" textlink="">
      <xdr:nvSpPr>
        <xdr:cNvPr id="477" name="フローチャート : 判断 476"/>
        <xdr:cNvSpPr/>
      </xdr:nvSpPr>
      <xdr:spPr>
        <a:xfrm>
          <a:off x="7810500" y="1666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126201</xdr:rowOff>
    </xdr:from>
    <xdr:ext cx="534377" cy="259045"/>
    <xdr:sp macro="" textlink="">
      <xdr:nvSpPr>
        <xdr:cNvPr id="478" name="テキスト ボックス 477"/>
        <xdr:cNvSpPr txBox="1"/>
      </xdr:nvSpPr>
      <xdr:spPr>
        <a:xfrm>
          <a:off x="7594111" y="1675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78908</xdr:rowOff>
    </xdr:from>
    <xdr:to>
      <xdr:col>10</xdr:col>
      <xdr:colOff>155575</xdr:colOff>
      <xdr:row>98</xdr:row>
      <xdr:rowOff>9058</xdr:rowOff>
    </xdr:to>
    <xdr:sp macro="" textlink="">
      <xdr:nvSpPr>
        <xdr:cNvPr id="479" name="フローチャート : 判断 478"/>
        <xdr:cNvSpPr/>
      </xdr:nvSpPr>
      <xdr:spPr>
        <a:xfrm>
          <a:off x="6921500" y="1670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185</xdr:rowOff>
    </xdr:from>
    <xdr:ext cx="534377" cy="259045"/>
    <xdr:sp macro="" textlink="">
      <xdr:nvSpPr>
        <xdr:cNvPr id="480" name="テキスト ボックス 479"/>
        <xdr:cNvSpPr txBox="1"/>
      </xdr:nvSpPr>
      <xdr:spPr>
        <a:xfrm>
          <a:off x="6705111" y="168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76451</xdr:rowOff>
    </xdr:from>
    <xdr:to>
      <xdr:col>15</xdr:col>
      <xdr:colOff>231775</xdr:colOff>
      <xdr:row>97</xdr:row>
      <xdr:rowOff>6601</xdr:rowOff>
    </xdr:to>
    <xdr:sp macro="" textlink="">
      <xdr:nvSpPr>
        <xdr:cNvPr id="486" name="円/楕円 485"/>
        <xdr:cNvSpPr/>
      </xdr:nvSpPr>
      <xdr:spPr>
        <a:xfrm>
          <a:off x="10426700" y="1653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99328</xdr:rowOff>
    </xdr:from>
    <xdr:ext cx="534377" cy="259045"/>
    <xdr:sp macro="" textlink="">
      <xdr:nvSpPr>
        <xdr:cNvPr id="487" name="土木費該当値テキスト"/>
        <xdr:cNvSpPr txBox="1"/>
      </xdr:nvSpPr>
      <xdr:spPr>
        <a:xfrm>
          <a:off x="10528300" y="1638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55,307</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81262</xdr:rowOff>
    </xdr:from>
    <xdr:to>
      <xdr:col>14</xdr:col>
      <xdr:colOff>79375</xdr:colOff>
      <xdr:row>97</xdr:row>
      <xdr:rowOff>11412</xdr:rowOff>
    </xdr:to>
    <xdr:sp macro="" textlink="">
      <xdr:nvSpPr>
        <xdr:cNvPr id="488" name="円/楕円 487"/>
        <xdr:cNvSpPr/>
      </xdr:nvSpPr>
      <xdr:spPr>
        <a:xfrm>
          <a:off x="9588500" y="1654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27939</xdr:rowOff>
    </xdr:from>
    <xdr:ext cx="534377" cy="259045"/>
    <xdr:sp macro="" textlink="">
      <xdr:nvSpPr>
        <xdr:cNvPr id="489" name="テキスト ボックス 488"/>
        <xdr:cNvSpPr txBox="1"/>
      </xdr:nvSpPr>
      <xdr:spPr>
        <a:xfrm>
          <a:off x="9372111" y="1631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54,802</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46961</xdr:rowOff>
    </xdr:from>
    <xdr:to>
      <xdr:col>12</xdr:col>
      <xdr:colOff>561975</xdr:colOff>
      <xdr:row>96</xdr:row>
      <xdr:rowOff>148561</xdr:rowOff>
    </xdr:to>
    <xdr:sp macro="" textlink="">
      <xdr:nvSpPr>
        <xdr:cNvPr id="490" name="円/楕円 489"/>
        <xdr:cNvSpPr/>
      </xdr:nvSpPr>
      <xdr:spPr>
        <a:xfrm>
          <a:off x="8699500" y="1650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165088</xdr:rowOff>
    </xdr:from>
    <xdr:ext cx="534377" cy="259045"/>
    <xdr:sp macro="" textlink="">
      <xdr:nvSpPr>
        <xdr:cNvPr id="491" name="テキスト ボックス 490"/>
        <xdr:cNvSpPr txBox="1"/>
      </xdr:nvSpPr>
      <xdr:spPr>
        <a:xfrm>
          <a:off x="8483111" y="1628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58,403</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100512</xdr:rowOff>
    </xdr:from>
    <xdr:to>
      <xdr:col>11</xdr:col>
      <xdr:colOff>358775</xdr:colOff>
      <xdr:row>97</xdr:row>
      <xdr:rowOff>30662</xdr:rowOff>
    </xdr:to>
    <xdr:sp macro="" textlink="">
      <xdr:nvSpPr>
        <xdr:cNvPr id="492" name="円/楕円 491"/>
        <xdr:cNvSpPr/>
      </xdr:nvSpPr>
      <xdr:spPr>
        <a:xfrm>
          <a:off x="7810500" y="1655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47189</xdr:rowOff>
    </xdr:from>
    <xdr:ext cx="534377" cy="259045"/>
    <xdr:sp macro="" textlink="">
      <xdr:nvSpPr>
        <xdr:cNvPr id="493" name="テキスト ボックス 492"/>
        <xdr:cNvSpPr txBox="1"/>
      </xdr:nvSpPr>
      <xdr:spPr>
        <a:xfrm>
          <a:off x="7594111" y="16334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52,781</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99968</xdr:rowOff>
    </xdr:from>
    <xdr:to>
      <xdr:col>10</xdr:col>
      <xdr:colOff>155575</xdr:colOff>
      <xdr:row>97</xdr:row>
      <xdr:rowOff>30118</xdr:rowOff>
    </xdr:to>
    <xdr:sp macro="" textlink="">
      <xdr:nvSpPr>
        <xdr:cNvPr id="494" name="円/楕円 493"/>
        <xdr:cNvSpPr/>
      </xdr:nvSpPr>
      <xdr:spPr>
        <a:xfrm>
          <a:off x="6921500" y="1655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46645</xdr:rowOff>
    </xdr:from>
    <xdr:ext cx="534377" cy="259045"/>
    <xdr:sp macro="" textlink="">
      <xdr:nvSpPr>
        <xdr:cNvPr id="495" name="テキスト ボックス 494"/>
        <xdr:cNvSpPr txBox="1"/>
      </xdr:nvSpPr>
      <xdr:spPr>
        <a:xfrm>
          <a:off x="6705111" y="1633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52,838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8" name="テキスト ボックス 50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70800</xdr:rowOff>
    </xdr:from>
    <xdr:to>
      <xdr:col>23</xdr:col>
      <xdr:colOff>516889</xdr:colOff>
      <xdr:row>38</xdr:row>
      <xdr:rowOff>154650</xdr:rowOff>
    </xdr:to>
    <xdr:cxnSp macro="">
      <xdr:nvCxnSpPr>
        <xdr:cNvPr id="518" name="直線コネクタ 517"/>
        <xdr:cNvCxnSpPr/>
      </xdr:nvCxnSpPr>
      <xdr:spPr>
        <a:xfrm flipV="1">
          <a:off x="16317595" y="5385750"/>
          <a:ext cx="1269" cy="128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158477</xdr:rowOff>
    </xdr:from>
    <xdr:ext cx="469744" cy="259045"/>
    <xdr:sp macro="" textlink="">
      <xdr:nvSpPr>
        <xdr:cNvPr id="519" name="消防費最小値テキスト"/>
        <xdr:cNvSpPr txBox="1"/>
      </xdr:nvSpPr>
      <xdr:spPr>
        <a:xfrm>
          <a:off x="16370300" y="667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9,673</a:t>
          </a:r>
          <a:endParaRPr kumimoji="1" lang="ja-JP" altLang="en-US" sz="1000" b="1">
            <a:latin typeface="ＭＳ Ｐゴシック"/>
          </a:endParaRPr>
        </a:p>
      </xdr:txBody>
    </xdr:sp>
    <xdr:clientData/>
  </xdr:oneCellAnchor>
  <xdr:twoCellAnchor>
    <xdr:from>
      <xdr:col>23</xdr:col>
      <xdr:colOff>428625</xdr:colOff>
      <xdr:row>38</xdr:row>
      <xdr:rowOff>154650</xdr:rowOff>
    </xdr:from>
    <xdr:to>
      <xdr:col>23</xdr:col>
      <xdr:colOff>606425</xdr:colOff>
      <xdr:row>38</xdr:row>
      <xdr:rowOff>154650</xdr:rowOff>
    </xdr:to>
    <xdr:cxnSp macro="">
      <xdr:nvCxnSpPr>
        <xdr:cNvPr id="520" name="直線コネクタ 519"/>
        <xdr:cNvCxnSpPr/>
      </xdr:nvCxnSpPr>
      <xdr:spPr>
        <a:xfrm>
          <a:off x="16230600" y="666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17477</xdr:rowOff>
    </xdr:from>
    <xdr:ext cx="534377" cy="259045"/>
    <xdr:sp macro="" textlink="">
      <xdr:nvSpPr>
        <xdr:cNvPr id="521" name="消防費最大値テキスト"/>
        <xdr:cNvSpPr txBox="1"/>
      </xdr:nvSpPr>
      <xdr:spPr>
        <a:xfrm>
          <a:off x="16370300" y="516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37,757</a:t>
          </a:r>
          <a:endParaRPr kumimoji="1" lang="ja-JP" altLang="en-US" sz="1000" b="1">
            <a:latin typeface="ＭＳ Ｐゴシック"/>
          </a:endParaRPr>
        </a:p>
      </xdr:txBody>
    </xdr:sp>
    <xdr:clientData/>
  </xdr:oneCellAnchor>
  <xdr:twoCellAnchor>
    <xdr:from>
      <xdr:col>23</xdr:col>
      <xdr:colOff>428625</xdr:colOff>
      <xdr:row>31</xdr:row>
      <xdr:rowOff>70800</xdr:rowOff>
    </xdr:from>
    <xdr:to>
      <xdr:col>23</xdr:col>
      <xdr:colOff>606425</xdr:colOff>
      <xdr:row>31</xdr:row>
      <xdr:rowOff>70800</xdr:rowOff>
    </xdr:to>
    <xdr:cxnSp macro="">
      <xdr:nvCxnSpPr>
        <xdr:cNvPr id="522" name="直線コネクタ 521"/>
        <xdr:cNvCxnSpPr/>
      </xdr:nvCxnSpPr>
      <xdr:spPr>
        <a:xfrm>
          <a:off x="16230600" y="538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33</xdr:row>
      <xdr:rowOff>101707</xdr:rowOff>
    </xdr:from>
    <xdr:to>
      <xdr:col>23</xdr:col>
      <xdr:colOff>517525</xdr:colOff>
      <xdr:row>35</xdr:row>
      <xdr:rowOff>24531</xdr:rowOff>
    </xdr:to>
    <xdr:cxnSp macro="">
      <xdr:nvCxnSpPr>
        <xdr:cNvPr id="523" name="直線コネクタ 522"/>
        <xdr:cNvCxnSpPr/>
      </xdr:nvCxnSpPr>
      <xdr:spPr>
        <a:xfrm flipV="1">
          <a:off x="15481300" y="5759557"/>
          <a:ext cx="838200" cy="265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112635</xdr:rowOff>
    </xdr:from>
    <xdr:ext cx="534377" cy="259045"/>
    <xdr:sp macro="" textlink="">
      <xdr:nvSpPr>
        <xdr:cNvPr id="524" name="消防費平均値テキスト"/>
        <xdr:cNvSpPr txBox="1"/>
      </xdr:nvSpPr>
      <xdr:spPr>
        <a:xfrm>
          <a:off x="16370300" y="6284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16,509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134208</xdr:rowOff>
    </xdr:from>
    <xdr:to>
      <xdr:col>23</xdr:col>
      <xdr:colOff>568325</xdr:colOff>
      <xdr:row>37</xdr:row>
      <xdr:rowOff>64358</xdr:rowOff>
    </xdr:to>
    <xdr:sp macro="" textlink="">
      <xdr:nvSpPr>
        <xdr:cNvPr id="525" name="フローチャート : 判断 524"/>
        <xdr:cNvSpPr/>
      </xdr:nvSpPr>
      <xdr:spPr>
        <a:xfrm>
          <a:off x="16268700" y="63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24531</xdr:rowOff>
    </xdr:from>
    <xdr:to>
      <xdr:col>22</xdr:col>
      <xdr:colOff>365125</xdr:colOff>
      <xdr:row>35</xdr:row>
      <xdr:rowOff>35230</xdr:rowOff>
    </xdr:to>
    <xdr:cxnSp macro="">
      <xdr:nvCxnSpPr>
        <xdr:cNvPr id="526" name="直線コネクタ 525"/>
        <xdr:cNvCxnSpPr/>
      </xdr:nvCxnSpPr>
      <xdr:spPr>
        <a:xfrm flipV="1">
          <a:off x="14592300" y="6025281"/>
          <a:ext cx="889000" cy="1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153685</xdr:rowOff>
    </xdr:from>
    <xdr:to>
      <xdr:col>22</xdr:col>
      <xdr:colOff>415925</xdr:colOff>
      <xdr:row>37</xdr:row>
      <xdr:rowOff>83835</xdr:rowOff>
    </xdr:to>
    <xdr:sp macro="" textlink="">
      <xdr:nvSpPr>
        <xdr:cNvPr id="527" name="フローチャート : 判断 526"/>
        <xdr:cNvSpPr/>
      </xdr:nvSpPr>
      <xdr:spPr>
        <a:xfrm>
          <a:off x="15430500" y="632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74962</xdr:rowOff>
    </xdr:from>
    <xdr:ext cx="534377" cy="259045"/>
    <xdr:sp macro="" textlink="">
      <xdr:nvSpPr>
        <xdr:cNvPr id="528" name="テキスト ボックス 527"/>
        <xdr:cNvSpPr txBox="1"/>
      </xdr:nvSpPr>
      <xdr:spPr>
        <a:xfrm>
          <a:off x="15214111" y="641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19</xdr:col>
      <xdr:colOff>644525</xdr:colOff>
      <xdr:row>33</xdr:row>
      <xdr:rowOff>57312</xdr:rowOff>
    </xdr:from>
    <xdr:to>
      <xdr:col>21</xdr:col>
      <xdr:colOff>161925</xdr:colOff>
      <xdr:row>35</xdr:row>
      <xdr:rowOff>35230</xdr:rowOff>
    </xdr:to>
    <xdr:cxnSp macro="">
      <xdr:nvCxnSpPr>
        <xdr:cNvPr id="529" name="直線コネクタ 528"/>
        <xdr:cNvCxnSpPr/>
      </xdr:nvCxnSpPr>
      <xdr:spPr>
        <a:xfrm>
          <a:off x="13703300" y="5715162"/>
          <a:ext cx="889000" cy="320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88534</xdr:rowOff>
    </xdr:from>
    <xdr:to>
      <xdr:col>21</xdr:col>
      <xdr:colOff>212725</xdr:colOff>
      <xdr:row>37</xdr:row>
      <xdr:rowOff>18684</xdr:rowOff>
    </xdr:to>
    <xdr:sp macro="" textlink="">
      <xdr:nvSpPr>
        <xdr:cNvPr id="530" name="フローチャート : 判断 529"/>
        <xdr:cNvSpPr/>
      </xdr:nvSpPr>
      <xdr:spPr>
        <a:xfrm>
          <a:off x="14541500" y="626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9811</xdr:rowOff>
    </xdr:from>
    <xdr:ext cx="534377" cy="259045"/>
    <xdr:sp macro="" textlink="">
      <xdr:nvSpPr>
        <xdr:cNvPr id="531" name="テキスト ボックス 530"/>
        <xdr:cNvSpPr txBox="1"/>
      </xdr:nvSpPr>
      <xdr:spPr>
        <a:xfrm>
          <a:off x="14325111" y="6353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18</xdr:col>
      <xdr:colOff>441325</xdr:colOff>
      <xdr:row>33</xdr:row>
      <xdr:rowOff>57312</xdr:rowOff>
    </xdr:from>
    <xdr:to>
      <xdr:col>19</xdr:col>
      <xdr:colOff>644525</xdr:colOff>
      <xdr:row>35</xdr:row>
      <xdr:rowOff>59370</xdr:rowOff>
    </xdr:to>
    <xdr:cxnSp macro="">
      <xdr:nvCxnSpPr>
        <xdr:cNvPr id="532" name="直線コネクタ 531"/>
        <xdr:cNvCxnSpPr/>
      </xdr:nvCxnSpPr>
      <xdr:spPr>
        <a:xfrm flipV="1">
          <a:off x="12814300" y="5715162"/>
          <a:ext cx="889000" cy="34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146416</xdr:rowOff>
    </xdr:from>
    <xdr:to>
      <xdr:col>20</xdr:col>
      <xdr:colOff>9525</xdr:colOff>
      <xdr:row>37</xdr:row>
      <xdr:rowOff>76566</xdr:rowOff>
    </xdr:to>
    <xdr:sp macro="" textlink="">
      <xdr:nvSpPr>
        <xdr:cNvPr id="533" name="フローチャート : 判断 532"/>
        <xdr:cNvSpPr/>
      </xdr:nvSpPr>
      <xdr:spPr>
        <a:xfrm>
          <a:off x="13652500" y="631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67693</xdr:rowOff>
    </xdr:from>
    <xdr:ext cx="534377" cy="259045"/>
    <xdr:sp macro="" textlink="">
      <xdr:nvSpPr>
        <xdr:cNvPr id="534" name="テキスト ボックス 533"/>
        <xdr:cNvSpPr txBox="1"/>
      </xdr:nvSpPr>
      <xdr:spPr>
        <a:xfrm>
          <a:off x="13436111" y="641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153960</xdr:rowOff>
    </xdr:from>
    <xdr:to>
      <xdr:col>18</xdr:col>
      <xdr:colOff>492125</xdr:colOff>
      <xdr:row>37</xdr:row>
      <xdr:rowOff>84110</xdr:rowOff>
    </xdr:to>
    <xdr:sp macro="" textlink="">
      <xdr:nvSpPr>
        <xdr:cNvPr id="535" name="フローチャート : 判断 534"/>
        <xdr:cNvSpPr/>
      </xdr:nvSpPr>
      <xdr:spPr>
        <a:xfrm>
          <a:off x="12763500" y="632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75237</xdr:rowOff>
    </xdr:from>
    <xdr:ext cx="534377" cy="259045"/>
    <xdr:sp macro="" textlink="">
      <xdr:nvSpPr>
        <xdr:cNvPr id="536" name="テキスト ボックス 535"/>
        <xdr:cNvSpPr txBox="1"/>
      </xdr:nvSpPr>
      <xdr:spPr>
        <a:xfrm>
          <a:off x="12547111" y="641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33</xdr:row>
      <xdr:rowOff>50907</xdr:rowOff>
    </xdr:from>
    <xdr:to>
      <xdr:col>23</xdr:col>
      <xdr:colOff>568325</xdr:colOff>
      <xdr:row>33</xdr:row>
      <xdr:rowOff>152507</xdr:rowOff>
    </xdr:to>
    <xdr:sp macro="" textlink="">
      <xdr:nvSpPr>
        <xdr:cNvPr id="542" name="円/楕円 541"/>
        <xdr:cNvSpPr/>
      </xdr:nvSpPr>
      <xdr:spPr>
        <a:xfrm>
          <a:off x="16268700" y="570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32</xdr:row>
      <xdr:rowOff>73784</xdr:rowOff>
    </xdr:from>
    <xdr:ext cx="534377" cy="259045"/>
    <xdr:sp macro="" textlink="">
      <xdr:nvSpPr>
        <xdr:cNvPr id="543" name="消防費該当値テキスト"/>
        <xdr:cNvSpPr txBox="1"/>
      </xdr:nvSpPr>
      <xdr:spPr>
        <a:xfrm>
          <a:off x="16370300" y="556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29,581</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145181</xdr:rowOff>
    </xdr:from>
    <xdr:to>
      <xdr:col>22</xdr:col>
      <xdr:colOff>415925</xdr:colOff>
      <xdr:row>35</xdr:row>
      <xdr:rowOff>75331</xdr:rowOff>
    </xdr:to>
    <xdr:sp macro="" textlink="">
      <xdr:nvSpPr>
        <xdr:cNvPr id="544" name="円/楕円 543"/>
        <xdr:cNvSpPr/>
      </xdr:nvSpPr>
      <xdr:spPr>
        <a:xfrm>
          <a:off x="15430500" y="597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91858</xdr:rowOff>
    </xdr:from>
    <xdr:ext cx="534377" cy="259045"/>
    <xdr:sp macro="" textlink="">
      <xdr:nvSpPr>
        <xdr:cNvPr id="545" name="テキスト ボックス 544"/>
        <xdr:cNvSpPr txBox="1"/>
      </xdr:nvSpPr>
      <xdr:spPr>
        <a:xfrm>
          <a:off x="15214111" y="574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23,769</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155880</xdr:rowOff>
    </xdr:from>
    <xdr:to>
      <xdr:col>21</xdr:col>
      <xdr:colOff>212725</xdr:colOff>
      <xdr:row>35</xdr:row>
      <xdr:rowOff>86030</xdr:rowOff>
    </xdr:to>
    <xdr:sp macro="" textlink="">
      <xdr:nvSpPr>
        <xdr:cNvPr id="546" name="円/楕円 545"/>
        <xdr:cNvSpPr/>
      </xdr:nvSpPr>
      <xdr:spPr>
        <a:xfrm>
          <a:off x="14541500" y="598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102557</xdr:rowOff>
    </xdr:from>
    <xdr:ext cx="534377" cy="259045"/>
    <xdr:sp macro="" textlink="">
      <xdr:nvSpPr>
        <xdr:cNvPr id="547" name="テキスト ボックス 546"/>
        <xdr:cNvSpPr txBox="1"/>
      </xdr:nvSpPr>
      <xdr:spPr>
        <a:xfrm>
          <a:off x="14325111" y="576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23,535</a:t>
          </a:r>
          <a:endParaRPr kumimoji="1" lang="ja-JP" altLang="en-US" sz="1000" b="1">
            <a:solidFill>
              <a:srgbClr val="FF0000"/>
            </a:solidFill>
            <a:latin typeface="ＭＳ Ｐゴシック"/>
          </a:endParaRPr>
        </a:p>
      </xdr:txBody>
    </xdr:sp>
    <xdr:clientData/>
  </xdr:oneCellAnchor>
  <xdr:twoCellAnchor>
    <xdr:from>
      <xdr:col>19</xdr:col>
      <xdr:colOff>593725</xdr:colOff>
      <xdr:row>33</xdr:row>
      <xdr:rowOff>6512</xdr:rowOff>
    </xdr:from>
    <xdr:to>
      <xdr:col>20</xdr:col>
      <xdr:colOff>9525</xdr:colOff>
      <xdr:row>33</xdr:row>
      <xdr:rowOff>108112</xdr:rowOff>
    </xdr:to>
    <xdr:sp macro="" textlink="">
      <xdr:nvSpPr>
        <xdr:cNvPr id="548" name="円/楕円 547"/>
        <xdr:cNvSpPr/>
      </xdr:nvSpPr>
      <xdr:spPr>
        <a:xfrm>
          <a:off x="13652500" y="566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31</xdr:row>
      <xdr:rowOff>124639</xdr:rowOff>
    </xdr:from>
    <xdr:ext cx="534377" cy="259045"/>
    <xdr:sp macro="" textlink="">
      <xdr:nvSpPr>
        <xdr:cNvPr id="549" name="テキスト ボックス 548"/>
        <xdr:cNvSpPr txBox="1"/>
      </xdr:nvSpPr>
      <xdr:spPr>
        <a:xfrm>
          <a:off x="13436111" y="5439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30,552</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8570</xdr:rowOff>
    </xdr:from>
    <xdr:to>
      <xdr:col>18</xdr:col>
      <xdr:colOff>492125</xdr:colOff>
      <xdr:row>35</xdr:row>
      <xdr:rowOff>110170</xdr:rowOff>
    </xdr:to>
    <xdr:sp macro="" textlink="">
      <xdr:nvSpPr>
        <xdr:cNvPr id="550" name="円/楕円 549"/>
        <xdr:cNvSpPr/>
      </xdr:nvSpPr>
      <xdr:spPr>
        <a:xfrm>
          <a:off x="12763500" y="60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126697</xdr:rowOff>
    </xdr:from>
    <xdr:ext cx="534377" cy="259045"/>
    <xdr:sp macro="" textlink="">
      <xdr:nvSpPr>
        <xdr:cNvPr id="551" name="テキスト ボックス 550"/>
        <xdr:cNvSpPr txBox="1"/>
      </xdr:nvSpPr>
      <xdr:spPr>
        <a:xfrm>
          <a:off x="12547111" y="578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23,007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54,720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3" name="テキスト ボックス 562"/>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16473</xdr:rowOff>
    </xdr:from>
    <xdr:to>
      <xdr:col>23</xdr:col>
      <xdr:colOff>516889</xdr:colOff>
      <xdr:row>58</xdr:row>
      <xdr:rowOff>36917</xdr:rowOff>
    </xdr:to>
    <xdr:cxnSp macro="">
      <xdr:nvCxnSpPr>
        <xdr:cNvPr id="577" name="直線コネクタ 576"/>
        <xdr:cNvCxnSpPr/>
      </xdr:nvCxnSpPr>
      <xdr:spPr>
        <a:xfrm flipV="1">
          <a:off x="16317595" y="8760423"/>
          <a:ext cx="1269" cy="1220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40744</xdr:rowOff>
    </xdr:from>
    <xdr:ext cx="534377" cy="259045"/>
    <xdr:sp macro="" textlink="">
      <xdr:nvSpPr>
        <xdr:cNvPr id="578" name="教育費最小値テキスト"/>
        <xdr:cNvSpPr txBox="1"/>
      </xdr:nvSpPr>
      <xdr:spPr>
        <a:xfrm>
          <a:off x="16370300" y="998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21,442</a:t>
          </a:r>
          <a:endParaRPr kumimoji="1" lang="ja-JP" altLang="en-US" sz="1000" b="1">
            <a:latin typeface="ＭＳ Ｐゴシック"/>
          </a:endParaRPr>
        </a:p>
      </xdr:txBody>
    </xdr:sp>
    <xdr:clientData/>
  </xdr:oneCellAnchor>
  <xdr:twoCellAnchor>
    <xdr:from>
      <xdr:col>23</xdr:col>
      <xdr:colOff>428625</xdr:colOff>
      <xdr:row>58</xdr:row>
      <xdr:rowOff>36917</xdr:rowOff>
    </xdr:from>
    <xdr:to>
      <xdr:col>23</xdr:col>
      <xdr:colOff>606425</xdr:colOff>
      <xdr:row>58</xdr:row>
      <xdr:rowOff>36917</xdr:rowOff>
    </xdr:to>
    <xdr:cxnSp macro="">
      <xdr:nvCxnSpPr>
        <xdr:cNvPr id="579" name="直線コネクタ 578"/>
        <xdr:cNvCxnSpPr/>
      </xdr:nvCxnSpPr>
      <xdr:spPr>
        <a:xfrm>
          <a:off x="16230600" y="9981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134600</xdr:rowOff>
    </xdr:from>
    <xdr:ext cx="599010" cy="259045"/>
    <xdr:sp macro="" textlink="">
      <xdr:nvSpPr>
        <xdr:cNvPr id="580" name="教育費最大値テキスト"/>
        <xdr:cNvSpPr txBox="1"/>
      </xdr:nvSpPr>
      <xdr:spPr>
        <a:xfrm>
          <a:off x="16370300" y="853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133,570</a:t>
          </a:r>
          <a:endParaRPr kumimoji="1" lang="ja-JP" altLang="en-US" sz="1000" b="1">
            <a:latin typeface="ＭＳ Ｐゴシック"/>
          </a:endParaRPr>
        </a:p>
      </xdr:txBody>
    </xdr:sp>
    <xdr:clientData/>
  </xdr:oneCellAnchor>
  <xdr:twoCellAnchor>
    <xdr:from>
      <xdr:col>23</xdr:col>
      <xdr:colOff>428625</xdr:colOff>
      <xdr:row>51</xdr:row>
      <xdr:rowOff>16473</xdr:rowOff>
    </xdr:from>
    <xdr:to>
      <xdr:col>23</xdr:col>
      <xdr:colOff>606425</xdr:colOff>
      <xdr:row>51</xdr:row>
      <xdr:rowOff>16473</xdr:rowOff>
    </xdr:to>
    <xdr:cxnSp macro="">
      <xdr:nvCxnSpPr>
        <xdr:cNvPr id="581" name="直線コネクタ 580"/>
        <xdr:cNvCxnSpPr/>
      </xdr:nvCxnSpPr>
      <xdr:spPr>
        <a:xfrm>
          <a:off x="16230600" y="876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27534</xdr:rowOff>
    </xdr:from>
    <xdr:to>
      <xdr:col>23</xdr:col>
      <xdr:colOff>517525</xdr:colOff>
      <xdr:row>56</xdr:row>
      <xdr:rowOff>29798</xdr:rowOff>
    </xdr:to>
    <xdr:cxnSp macro="">
      <xdr:nvCxnSpPr>
        <xdr:cNvPr id="582" name="直線コネクタ 581"/>
        <xdr:cNvCxnSpPr/>
      </xdr:nvCxnSpPr>
      <xdr:spPr>
        <a:xfrm>
          <a:off x="15481300" y="9628734"/>
          <a:ext cx="838200" cy="2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58357</xdr:rowOff>
    </xdr:from>
    <xdr:ext cx="534377" cy="259045"/>
    <xdr:sp macro="" textlink="">
      <xdr:nvSpPr>
        <xdr:cNvPr id="583" name="教育費平均値テキスト"/>
        <xdr:cNvSpPr txBox="1"/>
      </xdr:nvSpPr>
      <xdr:spPr>
        <a:xfrm>
          <a:off x="16370300" y="9659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44,324</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79930</xdr:rowOff>
    </xdr:from>
    <xdr:to>
      <xdr:col>23</xdr:col>
      <xdr:colOff>568325</xdr:colOff>
      <xdr:row>57</xdr:row>
      <xdr:rowOff>10080</xdr:rowOff>
    </xdr:to>
    <xdr:sp macro="" textlink="">
      <xdr:nvSpPr>
        <xdr:cNvPr id="584" name="フローチャート : 判断 583"/>
        <xdr:cNvSpPr/>
      </xdr:nvSpPr>
      <xdr:spPr>
        <a:xfrm>
          <a:off x="16268700" y="968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27534</xdr:rowOff>
    </xdr:from>
    <xdr:to>
      <xdr:col>22</xdr:col>
      <xdr:colOff>365125</xdr:colOff>
      <xdr:row>56</xdr:row>
      <xdr:rowOff>103527</xdr:rowOff>
    </xdr:to>
    <xdr:cxnSp macro="">
      <xdr:nvCxnSpPr>
        <xdr:cNvPr id="585" name="直線コネクタ 584"/>
        <xdr:cNvCxnSpPr/>
      </xdr:nvCxnSpPr>
      <xdr:spPr>
        <a:xfrm flipV="1">
          <a:off x="14592300" y="9628734"/>
          <a:ext cx="889000" cy="75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61402</xdr:rowOff>
    </xdr:from>
    <xdr:to>
      <xdr:col>22</xdr:col>
      <xdr:colOff>415925</xdr:colOff>
      <xdr:row>56</xdr:row>
      <xdr:rowOff>163002</xdr:rowOff>
    </xdr:to>
    <xdr:sp macro="" textlink="">
      <xdr:nvSpPr>
        <xdr:cNvPr id="586" name="フローチャート : 判断 585"/>
        <xdr:cNvSpPr/>
      </xdr:nvSpPr>
      <xdr:spPr>
        <a:xfrm>
          <a:off x="15430500" y="966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154129</xdr:rowOff>
    </xdr:from>
    <xdr:ext cx="534377" cy="259045"/>
    <xdr:sp macro="" textlink="">
      <xdr:nvSpPr>
        <xdr:cNvPr id="587" name="テキスト ボックス 586"/>
        <xdr:cNvSpPr txBox="1"/>
      </xdr:nvSpPr>
      <xdr:spPr>
        <a:xfrm>
          <a:off x="15214111" y="975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103527</xdr:rowOff>
    </xdr:from>
    <xdr:to>
      <xdr:col>21</xdr:col>
      <xdr:colOff>161925</xdr:colOff>
      <xdr:row>56</xdr:row>
      <xdr:rowOff>158380</xdr:rowOff>
    </xdr:to>
    <xdr:cxnSp macro="">
      <xdr:nvCxnSpPr>
        <xdr:cNvPr id="588" name="直線コネクタ 587"/>
        <xdr:cNvCxnSpPr/>
      </xdr:nvCxnSpPr>
      <xdr:spPr>
        <a:xfrm flipV="1">
          <a:off x="13703300" y="9704727"/>
          <a:ext cx="889000" cy="54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54381</xdr:rowOff>
    </xdr:from>
    <xdr:to>
      <xdr:col>21</xdr:col>
      <xdr:colOff>212725</xdr:colOff>
      <xdr:row>56</xdr:row>
      <xdr:rowOff>155981</xdr:rowOff>
    </xdr:to>
    <xdr:sp macro="" textlink="">
      <xdr:nvSpPr>
        <xdr:cNvPr id="589" name="フローチャート : 判断 588"/>
        <xdr:cNvSpPr/>
      </xdr:nvSpPr>
      <xdr:spPr>
        <a:xfrm>
          <a:off x="14541500" y="965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147108</xdr:rowOff>
    </xdr:from>
    <xdr:ext cx="534377" cy="259045"/>
    <xdr:sp macro="" textlink="">
      <xdr:nvSpPr>
        <xdr:cNvPr id="590" name="テキスト ボックス 589"/>
        <xdr:cNvSpPr txBox="1"/>
      </xdr:nvSpPr>
      <xdr:spPr>
        <a:xfrm>
          <a:off x="14325111" y="974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158380</xdr:rowOff>
    </xdr:from>
    <xdr:to>
      <xdr:col>19</xdr:col>
      <xdr:colOff>644525</xdr:colOff>
      <xdr:row>57</xdr:row>
      <xdr:rowOff>21079</xdr:rowOff>
    </xdr:to>
    <xdr:cxnSp macro="">
      <xdr:nvCxnSpPr>
        <xdr:cNvPr id="591" name="直線コネクタ 590"/>
        <xdr:cNvCxnSpPr/>
      </xdr:nvCxnSpPr>
      <xdr:spPr>
        <a:xfrm flipV="1">
          <a:off x="12814300" y="9759580"/>
          <a:ext cx="889000" cy="34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83751</xdr:rowOff>
    </xdr:from>
    <xdr:to>
      <xdr:col>20</xdr:col>
      <xdr:colOff>9525</xdr:colOff>
      <xdr:row>57</xdr:row>
      <xdr:rowOff>13901</xdr:rowOff>
    </xdr:to>
    <xdr:sp macro="" textlink="">
      <xdr:nvSpPr>
        <xdr:cNvPr id="592" name="フローチャート : 判断 591"/>
        <xdr:cNvSpPr/>
      </xdr:nvSpPr>
      <xdr:spPr>
        <a:xfrm>
          <a:off x="13652500" y="968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30428</xdr:rowOff>
    </xdr:from>
    <xdr:ext cx="534377" cy="259045"/>
    <xdr:sp macro="" textlink="">
      <xdr:nvSpPr>
        <xdr:cNvPr id="593" name="テキスト ボックス 592"/>
        <xdr:cNvSpPr txBox="1"/>
      </xdr:nvSpPr>
      <xdr:spPr>
        <a:xfrm>
          <a:off x="13436111" y="946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86418</xdr:rowOff>
    </xdr:from>
    <xdr:to>
      <xdr:col>18</xdr:col>
      <xdr:colOff>492125</xdr:colOff>
      <xdr:row>57</xdr:row>
      <xdr:rowOff>16568</xdr:rowOff>
    </xdr:to>
    <xdr:sp macro="" textlink="">
      <xdr:nvSpPr>
        <xdr:cNvPr id="594" name="フローチャート : 判断 593"/>
        <xdr:cNvSpPr/>
      </xdr:nvSpPr>
      <xdr:spPr>
        <a:xfrm>
          <a:off x="12763500" y="968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33095</xdr:rowOff>
    </xdr:from>
    <xdr:ext cx="534377" cy="259045"/>
    <xdr:sp macro="" textlink="">
      <xdr:nvSpPr>
        <xdr:cNvPr id="595" name="テキスト ボックス 594"/>
        <xdr:cNvSpPr txBox="1"/>
      </xdr:nvSpPr>
      <xdr:spPr>
        <a:xfrm>
          <a:off x="12547111" y="946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150448</xdr:rowOff>
    </xdr:from>
    <xdr:to>
      <xdr:col>23</xdr:col>
      <xdr:colOff>568325</xdr:colOff>
      <xdr:row>56</xdr:row>
      <xdr:rowOff>80598</xdr:rowOff>
    </xdr:to>
    <xdr:sp macro="" textlink="">
      <xdr:nvSpPr>
        <xdr:cNvPr id="601" name="円/楕円 600"/>
        <xdr:cNvSpPr/>
      </xdr:nvSpPr>
      <xdr:spPr>
        <a:xfrm>
          <a:off x="16268700" y="958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1875</xdr:rowOff>
    </xdr:from>
    <xdr:ext cx="534377" cy="259045"/>
    <xdr:sp macro="" textlink="">
      <xdr:nvSpPr>
        <xdr:cNvPr id="602" name="教育費該当値テキスト"/>
        <xdr:cNvSpPr txBox="1"/>
      </xdr:nvSpPr>
      <xdr:spPr>
        <a:xfrm>
          <a:off x="16370300" y="943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53,596</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148184</xdr:rowOff>
    </xdr:from>
    <xdr:to>
      <xdr:col>22</xdr:col>
      <xdr:colOff>415925</xdr:colOff>
      <xdr:row>56</xdr:row>
      <xdr:rowOff>78334</xdr:rowOff>
    </xdr:to>
    <xdr:sp macro="" textlink="">
      <xdr:nvSpPr>
        <xdr:cNvPr id="603" name="円/楕円 602"/>
        <xdr:cNvSpPr/>
      </xdr:nvSpPr>
      <xdr:spPr>
        <a:xfrm>
          <a:off x="15430500" y="957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94861</xdr:rowOff>
    </xdr:from>
    <xdr:ext cx="534377" cy="259045"/>
    <xdr:sp macro="" textlink="">
      <xdr:nvSpPr>
        <xdr:cNvPr id="604" name="テキスト ボックス 603"/>
        <xdr:cNvSpPr txBox="1"/>
      </xdr:nvSpPr>
      <xdr:spPr>
        <a:xfrm>
          <a:off x="15214111" y="935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53,804</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52727</xdr:rowOff>
    </xdr:from>
    <xdr:to>
      <xdr:col>21</xdr:col>
      <xdr:colOff>212725</xdr:colOff>
      <xdr:row>56</xdr:row>
      <xdr:rowOff>154327</xdr:rowOff>
    </xdr:to>
    <xdr:sp macro="" textlink="">
      <xdr:nvSpPr>
        <xdr:cNvPr id="605" name="円/楕円 604"/>
        <xdr:cNvSpPr/>
      </xdr:nvSpPr>
      <xdr:spPr>
        <a:xfrm>
          <a:off x="14541500" y="965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170854</xdr:rowOff>
    </xdr:from>
    <xdr:ext cx="534377" cy="259045"/>
    <xdr:sp macro="" textlink="">
      <xdr:nvSpPr>
        <xdr:cNvPr id="606" name="テキスト ボックス 605"/>
        <xdr:cNvSpPr txBox="1"/>
      </xdr:nvSpPr>
      <xdr:spPr>
        <a:xfrm>
          <a:off x="14325111" y="9429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46,823</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107580</xdr:rowOff>
    </xdr:from>
    <xdr:to>
      <xdr:col>20</xdr:col>
      <xdr:colOff>9525</xdr:colOff>
      <xdr:row>57</xdr:row>
      <xdr:rowOff>37730</xdr:rowOff>
    </xdr:to>
    <xdr:sp macro="" textlink="">
      <xdr:nvSpPr>
        <xdr:cNvPr id="607" name="円/楕円 606"/>
        <xdr:cNvSpPr/>
      </xdr:nvSpPr>
      <xdr:spPr>
        <a:xfrm>
          <a:off x="13652500" y="970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28857</xdr:rowOff>
    </xdr:from>
    <xdr:ext cx="534377" cy="259045"/>
    <xdr:sp macro="" textlink="">
      <xdr:nvSpPr>
        <xdr:cNvPr id="608" name="テキスト ボックス 607"/>
        <xdr:cNvSpPr txBox="1"/>
      </xdr:nvSpPr>
      <xdr:spPr>
        <a:xfrm>
          <a:off x="13436111" y="9801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41,784</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141729</xdr:rowOff>
    </xdr:from>
    <xdr:to>
      <xdr:col>18</xdr:col>
      <xdr:colOff>492125</xdr:colOff>
      <xdr:row>57</xdr:row>
      <xdr:rowOff>71879</xdr:rowOff>
    </xdr:to>
    <xdr:sp macro="" textlink="">
      <xdr:nvSpPr>
        <xdr:cNvPr id="609" name="円/楕円 608"/>
        <xdr:cNvSpPr/>
      </xdr:nvSpPr>
      <xdr:spPr>
        <a:xfrm>
          <a:off x="12763500" y="974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63006</xdr:rowOff>
    </xdr:from>
    <xdr:ext cx="534377" cy="259045"/>
    <xdr:sp macro="" textlink="">
      <xdr:nvSpPr>
        <xdr:cNvPr id="610" name="テキスト ボックス 609"/>
        <xdr:cNvSpPr txBox="1"/>
      </xdr:nvSpPr>
      <xdr:spPr>
        <a:xfrm>
          <a:off x="12547111" y="9835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38,647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30" name="テキスト ボックス 62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151264</xdr:rowOff>
    </xdr:from>
    <xdr:to>
      <xdr:col>23</xdr:col>
      <xdr:colOff>516889</xdr:colOff>
      <xdr:row>79</xdr:row>
      <xdr:rowOff>44450</xdr:rowOff>
    </xdr:to>
    <xdr:cxnSp macro="">
      <xdr:nvCxnSpPr>
        <xdr:cNvPr id="634" name="直線コネクタ 633"/>
        <xdr:cNvCxnSpPr/>
      </xdr:nvCxnSpPr>
      <xdr:spPr>
        <a:xfrm flipV="1">
          <a:off x="16317595" y="12324214"/>
          <a:ext cx="1269" cy="1264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65206</xdr:rowOff>
    </xdr:from>
    <xdr:ext cx="249299" cy="259045"/>
    <xdr:sp macro="" textlink="">
      <xdr:nvSpPr>
        <xdr:cNvPr id="635" name="災害復旧費最小値テキスト"/>
        <xdr:cNvSpPr txBox="1"/>
      </xdr:nvSpPr>
      <xdr:spPr>
        <a:xfrm>
          <a:off x="16370300" y="13609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97941</xdr:rowOff>
    </xdr:from>
    <xdr:ext cx="534377" cy="259045"/>
    <xdr:sp macro="" textlink="">
      <xdr:nvSpPr>
        <xdr:cNvPr id="637" name="災害復旧費最大値テキスト"/>
        <xdr:cNvSpPr txBox="1"/>
      </xdr:nvSpPr>
      <xdr:spPr>
        <a:xfrm>
          <a:off x="16370300" y="1209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71</xdr:row>
      <xdr:rowOff>151264</xdr:rowOff>
    </xdr:from>
    <xdr:to>
      <xdr:col>23</xdr:col>
      <xdr:colOff>606425</xdr:colOff>
      <xdr:row>71</xdr:row>
      <xdr:rowOff>151264</xdr:rowOff>
    </xdr:to>
    <xdr:cxnSp macro="">
      <xdr:nvCxnSpPr>
        <xdr:cNvPr id="638" name="直線コネクタ 637"/>
        <xdr:cNvCxnSpPr/>
      </xdr:nvCxnSpPr>
      <xdr:spPr>
        <a:xfrm>
          <a:off x="16230600" y="12324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48222</xdr:rowOff>
    </xdr:from>
    <xdr:to>
      <xdr:col>23</xdr:col>
      <xdr:colOff>517525</xdr:colOff>
      <xdr:row>78</xdr:row>
      <xdr:rowOff>84189</xdr:rowOff>
    </xdr:to>
    <xdr:cxnSp macro="">
      <xdr:nvCxnSpPr>
        <xdr:cNvPr id="639" name="直線コネクタ 638"/>
        <xdr:cNvCxnSpPr/>
      </xdr:nvCxnSpPr>
      <xdr:spPr>
        <a:xfrm>
          <a:off x="15481300" y="13249872"/>
          <a:ext cx="838200" cy="20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109656</xdr:rowOff>
    </xdr:from>
    <xdr:ext cx="469744" cy="259045"/>
    <xdr:sp macro="" textlink="">
      <xdr:nvSpPr>
        <xdr:cNvPr id="640" name="災害復旧費平均値テキスト"/>
        <xdr:cNvSpPr txBox="1"/>
      </xdr:nvSpPr>
      <xdr:spPr>
        <a:xfrm>
          <a:off x="16370300" y="13482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131229</xdr:rowOff>
    </xdr:from>
    <xdr:to>
      <xdr:col>23</xdr:col>
      <xdr:colOff>568325</xdr:colOff>
      <xdr:row>79</xdr:row>
      <xdr:rowOff>61379</xdr:rowOff>
    </xdr:to>
    <xdr:sp macro="" textlink="">
      <xdr:nvSpPr>
        <xdr:cNvPr id="641" name="フローチャート : 判断 640"/>
        <xdr:cNvSpPr/>
      </xdr:nvSpPr>
      <xdr:spPr>
        <a:xfrm>
          <a:off x="16268700" y="1350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48222</xdr:rowOff>
    </xdr:from>
    <xdr:to>
      <xdr:col>22</xdr:col>
      <xdr:colOff>365125</xdr:colOff>
      <xdr:row>77</xdr:row>
      <xdr:rowOff>130823</xdr:rowOff>
    </xdr:to>
    <xdr:cxnSp macro="">
      <xdr:nvCxnSpPr>
        <xdr:cNvPr id="642" name="直線コネクタ 641"/>
        <xdr:cNvCxnSpPr/>
      </xdr:nvCxnSpPr>
      <xdr:spPr>
        <a:xfrm flipV="1">
          <a:off x="14592300" y="13249872"/>
          <a:ext cx="889000" cy="8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146907</xdr:rowOff>
    </xdr:from>
    <xdr:to>
      <xdr:col>22</xdr:col>
      <xdr:colOff>415925</xdr:colOff>
      <xdr:row>79</xdr:row>
      <xdr:rowOff>77057</xdr:rowOff>
    </xdr:to>
    <xdr:sp macro="" textlink="">
      <xdr:nvSpPr>
        <xdr:cNvPr id="643" name="フローチャート : 判断 642"/>
        <xdr:cNvSpPr/>
      </xdr:nvSpPr>
      <xdr:spPr>
        <a:xfrm>
          <a:off x="15430500" y="1352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68184</xdr:rowOff>
    </xdr:from>
    <xdr:ext cx="378565" cy="259045"/>
    <xdr:sp macro="" textlink="">
      <xdr:nvSpPr>
        <xdr:cNvPr id="644" name="テキスト ボックス 643"/>
        <xdr:cNvSpPr txBox="1"/>
      </xdr:nvSpPr>
      <xdr:spPr>
        <a:xfrm>
          <a:off x="15292017" y="13612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130823</xdr:rowOff>
    </xdr:from>
    <xdr:to>
      <xdr:col>21</xdr:col>
      <xdr:colOff>161925</xdr:colOff>
      <xdr:row>78</xdr:row>
      <xdr:rowOff>158007</xdr:rowOff>
    </xdr:to>
    <xdr:cxnSp macro="">
      <xdr:nvCxnSpPr>
        <xdr:cNvPr id="645" name="直線コネクタ 644"/>
        <xdr:cNvCxnSpPr/>
      </xdr:nvCxnSpPr>
      <xdr:spPr>
        <a:xfrm flipV="1">
          <a:off x="13703300" y="13332473"/>
          <a:ext cx="889000" cy="198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139573</xdr:rowOff>
    </xdr:from>
    <xdr:to>
      <xdr:col>21</xdr:col>
      <xdr:colOff>212725</xdr:colOff>
      <xdr:row>79</xdr:row>
      <xdr:rowOff>69723</xdr:rowOff>
    </xdr:to>
    <xdr:sp macro="" textlink="">
      <xdr:nvSpPr>
        <xdr:cNvPr id="646" name="フローチャート : 判断 645"/>
        <xdr:cNvSpPr/>
      </xdr:nvSpPr>
      <xdr:spPr>
        <a:xfrm>
          <a:off x="14541500" y="13512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60850</xdr:rowOff>
    </xdr:from>
    <xdr:ext cx="469744" cy="259045"/>
    <xdr:sp macro="" textlink="">
      <xdr:nvSpPr>
        <xdr:cNvPr id="647" name="テキスト ボックス 646"/>
        <xdr:cNvSpPr txBox="1"/>
      </xdr:nvSpPr>
      <xdr:spPr>
        <a:xfrm>
          <a:off x="14357427" y="13605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132556</xdr:rowOff>
    </xdr:from>
    <xdr:to>
      <xdr:col>19</xdr:col>
      <xdr:colOff>644525</xdr:colOff>
      <xdr:row>78</xdr:row>
      <xdr:rowOff>158007</xdr:rowOff>
    </xdr:to>
    <xdr:cxnSp macro="">
      <xdr:nvCxnSpPr>
        <xdr:cNvPr id="648" name="直線コネクタ 647"/>
        <xdr:cNvCxnSpPr/>
      </xdr:nvCxnSpPr>
      <xdr:spPr>
        <a:xfrm>
          <a:off x="12814300" y="13505656"/>
          <a:ext cx="889000" cy="25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126391</xdr:rowOff>
    </xdr:from>
    <xdr:to>
      <xdr:col>20</xdr:col>
      <xdr:colOff>9525</xdr:colOff>
      <xdr:row>79</xdr:row>
      <xdr:rowOff>56541</xdr:rowOff>
    </xdr:to>
    <xdr:sp macro="" textlink="">
      <xdr:nvSpPr>
        <xdr:cNvPr id="649" name="フローチャート : 判断 648"/>
        <xdr:cNvSpPr/>
      </xdr:nvSpPr>
      <xdr:spPr>
        <a:xfrm>
          <a:off x="13652500" y="1349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47668</xdr:rowOff>
    </xdr:from>
    <xdr:ext cx="469744" cy="259045"/>
    <xdr:sp macro="" textlink="">
      <xdr:nvSpPr>
        <xdr:cNvPr id="650" name="テキスト ボックス 649"/>
        <xdr:cNvSpPr txBox="1"/>
      </xdr:nvSpPr>
      <xdr:spPr>
        <a:xfrm>
          <a:off x="13468427" y="13592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104730</xdr:rowOff>
    </xdr:from>
    <xdr:to>
      <xdr:col>18</xdr:col>
      <xdr:colOff>492125</xdr:colOff>
      <xdr:row>79</xdr:row>
      <xdr:rowOff>34880</xdr:rowOff>
    </xdr:to>
    <xdr:sp macro="" textlink="">
      <xdr:nvSpPr>
        <xdr:cNvPr id="651" name="フローチャート : 判断 650"/>
        <xdr:cNvSpPr/>
      </xdr:nvSpPr>
      <xdr:spPr>
        <a:xfrm>
          <a:off x="12763500" y="134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26007</xdr:rowOff>
    </xdr:from>
    <xdr:ext cx="469744" cy="259045"/>
    <xdr:sp macro="" textlink="">
      <xdr:nvSpPr>
        <xdr:cNvPr id="652" name="テキスト ボックス 651"/>
        <xdr:cNvSpPr txBox="1"/>
      </xdr:nvSpPr>
      <xdr:spPr>
        <a:xfrm>
          <a:off x="12579427" y="1357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33389</xdr:rowOff>
    </xdr:from>
    <xdr:to>
      <xdr:col>23</xdr:col>
      <xdr:colOff>568325</xdr:colOff>
      <xdr:row>78</xdr:row>
      <xdr:rowOff>134989</xdr:rowOff>
    </xdr:to>
    <xdr:sp macro="" textlink="">
      <xdr:nvSpPr>
        <xdr:cNvPr id="658" name="円/楕円 657"/>
        <xdr:cNvSpPr/>
      </xdr:nvSpPr>
      <xdr:spPr>
        <a:xfrm>
          <a:off x="16268700" y="1340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56266</xdr:rowOff>
    </xdr:from>
    <xdr:ext cx="469744" cy="259045"/>
    <xdr:sp macro="" textlink="">
      <xdr:nvSpPr>
        <xdr:cNvPr id="659" name="災害復旧費該当値テキスト"/>
        <xdr:cNvSpPr txBox="1"/>
      </xdr:nvSpPr>
      <xdr:spPr>
        <a:xfrm>
          <a:off x="16370300" y="13257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6,914</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168872</xdr:rowOff>
    </xdr:from>
    <xdr:to>
      <xdr:col>22</xdr:col>
      <xdr:colOff>415925</xdr:colOff>
      <xdr:row>77</xdr:row>
      <xdr:rowOff>99022</xdr:rowOff>
    </xdr:to>
    <xdr:sp macro="" textlink="">
      <xdr:nvSpPr>
        <xdr:cNvPr id="660" name="円/楕円 659"/>
        <xdr:cNvSpPr/>
      </xdr:nvSpPr>
      <xdr:spPr>
        <a:xfrm>
          <a:off x="15430500" y="131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115549</xdr:rowOff>
    </xdr:from>
    <xdr:ext cx="534377" cy="259045"/>
    <xdr:sp macro="" textlink="">
      <xdr:nvSpPr>
        <xdr:cNvPr id="661" name="テキスト ボックス 660"/>
        <xdr:cNvSpPr txBox="1"/>
      </xdr:nvSpPr>
      <xdr:spPr>
        <a:xfrm>
          <a:off x="15214111" y="1297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17,802</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80023</xdr:rowOff>
    </xdr:from>
    <xdr:to>
      <xdr:col>21</xdr:col>
      <xdr:colOff>212725</xdr:colOff>
      <xdr:row>78</xdr:row>
      <xdr:rowOff>10173</xdr:rowOff>
    </xdr:to>
    <xdr:sp macro="" textlink="">
      <xdr:nvSpPr>
        <xdr:cNvPr id="662" name="円/楕円 661"/>
        <xdr:cNvSpPr/>
      </xdr:nvSpPr>
      <xdr:spPr>
        <a:xfrm>
          <a:off x="14541500" y="1328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26700</xdr:rowOff>
    </xdr:from>
    <xdr:ext cx="534377" cy="259045"/>
    <xdr:sp macro="" textlink="">
      <xdr:nvSpPr>
        <xdr:cNvPr id="663" name="テキスト ボックス 662"/>
        <xdr:cNvSpPr txBox="1"/>
      </xdr:nvSpPr>
      <xdr:spPr>
        <a:xfrm>
          <a:off x="14325111" y="1305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13,466</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107207</xdr:rowOff>
    </xdr:from>
    <xdr:to>
      <xdr:col>20</xdr:col>
      <xdr:colOff>9525</xdr:colOff>
      <xdr:row>79</xdr:row>
      <xdr:rowOff>37357</xdr:rowOff>
    </xdr:to>
    <xdr:sp macro="" textlink="">
      <xdr:nvSpPr>
        <xdr:cNvPr id="664" name="円/楕円 663"/>
        <xdr:cNvSpPr/>
      </xdr:nvSpPr>
      <xdr:spPr>
        <a:xfrm>
          <a:off x="13652500" y="1348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53884</xdr:rowOff>
    </xdr:from>
    <xdr:ext cx="469744" cy="259045"/>
    <xdr:sp macro="" textlink="">
      <xdr:nvSpPr>
        <xdr:cNvPr id="665" name="テキスト ボックス 664"/>
        <xdr:cNvSpPr txBox="1"/>
      </xdr:nvSpPr>
      <xdr:spPr>
        <a:xfrm>
          <a:off x="13468427" y="1325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81756</xdr:rowOff>
    </xdr:from>
    <xdr:to>
      <xdr:col>18</xdr:col>
      <xdr:colOff>492125</xdr:colOff>
      <xdr:row>79</xdr:row>
      <xdr:rowOff>11906</xdr:rowOff>
    </xdr:to>
    <xdr:sp macro="" textlink="">
      <xdr:nvSpPr>
        <xdr:cNvPr id="666" name="円/楕円 665"/>
        <xdr:cNvSpPr/>
      </xdr:nvSpPr>
      <xdr:spPr>
        <a:xfrm>
          <a:off x="12763500" y="1345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28433</xdr:rowOff>
    </xdr:from>
    <xdr:ext cx="469744" cy="259045"/>
    <xdr:sp macro="" textlink="">
      <xdr:nvSpPr>
        <xdr:cNvPr id="667" name="テキスト ボックス 666"/>
        <xdr:cNvSpPr txBox="1"/>
      </xdr:nvSpPr>
      <xdr:spPr>
        <a:xfrm>
          <a:off x="12579427" y="13230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7" name="テキスト ボックス 68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50426</xdr:rowOff>
    </xdr:from>
    <xdr:to>
      <xdr:col>23</xdr:col>
      <xdr:colOff>516889</xdr:colOff>
      <xdr:row>98</xdr:row>
      <xdr:rowOff>106139</xdr:rowOff>
    </xdr:to>
    <xdr:cxnSp macro="">
      <xdr:nvCxnSpPr>
        <xdr:cNvPr id="693" name="直線コネクタ 692"/>
        <xdr:cNvCxnSpPr/>
      </xdr:nvCxnSpPr>
      <xdr:spPr>
        <a:xfrm flipV="1">
          <a:off x="16317595" y="15652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109966</xdr:rowOff>
    </xdr:from>
    <xdr:ext cx="534377" cy="259045"/>
    <xdr:sp macro="" textlink="">
      <xdr:nvSpPr>
        <xdr:cNvPr id="694" name="公債費最小値テキスト"/>
        <xdr:cNvSpPr txBox="1"/>
      </xdr:nvSpPr>
      <xdr:spPr>
        <a:xfrm>
          <a:off x="16370300" y="1691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98</xdr:row>
      <xdr:rowOff>106139</xdr:rowOff>
    </xdr:from>
    <xdr:to>
      <xdr:col>23</xdr:col>
      <xdr:colOff>606425</xdr:colOff>
      <xdr:row>98</xdr:row>
      <xdr:rowOff>106139</xdr:rowOff>
    </xdr:to>
    <xdr:cxnSp macro="">
      <xdr:nvCxnSpPr>
        <xdr:cNvPr id="695" name="直線コネクタ 694"/>
        <xdr:cNvCxnSpPr/>
      </xdr:nvCxnSpPr>
      <xdr:spPr>
        <a:xfrm>
          <a:off x="16230600" y="1690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168553</xdr:rowOff>
    </xdr:from>
    <xdr:ext cx="599010" cy="259045"/>
    <xdr:sp macro="" textlink="">
      <xdr:nvSpPr>
        <xdr:cNvPr id="696" name="公債費最大値テキスト"/>
        <xdr:cNvSpPr txBox="1"/>
      </xdr:nvSpPr>
      <xdr:spPr>
        <a:xfrm>
          <a:off x="16370300" y="15427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91</xdr:row>
      <xdr:rowOff>50426</xdr:rowOff>
    </xdr:from>
    <xdr:to>
      <xdr:col>23</xdr:col>
      <xdr:colOff>606425</xdr:colOff>
      <xdr:row>91</xdr:row>
      <xdr:rowOff>50426</xdr:rowOff>
    </xdr:to>
    <xdr:cxnSp macro="">
      <xdr:nvCxnSpPr>
        <xdr:cNvPr id="697" name="直線コネクタ 696"/>
        <xdr:cNvCxnSpPr/>
      </xdr:nvCxnSpPr>
      <xdr:spPr>
        <a:xfrm>
          <a:off x="16230600" y="15652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130817</xdr:rowOff>
    </xdr:from>
    <xdr:to>
      <xdr:col>23</xdr:col>
      <xdr:colOff>517525</xdr:colOff>
      <xdr:row>95</xdr:row>
      <xdr:rowOff>13556</xdr:rowOff>
    </xdr:to>
    <xdr:cxnSp macro="">
      <xdr:nvCxnSpPr>
        <xdr:cNvPr id="698" name="直線コネクタ 697"/>
        <xdr:cNvCxnSpPr/>
      </xdr:nvCxnSpPr>
      <xdr:spPr>
        <a:xfrm flipV="1">
          <a:off x="15481300" y="16247117"/>
          <a:ext cx="838200" cy="54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23827</xdr:rowOff>
    </xdr:from>
    <xdr:ext cx="534377" cy="259045"/>
    <xdr:sp macro="" textlink="">
      <xdr:nvSpPr>
        <xdr:cNvPr id="699" name="公債費平均値テキスト"/>
        <xdr:cNvSpPr txBox="1"/>
      </xdr:nvSpPr>
      <xdr:spPr>
        <a:xfrm>
          <a:off x="16370300" y="16654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45400</xdr:rowOff>
    </xdr:from>
    <xdr:to>
      <xdr:col>23</xdr:col>
      <xdr:colOff>568325</xdr:colOff>
      <xdr:row>97</xdr:row>
      <xdr:rowOff>147000</xdr:rowOff>
    </xdr:to>
    <xdr:sp macro="" textlink="">
      <xdr:nvSpPr>
        <xdr:cNvPr id="700" name="フローチャート : 判断 699"/>
        <xdr:cNvSpPr/>
      </xdr:nvSpPr>
      <xdr:spPr>
        <a:xfrm>
          <a:off x="16268700" y="1667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13556</xdr:rowOff>
    </xdr:from>
    <xdr:to>
      <xdr:col>22</xdr:col>
      <xdr:colOff>365125</xdr:colOff>
      <xdr:row>95</xdr:row>
      <xdr:rowOff>39181</xdr:rowOff>
    </xdr:to>
    <xdr:cxnSp macro="">
      <xdr:nvCxnSpPr>
        <xdr:cNvPr id="701" name="直線コネクタ 700"/>
        <xdr:cNvCxnSpPr/>
      </xdr:nvCxnSpPr>
      <xdr:spPr>
        <a:xfrm flipV="1">
          <a:off x="14592300" y="16301306"/>
          <a:ext cx="889000" cy="25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67335</xdr:rowOff>
    </xdr:from>
    <xdr:to>
      <xdr:col>22</xdr:col>
      <xdr:colOff>415925</xdr:colOff>
      <xdr:row>97</xdr:row>
      <xdr:rowOff>168935</xdr:rowOff>
    </xdr:to>
    <xdr:sp macro="" textlink="">
      <xdr:nvSpPr>
        <xdr:cNvPr id="702" name="フローチャート : 判断 701"/>
        <xdr:cNvSpPr/>
      </xdr:nvSpPr>
      <xdr:spPr>
        <a:xfrm>
          <a:off x="15430500" y="1669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160062</xdr:rowOff>
    </xdr:from>
    <xdr:ext cx="534377" cy="259045"/>
    <xdr:sp macro="" textlink="">
      <xdr:nvSpPr>
        <xdr:cNvPr id="703" name="テキスト ボックス 702"/>
        <xdr:cNvSpPr txBox="1"/>
      </xdr:nvSpPr>
      <xdr:spPr>
        <a:xfrm>
          <a:off x="15214111" y="1679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39181</xdr:rowOff>
    </xdr:from>
    <xdr:to>
      <xdr:col>21</xdr:col>
      <xdr:colOff>161925</xdr:colOff>
      <xdr:row>95</xdr:row>
      <xdr:rowOff>46703</xdr:rowOff>
    </xdr:to>
    <xdr:cxnSp macro="">
      <xdr:nvCxnSpPr>
        <xdr:cNvPr id="704" name="直線コネクタ 703"/>
        <xdr:cNvCxnSpPr/>
      </xdr:nvCxnSpPr>
      <xdr:spPr>
        <a:xfrm flipV="1">
          <a:off x="13703300" y="16326931"/>
          <a:ext cx="889000" cy="7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18197</xdr:rowOff>
    </xdr:from>
    <xdr:to>
      <xdr:col>21</xdr:col>
      <xdr:colOff>212725</xdr:colOff>
      <xdr:row>97</xdr:row>
      <xdr:rowOff>119797</xdr:rowOff>
    </xdr:to>
    <xdr:sp macro="" textlink="">
      <xdr:nvSpPr>
        <xdr:cNvPr id="705" name="フローチャート : 判断 704"/>
        <xdr:cNvSpPr/>
      </xdr:nvSpPr>
      <xdr:spPr>
        <a:xfrm>
          <a:off x="14541500" y="1664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110924</xdr:rowOff>
    </xdr:from>
    <xdr:ext cx="534377" cy="259045"/>
    <xdr:sp macro="" textlink="">
      <xdr:nvSpPr>
        <xdr:cNvPr id="706" name="テキスト ボックス 705"/>
        <xdr:cNvSpPr txBox="1"/>
      </xdr:nvSpPr>
      <xdr:spPr>
        <a:xfrm>
          <a:off x="14325111" y="1674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4674</xdr:rowOff>
    </xdr:from>
    <xdr:to>
      <xdr:col>19</xdr:col>
      <xdr:colOff>644525</xdr:colOff>
      <xdr:row>95</xdr:row>
      <xdr:rowOff>46703</xdr:rowOff>
    </xdr:to>
    <xdr:cxnSp macro="">
      <xdr:nvCxnSpPr>
        <xdr:cNvPr id="707" name="直線コネクタ 706"/>
        <xdr:cNvCxnSpPr/>
      </xdr:nvCxnSpPr>
      <xdr:spPr>
        <a:xfrm>
          <a:off x="12814300" y="16292424"/>
          <a:ext cx="889000" cy="4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15367</xdr:rowOff>
    </xdr:from>
    <xdr:to>
      <xdr:col>20</xdr:col>
      <xdr:colOff>9525</xdr:colOff>
      <xdr:row>97</xdr:row>
      <xdr:rowOff>116967</xdr:rowOff>
    </xdr:to>
    <xdr:sp macro="" textlink="">
      <xdr:nvSpPr>
        <xdr:cNvPr id="708" name="フローチャート : 判断 707"/>
        <xdr:cNvSpPr/>
      </xdr:nvSpPr>
      <xdr:spPr>
        <a:xfrm>
          <a:off x="13652500" y="166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108094</xdr:rowOff>
    </xdr:from>
    <xdr:ext cx="534377" cy="259045"/>
    <xdr:sp macro="" textlink="">
      <xdr:nvSpPr>
        <xdr:cNvPr id="709" name="テキスト ボックス 708"/>
        <xdr:cNvSpPr txBox="1"/>
      </xdr:nvSpPr>
      <xdr:spPr>
        <a:xfrm>
          <a:off x="13436111" y="1673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169290</xdr:rowOff>
    </xdr:from>
    <xdr:to>
      <xdr:col>18</xdr:col>
      <xdr:colOff>492125</xdr:colOff>
      <xdr:row>97</xdr:row>
      <xdr:rowOff>99440</xdr:rowOff>
    </xdr:to>
    <xdr:sp macro="" textlink="">
      <xdr:nvSpPr>
        <xdr:cNvPr id="710" name="フローチャート : 判断 709"/>
        <xdr:cNvSpPr/>
      </xdr:nvSpPr>
      <xdr:spPr>
        <a:xfrm>
          <a:off x="12763500" y="1662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90567</xdr:rowOff>
    </xdr:from>
    <xdr:ext cx="534377" cy="259045"/>
    <xdr:sp macro="" textlink="">
      <xdr:nvSpPr>
        <xdr:cNvPr id="711" name="テキスト ボックス 710"/>
        <xdr:cNvSpPr txBox="1"/>
      </xdr:nvSpPr>
      <xdr:spPr>
        <a:xfrm>
          <a:off x="12547111" y="1672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80017</xdr:rowOff>
    </xdr:from>
    <xdr:to>
      <xdr:col>23</xdr:col>
      <xdr:colOff>568325</xdr:colOff>
      <xdr:row>95</xdr:row>
      <xdr:rowOff>10167</xdr:rowOff>
    </xdr:to>
    <xdr:sp macro="" textlink="">
      <xdr:nvSpPr>
        <xdr:cNvPr id="717" name="円/楕円 716"/>
        <xdr:cNvSpPr/>
      </xdr:nvSpPr>
      <xdr:spPr>
        <a:xfrm>
          <a:off x="16268700" y="1619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102894</xdr:rowOff>
    </xdr:from>
    <xdr:ext cx="534377" cy="259045"/>
    <xdr:sp macro="" textlink="">
      <xdr:nvSpPr>
        <xdr:cNvPr id="718" name="公債費該当値テキスト"/>
        <xdr:cNvSpPr txBox="1"/>
      </xdr:nvSpPr>
      <xdr:spPr>
        <a:xfrm>
          <a:off x="16370300" y="1604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75,816</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134206</xdr:rowOff>
    </xdr:from>
    <xdr:to>
      <xdr:col>22</xdr:col>
      <xdr:colOff>415925</xdr:colOff>
      <xdr:row>95</xdr:row>
      <xdr:rowOff>64356</xdr:rowOff>
    </xdr:to>
    <xdr:sp macro="" textlink="">
      <xdr:nvSpPr>
        <xdr:cNvPr id="719" name="円/楕円 718"/>
        <xdr:cNvSpPr/>
      </xdr:nvSpPr>
      <xdr:spPr>
        <a:xfrm>
          <a:off x="15430500" y="1625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80883</xdr:rowOff>
    </xdr:from>
    <xdr:ext cx="534377" cy="259045"/>
    <xdr:sp macro="" textlink="">
      <xdr:nvSpPr>
        <xdr:cNvPr id="720" name="テキスト ボックス 719"/>
        <xdr:cNvSpPr txBox="1"/>
      </xdr:nvSpPr>
      <xdr:spPr>
        <a:xfrm>
          <a:off x="15214111" y="1602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70,838</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159831</xdr:rowOff>
    </xdr:from>
    <xdr:to>
      <xdr:col>21</xdr:col>
      <xdr:colOff>212725</xdr:colOff>
      <xdr:row>95</xdr:row>
      <xdr:rowOff>89981</xdr:rowOff>
    </xdr:to>
    <xdr:sp macro="" textlink="">
      <xdr:nvSpPr>
        <xdr:cNvPr id="721" name="円/楕円 720"/>
        <xdr:cNvSpPr/>
      </xdr:nvSpPr>
      <xdr:spPr>
        <a:xfrm>
          <a:off x="14541500" y="1627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106508</xdr:rowOff>
    </xdr:from>
    <xdr:ext cx="534377" cy="259045"/>
    <xdr:sp macro="" textlink="">
      <xdr:nvSpPr>
        <xdr:cNvPr id="722" name="テキスト ボックス 721"/>
        <xdr:cNvSpPr txBox="1"/>
      </xdr:nvSpPr>
      <xdr:spPr>
        <a:xfrm>
          <a:off x="14325111" y="1605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68,484</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167353</xdr:rowOff>
    </xdr:from>
    <xdr:to>
      <xdr:col>20</xdr:col>
      <xdr:colOff>9525</xdr:colOff>
      <xdr:row>95</xdr:row>
      <xdr:rowOff>97503</xdr:rowOff>
    </xdr:to>
    <xdr:sp macro="" textlink="">
      <xdr:nvSpPr>
        <xdr:cNvPr id="723" name="円/楕円 722"/>
        <xdr:cNvSpPr/>
      </xdr:nvSpPr>
      <xdr:spPr>
        <a:xfrm>
          <a:off x="13652500" y="1628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114030</xdr:rowOff>
    </xdr:from>
    <xdr:ext cx="534377" cy="259045"/>
    <xdr:sp macro="" textlink="">
      <xdr:nvSpPr>
        <xdr:cNvPr id="724" name="テキスト ボックス 723"/>
        <xdr:cNvSpPr txBox="1"/>
      </xdr:nvSpPr>
      <xdr:spPr>
        <a:xfrm>
          <a:off x="13436111" y="1605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67,793</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125324</xdr:rowOff>
    </xdr:from>
    <xdr:to>
      <xdr:col>18</xdr:col>
      <xdr:colOff>492125</xdr:colOff>
      <xdr:row>95</xdr:row>
      <xdr:rowOff>55474</xdr:rowOff>
    </xdr:to>
    <xdr:sp macro="" textlink="">
      <xdr:nvSpPr>
        <xdr:cNvPr id="725" name="円/楕円 724"/>
        <xdr:cNvSpPr/>
      </xdr:nvSpPr>
      <xdr:spPr>
        <a:xfrm>
          <a:off x="12763500" y="1624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72001</xdr:rowOff>
    </xdr:from>
    <xdr:ext cx="534377" cy="259045"/>
    <xdr:sp macro="" textlink="">
      <xdr:nvSpPr>
        <xdr:cNvPr id="726" name="テキスト ボックス 725"/>
        <xdr:cNvSpPr txBox="1"/>
      </xdr:nvSpPr>
      <xdr:spPr>
        <a:xfrm>
          <a:off x="12547111" y="1601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71,654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0" name="テキスト ボックス 73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4" name="テキスト ボックス 74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116078</xdr:rowOff>
    </xdr:from>
    <xdr:to>
      <xdr:col>32</xdr:col>
      <xdr:colOff>186689</xdr:colOff>
      <xdr:row>39</xdr:row>
      <xdr:rowOff>44450</xdr:rowOff>
    </xdr:to>
    <xdr:cxnSp macro="">
      <xdr:nvCxnSpPr>
        <xdr:cNvPr id="750" name="直線コネクタ 749"/>
        <xdr:cNvCxnSpPr/>
      </xdr:nvCxnSpPr>
      <xdr:spPr>
        <a:xfrm flipV="1">
          <a:off x="22159595" y="5259578"/>
          <a:ext cx="1269"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76979</xdr:rowOff>
    </xdr:from>
    <xdr:ext cx="249299" cy="259045"/>
    <xdr:sp macro="" textlink="">
      <xdr:nvSpPr>
        <xdr:cNvPr id="751" name="諸支出金最小値テキスト"/>
        <xdr:cNvSpPr txBox="1"/>
      </xdr:nvSpPr>
      <xdr:spPr>
        <a:xfrm>
          <a:off x="22212300" y="6763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62755</xdr:rowOff>
    </xdr:from>
    <xdr:ext cx="469744" cy="259045"/>
    <xdr:sp macro="" textlink="">
      <xdr:nvSpPr>
        <xdr:cNvPr id="753" name="諸支出金最大値テキスト"/>
        <xdr:cNvSpPr txBox="1"/>
      </xdr:nvSpPr>
      <xdr:spPr>
        <a:xfrm>
          <a:off x="22212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3,862</a:t>
          </a:r>
          <a:endParaRPr kumimoji="1" lang="ja-JP" altLang="en-US" sz="1000" b="1">
            <a:latin typeface="ＭＳ Ｐゴシック"/>
          </a:endParaRPr>
        </a:p>
      </xdr:txBody>
    </xdr:sp>
    <xdr:clientData/>
  </xdr:oneCellAnchor>
  <xdr:twoCellAnchor>
    <xdr:from>
      <xdr:col>32</xdr:col>
      <xdr:colOff>98425</xdr:colOff>
      <xdr:row>30</xdr:row>
      <xdr:rowOff>116078</xdr:rowOff>
    </xdr:from>
    <xdr:to>
      <xdr:col>32</xdr:col>
      <xdr:colOff>276225</xdr:colOff>
      <xdr:row>30</xdr:row>
      <xdr:rowOff>116078</xdr:rowOff>
    </xdr:to>
    <xdr:cxnSp macro="">
      <xdr:nvCxnSpPr>
        <xdr:cNvPr id="754" name="直線コネクタ 753"/>
        <xdr:cNvCxnSpPr/>
      </xdr:nvCxnSpPr>
      <xdr:spPr>
        <a:xfrm>
          <a:off x="22072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165879</xdr:rowOff>
    </xdr:from>
    <xdr:ext cx="313932" cy="259045"/>
    <xdr:sp macro="" textlink="">
      <xdr:nvSpPr>
        <xdr:cNvPr id="756" name="諸支出金平均値テキスト"/>
        <xdr:cNvSpPr txBox="1"/>
      </xdr:nvSpPr>
      <xdr:spPr>
        <a:xfrm>
          <a:off x="22212300" y="650952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143002</xdr:rowOff>
    </xdr:from>
    <xdr:to>
      <xdr:col>32</xdr:col>
      <xdr:colOff>238125</xdr:colOff>
      <xdr:row>39</xdr:row>
      <xdr:rowOff>73152</xdr:rowOff>
    </xdr:to>
    <xdr:sp macro="" textlink="">
      <xdr:nvSpPr>
        <xdr:cNvPr id="757" name="フローチャート : 判断 756"/>
        <xdr:cNvSpPr/>
      </xdr:nvSpPr>
      <xdr:spPr>
        <a:xfrm>
          <a:off x="22110700" y="665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138049</xdr:rowOff>
    </xdr:from>
    <xdr:to>
      <xdr:col>31</xdr:col>
      <xdr:colOff>85725</xdr:colOff>
      <xdr:row>39</xdr:row>
      <xdr:rowOff>68199</xdr:rowOff>
    </xdr:to>
    <xdr:sp macro="" textlink="">
      <xdr:nvSpPr>
        <xdr:cNvPr id="759" name="フローチャート : 判断 758"/>
        <xdr:cNvSpPr/>
      </xdr:nvSpPr>
      <xdr:spPr>
        <a:xfrm>
          <a:off x="21272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84726</xdr:rowOff>
    </xdr:from>
    <xdr:ext cx="313932" cy="259045"/>
    <xdr:sp macro="" textlink="">
      <xdr:nvSpPr>
        <xdr:cNvPr id="760" name="テキスト ボックス 759"/>
        <xdr:cNvSpPr txBox="1"/>
      </xdr:nvSpPr>
      <xdr:spPr>
        <a:xfrm>
          <a:off x="21166333" y="64283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104140</xdr:rowOff>
    </xdr:from>
    <xdr:to>
      <xdr:col>29</xdr:col>
      <xdr:colOff>568325</xdr:colOff>
      <xdr:row>39</xdr:row>
      <xdr:rowOff>34290</xdr:rowOff>
    </xdr:to>
    <xdr:sp macro="" textlink="">
      <xdr:nvSpPr>
        <xdr:cNvPr id="762" name="フローチャート : 判断 761"/>
        <xdr:cNvSpPr/>
      </xdr:nvSpPr>
      <xdr:spPr>
        <a:xfrm>
          <a:off x="20383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50817</xdr:rowOff>
    </xdr:from>
    <xdr:ext cx="378565" cy="259045"/>
    <xdr:sp macro="" textlink="">
      <xdr:nvSpPr>
        <xdr:cNvPr id="763" name="テキスト ボックス 762"/>
        <xdr:cNvSpPr txBox="1"/>
      </xdr:nvSpPr>
      <xdr:spPr>
        <a:xfrm>
          <a:off x="20245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76327</xdr:rowOff>
    </xdr:from>
    <xdr:to>
      <xdr:col>28</xdr:col>
      <xdr:colOff>365125</xdr:colOff>
      <xdr:row>39</xdr:row>
      <xdr:rowOff>6477</xdr:rowOff>
    </xdr:to>
    <xdr:sp macro="" textlink="">
      <xdr:nvSpPr>
        <xdr:cNvPr id="765" name="フローチャート : 判断 764"/>
        <xdr:cNvSpPr/>
      </xdr:nvSpPr>
      <xdr:spPr>
        <a:xfrm>
          <a:off x="19494500" y="659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23004</xdr:rowOff>
    </xdr:from>
    <xdr:ext cx="378565" cy="259045"/>
    <xdr:sp macro="" textlink="">
      <xdr:nvSpPr>
        <xdr:cNvPr id="766" name="テキスト ボックス 765"/>
        <xdr:cNvSpPr txBox="1"/>
      </xdr:nvSpPr>
      <xdr:spPr>
        <a:xfrm>
          <a:off x="19356017" y="6366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89662</xdr:rowOff>
    </xdr:from>
    <xdr:to>
      <xdr:col>27</xdr:col>
      <xdr:colOff>161925</xdr:colOff>
      <xdr:row>39</xdr:row>
      <xdr:rowOff>19812</xdr:rowOff>
    </xdr:to>
    <xdr:sp macro="" textlink="">
      <xdr:nvSpPr>
        <xdr:cNvPr id="767" name="フローチャート : 判断 766"/>
        <xdr:cNvSpPr/>
      </xdr:nvSpPr>
      <xdr:spPr>
        <a:xfrm>
          <a:off x="18605500" y="660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36339</xdr:rowOff>
    </xdr:from>
    <xdr:ext cx="378565" cy="259045"/>
    <xdr:sp macro="" textlink="">
      <xdr:nvSpPr>
        <xdr:cNvPr id="768" name="テキスト ボックス 767"/>
        <xdr:cNvSpPr txBox="1"/>
      </xdr:nvSpPr>
      <xdr:spPr>
        <a:xfrm>
          <a:off x="18467017" y="6379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4" name="円/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121429</xdr:rowOff>
    </xdr:from>
    <xdr:ext cx="249299" cy="259045"/>
    <xdr:sp macro="" textlink="">
      <xdr:nvSpPr>
        <xdr:cNvPr id="775" name="諸支出金該当値テキスト"/>
        <xdr:cNvSpPr txBox="1"/>
      </xdr:nvSpPr>
      <xdr:spPr>
        <a:xfrm>
          <a:off x="22212300" y="6636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6" name="円/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7" name="テキスト ボックス 77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8" name="円/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9" name="テキスト ボックス 77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0" name="円/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1" name="テキスト ボックス 78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2" name="円/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3" name="テキスト ボックス 78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フローチャート :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8" name="フローチャート :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9" name="テキスト ボックス 80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1" name="フローチャート :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2" name="テキスト ボックス 81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4" name="フローチャート :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5" name="テキスト ボックス 81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6" name="フローチャート :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7" name="テキスト ボックス 81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3" name="円/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5" name="円/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6" name="テキスト ボックス 82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7" name="円/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8" name="テキスト ボックス 82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9" name="円/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0" name="テキスト ボックス 82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1" name="円/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2" name="テキスト ボックス 83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・総務費に係る住民一人当たりのコストは、財政調整基金積立金等の減により、</a:t>
          </a:r>
          <a:r>
            <a:rPr kumimoji="1" lang="en-US" altLang="ja-JP" sz="1300">
              <a:latin typeface="ＭＳ Ｐゴシック"/>
            </a:rPr>
            <a:t>72,476</a:t>
          </a:r>
          <a:r>
            <a:rPr kumimoji="1" lang="ja-JP" altLang="en-US" sz="1300">
              <a:latin typeface="ＭＳ Ｐゴシック"/>
            </a:rPr>
            <a:t>円となり、前年度より大きく減少したが、類似団体平均を</a:t>
          </a:r>
          <a:r>
            <a:rPr kumimoji="1" lang="en-US" altLang="ja-JP" sz="1300">
              <a:latin typeface="ＭＳ Ｐゴシック"/>
            </a:rPr>
            <a:t>18,641</a:t>
          </a:r>
          <a:r>
            <a:rPr kumimoji="1" lang="ja-JP" altLang="en-US" sz="1300">
              <a:latin typeface="ＭＳ Ｐゴシック"/>
            </a:rPr>
            <a:t>円上回っている。吾北総合支所耐震改修事業の開始が要因の一つである。</a:t>
          </a:r>
          <a:endParaRPr kumimoji="1" lang="en-US" altLang="ja-JP" sz="1300">
            <a:latin typeface="ＭＳ Ｐゴシック"/>
          </a:endParaRPr>
        </a:p>
        <a:p>
          <a:r>
            <a:rPr kumimoji="1" lang="ja-JP" altLang="en-US" sz="1300">
              <a:latin typeface="ＭＳ Ｐゴシック"/>
            </a:rPr>
            <a:t>・民生費に係る住民一人あたりのコストは、臨時福祉給付金事業等による増で、</a:t>
          </a:r>
          <a:r>
            <a:rPr kumimoji="1" lang="en-US" altLang="ja-JP" sz="1300">
              <a:latin typeface="ＭＳ Ｐゴシック"/>
            </a:rPr>
            <a:t>146,250</a:t>
          </a:r>
          <a:r>
            <a:rPr kumimoji="1" lang="ja-JP" altLang="en-US" sz="1300">
              <a:latin typeface="ＭＳ Ｐゴシック"/>
            </a:rPr>
            <a:t>円となり、前年度より増加した。</a:t>
          </a:r>
          <a:endParaRPr kumimoji="1" lang="en-US" altLang="ja-JP" sz="1300">
            <a:latin typeface="ＭＳ Ｐゴシック"/>
          </a:endParaRPr>
        </a:p>
        <a:p>
          <a:r>
            <a:rPr kumimoji="1" lang="ja-JP" altLang="en-US" sz="1300">
              <a:latin typeface="ＭＳ Ｐゴシック"/>
            </a:rPr>
            <a:t>・商工費に係る住民一人当たりのコストは、地域活性化・地域住民生活等緊急支援交付金事業の皆減等により、</a:t>
          </a:r>
          <a:r>
            <a:rPr kumimoji="1" lang="en-US" altLang="ja-JP" sz="1300">
              <a:latin typeface="ＭＳ Ｐゴシック"/>
            </a:rPr>
            <a:t>12,270</a:t>
          </a:r>
          <a:r>
            <a:rPr kumimoji="1" lang="ja-JP" altLang="en-US" sz="1300">
              <a:latin typeface="ＭＳ Ｐゴシック"/>
            </a:rPr>
            <a:t>円となり、前年度より減少したが、類似団体平均を依然として上回っている。</a:t>
          </a:r>
        </a:p>
        <a:p>
          <a:r>
            <a:rPr kumimoji="1" lang="ja-JP" altLang="en-US" sz="1300">
              <a:latin typeface="ＭＳ Ｐゴシック"/>
            </a:rPr>
            <a:t>・消防費に係る住民一人あたりのコストは、施設の耐震改修に係る一部事務組合への負担金等の増により、</a:t>
          </a:r>
          <a:r>
            <a:rPr kumimoji="1" lang="en-US" altLang="ja-JP" sz="1300">
              <a:latin typeface="ＭＳ Ｐゴシック"/>
            </a:rPr>
            <a:t>29,581</a:t>
          </a:r>
          <a:r>
            <a:rPr kumimoji="1" lang="ja-JP" altLang="en-US" sz="1300">
              <a:latin typeface="ＭＳ Ｐゴシック"/>
            </a:rPr>
            <a:t>円となり、前年度より増加した。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高知県いの町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財政調整基金残高の標準財政規模比は、平成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までは増加している。国の経済対策の活用や公債費算入率の高い地方債の発行などにより一定の財源確保ができたことなどがその要因として考えられる。実質収支比率は、ほぼ横ばいとなっており、後年度の財政調整の範囲内（概ね標財の</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％程度）となっている。今後も、事務事業の見直し・統廃合など歳出の合理化等、行財政改革を推進し、健全な行財政運営に努めていく。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高知県いの町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現在まで、すべての会計において黒字であるため赤字比率は無いが、今後も事務事業の見直し・統廃合などの歳出の合理化等、行財政改革を推進し、公営企業等については、独立採算の原則に立ち、使用料の改定、確保を図り、財政の健全化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13408644</v>
      </c>
      <c r="BO4" s="381"/>
      <c r="BP4" s="381"/>
      <c r="BQ4" s="381"/>
      <c r="BR4" s="381"/>
      <c r="BS4" s="381"/>
      <c r="BT4" s="381"/>
      <c r="BU4" s="382"/>
      <c r="BV4" s="380">
        <v>14266037</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3.7</v>
      </c>
      <c r="CU4" s="387"/>
      <c r="CV4" s="387"/>
      <c r="CW4" s="387"/>
      <c r="CX4" s="387"/>
      <c r="CY4" s="387"/>
      <c r="CZ4" s="387"/>
      <c r="DA4" s="388"/>
      <c r="DB4" s="386">
        <v>3.5</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12960724</v>
      </c>
      <c r="BO5" s="418"/>
      <c r="BP5" s="418"/>
      <c r="BQ5" s="418"/>
      <c r="BR5" s="418"/>
      <c r="BS5" s="418"/>
      <c r="BT5" s="418"/>
      <c r="BU5" s="419"/>
      <c r="BV5" s="417">
        <v>13791889</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91.9</v>
      </c>
      <c r="CU5" s="415"/>
      <c r="CV5" s="415"/>
      <c r="CW5" s="415"/>
      <c r="CX5" s="415"/>
      <c r="CY5" s="415"/>
      <c r="CZ5" s="415"/>
      <c r="DA5" s="416"/>
      <c r="DB5" s="414">
        <v>81.2</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447920</v>
      </c>
      <c r="BO6" s="418"/>
      <c r="BP6" s="418"/>
      <c r="BQ6" s="418"/>
      <c r="BR6" s="418"/>
      <c r="BS6" s="418"/>
      <c r="BT6" s="418"/>
      <c r="BU6" s="419"/>
      <c r="BV6" s="417">
        <v>474148</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96.1</v>
      </c>
      <c r="CU6" s="455"/>
      <c r="CV6" s="455"/>
      <c r="CW6" s="455"/>
      <c r="CX6" s="455"/>
      <c r="CY6" s="455"/>
      <c r="CZ6" s="455"/>
      <c r="DA6" s="456"/>
      <c r="DB6" s="454">
        <v>86.4</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147616</v>
      </c>
      <c r="BO7" s="418"/>
      <c r="BP7" s="418"/>
      <c r="BQ7" s="418"/>
      <c r="BR7" s="418"/>
      <c r="BS7" s="418"/>
      <c r="BT7" s="418"/>
      <c r="BU7" s="419"/>
      <c r="BV7" s="417">
        <v>162342</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8141433</v>
      </c>
      <c r="CU7" s="418"/>
      <c r="CV7" s="418"/>
      <c r="CW7" s="418"/>
      <c r="CX7" s="418"/>
      <c r="CY7" s="418"/>
      <c r="CZ7" s="418"/>
      <c r="DA7" s="419"/>
      <c r="DB7" s="417">
        <v>8868566</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300304</v>
      </c>
      <c r="BO8" s="418"/>
      <c r="BP8" s="418"/>
      <c r="BQ8" s="418"/>
      <c r="BR8" s="418"/>
      <c r="BS8" s="418"/>
      <c r="BT8" s="418"/>
      <c r="BU8" s="419"/>
      <c r="BV8" s="417">
        <v>311806</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0.34</v>
      </c>
      <c r="CU8" s="458"/>
      <c r="CV8" s="458"/>
      <c r="CW8" s="458"/>
      <c r="CX8" s="458"/>
      <c r="CY8" s="458"/>
      <c r="CZ8" s="458"/>
      <c r="DA8" s="459"/>
      <c r="DB8" s="457">
        <v>0.34</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22767</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100</v>
      </c>
      <c r="AV9" s="450"/>
      <c r="AW9" s="450"/>
      <c r="AX9" s="450"/>
      <c r="AY9" s="451" t="s">
        <v>101</v>
      </c>
      <c r="AZ9" s="452"/>
      <c r="BA9" s="452"/>
      <c r="BB9" s="452"/>
      <c r="BC9" s="452"/>
      <c r="BD9" s="452"/>
      <c r="BE9" s="452"/>
      <c r="BF9" s="452"/>
      <c r="BG9" s="452"/>
      <c r="BH9" s="452"/>
      <c r="BI9" s="452"/>
      <c r="BJ9" s="452"/>
      <c r="BK9" s="452"/>
      <c r="BL9" s="452"/>
      <c r="BM9" s="453"/>
      <c r="BN9" s="417">
        <v>-11502</v>
      </c>
      <c r="BO9" s="418"/>
      <c r="BP9" s="418"/>
      <c r="BQ9" s="418"/>
      <c r="BR9" s="418"/>
      <c r="BS9" s="418"/>
      <c r="BT9" s="418"/>
      <c r="BU9" s="419"/>
      <c r="BV9" s="417">
        <v>10253</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19.600000000000001</v>
      </c>
      <c r="CU9" s="415"/>
      <c r="CV9" s="415"/>
      <c r="CW9" s="415"/>
      <c r="CX9" s="415"/>
      <c r="CY9" s="415"/>
      <c r="CZ9" s="415"/>
      <c r="DA9" s="416"/>
      <c r="DB9" s="414">
        <v>16.8</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103</v>
      </c>
      <c r="M10" s="447"/>
      <c r="N10" s="447"/>
      <c r="O10" s="447"/>
      <c r="P10" s="447"/>
      <c r="Q10" s="448"/>
      <c r="R10" s="468">
        <v>25062</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115363</v>
      </c>
      <c r="BO10" s="418"/>
      <c r="BP10" s="418"/>
      <c r="BQ10" s="418"/>
      <c r="BR10" s="418"/>
      <c r="BS10" s="418"/>
      <c r="BT10" s="418"/>
      <c r="BU10" s="419"/>
      <c r="BV10" s="417">
        <v>471172</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111</v>
      </c>
      <c r="AV11" s="450"/>
      <c r="AW11" s="450"/>
      <c r="AX11" s="450"/>
      <c r="AY11" s="451" t="s">
        <v>112</v>
      </c>
      <c r="AZ11" s="452"/>
      <c r="BA11" s="452"/>
      <c r="BB11" s="452"/>
      <c r="BC11" s="452"/>
      <c r="BD11" s="452"/>
      <c r="BE11" s="452"/>
      <c r="BF11" s="452"/>
      <c r="BG11" s="452"/>
      <c r="BH11" s="452"/>
      <c r="BI11" s="452"/>
      <c r="BJ11" s="452"/>
      <c r="BK11" s="452"/>
      <c r="BL11" s="452"/>
      <c r="BM11" s="453"/>
      <c r="BN11" s="417" t="s">
        <v>113</v>
      </c>
      <c r="BO11" s="418"/>
      <c r="BP11" s="418"/>
      <c r="BQ11" s="418"/>
      <c r="BR11" s="418"/>
      <c r="BS11" s="418"/>
      <c r="BT11" s="418"/>
      <c r="BU11" s="419"/>
      <c r="BV11" s="417" t="s">
        <v>113</v>
      </c>
      <c r="BW11" s="418"/>
      <c r="BX11" s="418"/>
      <c r="BY11" s="418"/>
      <c r="BZ11" s="418"/>
      <c r="CA11" s="418"/>
      <c r="CB11" s="418"/>
      <c r="CC11" s="419"/>
      <c r="CD11" s="420" t="s">
        <v>114</v>
      </c>
      <c r="CE11" s="421"/>
      <c r="CF11" s="421"/>
      <c r="CG11" s="421"/>
      <c r="CH11" s="421"/>
      <c r="CI11" s="421"/>
      <c r="CJ11" s="421"/>
      <c r="CK11" s="421"/>
      <c r="CL11" s="421"/>
      <c r="CM11" s="421"/>
      <c r="CN11" s="421"/>
      <c r="CO11" s="421"/>
      <c r="CP11" s="421"/>
      <c r="CQ11" s="421"/>
      <c r="CR11" s="421"/>
      <c r="CS11" s="422"/>
      <c r="CT11" s="457" t="s">
        <v>113</v>
      </c>
      <c r="CU11" s="458"/>
      <c r="CV11" s="458"/>
      <c r="CW11" s="458"/>
      <c r="CX11" s="458"/>
      <c r="CY11" s="458"/>
      <c r="CZ11" s="458"/>
      <c r="DA11" s="459"/>
      <c r="DB11" s="457" t="s">
        <v>113</v>
      </c>
      <c r="DC11" s="458"/>
      <c r="DD11" s="458"/>
      <c r="DE11" s="458"/>
      <c r="DF11" s="458"/>
      <c r="DG11" s="458"/>
      <c r="DH11" s="458"/>
      <c r="DI11" s="459"/>
      <c r="DJ11" s="139"/>
      <c r="DK11" s="139"/>
      <c r="DL11" s="139"/>
      <c r="DM11" s="139"/>
      <c r="DN11" s="139"/>
      <c r="DO11" s="139"/>
    </row>
    <row r="12" spans="1:119" ht="18.75" customHeight="1" x14ac:dyDescent="0.15">
      <c r="A12" s="140"/>
      <c r="B12" s="477" t="s">
        <v>115</v>
      </c>
      <c r="C12" s="478"/>
      <c r="D12" s="478"/>
      <c r="E12" s="478"/>
      <c r="F12" s="478"/>
      <c r="G12" s="478"/>
      <c r="H12" s="478"/>
      <c r="I12" s="478"/>
      <c r="J12" s="478"/>
      <c r="K12" s="479"/>
      <c r="L12" s="486" t="s">
        <v>116</v>
      </c>
      <c r="M12" s="487"/>
      <c r="N12" s="487"/>
      <c r="O12" s="487"/>
      <c r="P12" s="487"/>
      <c r="Q12" s="488"/>
      <c r="R12" s="489">
        <v>23712</v>
      </c>
      <c r="S12" s="490"/>
      <c r="T12" s="490"/>
      <c r="U12" s="490"/>
      <c r="V12" s="491"/>
      <c r="W12" s="492" t="s">
        <v>1</v>
      </c>
      <c r="X12" s="450"/>
      <c r="Y12" s="450"/>
      <c r="Z12" s="450"/>
      <c r="AA12" s="450"/>
      <c r="AB12" s="493"/>
      <c r="AC12" s="449" t="s">
        <v>117</v>
      </c>
      <c r="AD12" s="450"/>
      <c r="AE12" s="450"/>
      <c r="AF12" s="450"/>
      <c r="AG12" s="493"/>
      <c r="AH12" s="449" t="s">
        <v>118</v>
      </c>
      <c r="AI12" s="450"/>
      <c r="AJ12" s="450"/>
      <c r="AK12" s="450"/>
      <c r="AL12" s="494"/>
      <c r="AM12" s="446" t="s">
        <v>119</v>
      </c>
      <c r="AN12" s="447"/>
      <c r="AO12" s="447"/>
      <c r="AP12" s="447"/>
      <c r="AQ12" s="447"/>
      <c r="AR12" s="447"/>
      <c r="AS12" s="447"/>
      <c r="AT12" s="448"/>
      <c r="AU12" s="449" t="s">
        <v>120</v>
      </c>
      <c r="AV12" s="450"/>
      <c r="AW12" s="450"/>
      <c r="AX12" s="450"/>
      <c r="AY12" s="451" t="s">
        <v>121</v>
      </c>
      <c r="AZ12" s="452"/>
      <c r="BA12" s="452"/>
      <c r="BB12" s="452"/>
      <c r="BC12" s="452"/>
      <c r="BD12" s="452"/>
      <c r="BE12" s="452"/>
      <c r="BF12" s="452"/>
      <c r="BG12" s="452"/>
      <c r="BH12" s="452"/>
      <c r="BI12" s="452"/>
      <c r="BJ12" s="452"/>
      <c r="BK12" s="452"/>
      <c r="BL12" s="452"/>
      <c r="BM12" s="453"/>
      <c r="BN12" s="417" t="s">
        <v>122</v>
      </c>
      <c r="BO12" s="418"/>
      <c r="BP12" s="418"/>
      <c r="BQ12" s="418"/>
      <c r="BR12" s="418"/>
      <c r="BS12" s="418"/>
      <c r="BT12" s="418"/>
      <c r="BU12" s="419"/>
      <c r="BV12" s="417" t="s">
        <v>122</v>
      </c>
      <c r="BW12" s="418"/>
      <c r="BX12" s="418"/>
      <c r="BY12" s="418"/>
      <c r="BZ12" s="418"/>
      <c r="CA12" s="418"/>
      <c r="CB12" s="418"/>
      <c r="CC12" s="419"/>
      <c r="CD12" s="420" t="s">
        <v>123</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124</v>
      </c>
      <c r="N13" s="506"/>
      <c r="O13" s="506"/>
      <c r="P13" s="506"/>
      <c r="Q13" s="507"/>
      <c r="R13" s="498">
        <v>23674</v>
      </c>
      <c r="S13" s="499"/>
      <c r="T13" s="499"/>
      <c r="U13" s="499"/>
      <c r="V13" s="500"/>
      <c r="W13" s="433" t="s">
        <v>125</v>
      </c>
      <c r="X13" s="434"/>
      <c r="Y13" s="434"/>
      <c r="Z13" s="434"/>
      <c r="AA13" s="434"/>
      <c r="AB13" s="424"/>
      <c r="AC13" s="468">
        <v>812</v>
      </c>
      <c r="AD13" s="469"/>
      <c r="AE13" s="469"/>
      <c r="AF13" s="469"/>
      <c r="AG13" s="508"/>
      <c r="AH13" s="468">
        <v>966</v>
      </c>
      <c r="AI13" s="469"/>
      <c r="AJ13" s="469"/>
      <c r="AK13" s="469"/>
      <c r="AL13" s="470"/>
      <c r="AM13" s="446" t="s">
        <v>126</v>
      </c>
      <c r="AN13" s="447"/>
      <c r="AO13" s="447"/>
      <c r="AP13" s="447"/>
      <c r="AQ13" s="447"/>
      <c r="AR13" s="447"/>
      <c r="AS13" s="447"/>
      <c r="AT13" s="448"/>
      <c r="AU13" s="449" t="s">
        <v>120</v>
      </c>
      <c r="AV13" s="450"/>
      <c r="AW13" s="450"/>
      <c r="AX13" s="450"/>
      <c r="AY13" s="451" t="s">
        <v>127</v>
      </c>
      <c r="AZ13" s="452"/>
      <c r="BA13" s="452"/>
      <c r="BB13" s="452"/>
      <c r="BC13" s="452"/>
      <c r="BD13" s="452"/>
      <c r="BE13" s="452"/>
      <c r="BF13" s="452"/>
      <c r="BG13" s="452"/>
      <c r="BH13" s="452"/>
      <c r="BI13" s="452"/>
      <c r="BJ13" s="452"/>
      <c r="BK13" s="452"/>
      <c r="BL13" s="452"/>
      <c r="BM13" s="453"/>
      <c r="BN13" s="417">
        <v>103861</v>
      </c>
      <c r="BO13" s="418"/>
      <c r="BP13" s="418"/>
      <c r="BQ13" s="418"/>
      <c r="BR13" s="418"/>
      <c r="BS13" s="418"/>
      <c r="BT13" s="418"/>
      <c r="BU13" s="419"/>
      <c r="BV13" s="417">
        <v>481425</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8.4</v>
      </c>
      <c r="CU13" s="415"/>
      <c r="CV13" s="415"/>
      <c r="CW13" s="415"/>
      <c r="CX13" s="415"/>
      <c r="CY13" s="415"/>
      <c r="CZ13" s="415"/>
      <c r="DA13" s="416"/>
      <c r="DB13" s="414">
        <v>8.6999999999999993</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129</v>
      </c>
      <c r="M14" s="496"/>
      <c r="N14" s="496"/>
      <c r="O14" s="496"/>
      <c r="P14" s="496"/>
      <c r="Q14" s="497"/>
      <c r="R14" s="498">
        <v>24076</v>
      </c>
      <c r="S14" s="499"/>
      <c r="T14" s="499"/>
      <c r="U14" s="499"/>
      <c r="V14" s="500"/>
      <c r="W14" s="407"/>
      <c r="X14" s="408"/>
      <c r="Y14" s="408"/>
      <c r="Z14" s="408"/>
      <c r="AA14" s="408"/>
      <c r="AB14" s="397"/>
      <c r="AC14" s="501">
        <v>7.9</v>
      </c>
      <c r="AD14" s="502"/>
      <c r="AE14" s="502"/>
      <c r="AF14" s="502"/>
      <c r="AG14" s="503"/>
      <c r="AH14" s="501">
        <v>8.6999999999999993</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t="s">
        <v>122</v>
      </c>
      <c r="CU14" s="513"/>
      <c r="CV14" s="513"/>
      <c r="CW14" s="513"/>
      <c r="CX14" s="513"/>
      <c r="CY14" s="513"/>
      <c r="CZ14" s="513"/>
      <c r="DA14" s="514"/>
      <c r="DB14" s="512" t="s">
        <v>122</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124</v>
      </c>
      <c r="N15" s="506"/>
      <c r="O15" s="506"/>
      <c r="P15" s="506"/>
      <c r="Q15" s="507"/>
      <c r="R15" s="498">
        <v>24042</v>
      </c>
      <c r="S15" s="499"/>
      <c r="T15" s="499"/>
      <c r="U15" s="499"/>
      <c r="V15" s="500"/>
      <c r="W15" s="433" t="s">
        <v>131</v>
      </c>
      <c r="X15" s="434"/>
      <c r="Y15" s="434"/>
      <c r="Z15" s="434"/>
      <c r="AA15" s="434"/>
      <c r="AB15" s="424"/>
      <c r="AC15" s="468">
        <v>2171</v>
      </c>
      <c r="AD15" s="469"/>
      <c r="AE15" s="469"/>
      <c r="AF15" s="469"/>
      <c r="AG15" s="508"/>
      <c r="AH15" s="468">
        <v>2358</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2449049</v>
      </c>
      <c r="BO15" s="381"/>
      <c r="BP15" s="381"/>
      <c r="BQ15" s="381"/>
      <c r="BR15" s="381"/>
      <c r="BS15" s="381"/>
      <c r="BT15" s="381"/>
      <c r="BU15" s="382"/>
      <c r="BV15" s="380">
        <v>2401651</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21.1</v>
      </c>
      <c r="AD16" s="502"/>
      <c r="AE16" s="502"/>
      <c r="AF16" s="502"/>
      <c r="AG16" s="503"/>
      <c r="AH16" s="501">
        <v>21.1</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6919352</v>
      </c>
      <c r="BO16" s="418"/>
      <c r="BP16" s="418"/>
      <c r="BQ16" s="418"/>
      <c r="BR16" s="418"/>
      <c r="BS16" s="418"/>
      <c r="BT16" s="418"/>
      <c r="BU16" s="419"/>
      <c r="BV16" s="417">
        <v>7234856</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137</v>
      </c>
      <c r="N17" s="522"/>
      <c r="O17" s="522"/>
      <c r="P17" s="522"/>
      <c r="Q17" s="523"/>
      <c r="R17" s="518" t="s">
        <v>135</v>
      </c>
      <c r="S17" s="519"/>
      <c r="T17" s="519"/>
      <c r="U17" s="519"/>
      <c r="V17" s="520"/>
      <c r="W17" s="433" t="s">
        <v>138</v>
      </c>
      <c r="X17" s="434"/>
      <c r="Y17" s="434"/>
      <c r="Z17" s="434"/>
      <c r="AA17" s="434"/>
      <c r="AB17" s="424"/>
      <c r="AC17" s="468">
        <v>7320</v>
      </c>
      <c r="AD17" s="469"/>
      <c r="AE17" s="469"/>
      <c r="AF17" s="469"/>
      <c r="AG17" s="508"/>
      <c r="AH17" s="468">
        <v>7830</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3090648</v>
      </c>
      <c r="BO17" s="418"/>
      <c r="BP17" s="418"/>
      <c r="BQ17" s="418"/>
      <c r="BR17" s="418"/>
      <c r="BS17" s="418"/>
      <c r="BT17" s="418"/>
      <c r="BU17" s="419"/>
      <c r="BV17" s="417">
        <v>3021091</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140</v>
      </c>
      <c r="C18" s="460"/>
      <c r="D18" s="460"/>
      <c r="E18" s="529"/>
      <c r="F18" s="529"/>
      <c r="G18" s="529"/>
      <c r="H18" s="529"/>
      <c r="I18" s="529"/>
      <c r="J18" s="529"/>
      <c r="K18" s="529"/>
      <c r="L18" s="530">
        <v>470.97</v>
      </c>
      <c r="M18" s="530"/>
      <c r="N18" s="530"/>
      <c r="O18" s="530"/>
      <c r="P18" s="530"/>
      <c r="Q18" s="530"/>
      <c r="R18" s="531"/>
      <c r="S18" s="531"/>
      <c r="T18" s="531"/>
      <c r="U18" s="531"/>
      <c r="V18" s="532"/>
      <c r="W18" s="435"/>
      <c r="X18" s="436"/>
      <c r="Y18" s="436"/>
      <c r="Z18" s="436"/>
      <c r="AA18" s="436"/>
      <c r="AB18" s="427"/>
      <c r="AC18" s="533">
        <v>71</v>
      </c>
      <c r="AD18" s="534"/>
      <c r="AE18" s="534"/>
      <c r="AF18" s="534"/>
      <c r="AG18" s="535"/>
      <c r="AH18" s="533">
        <v>70.2</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7508330</v>
      </c>
      <c r="BO18" s="418"/>
      <c r="BP18" s="418"/>
      <c r="BQ18" s="418"/>
      <c r="BR18" s="418"/>
      <c r="BS18" s="418"/>
      <c r="BT18" s="418"/>
      <c r="BU18" s="419"/>
      <c r="BV18" s="417">
        <v>7327398</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142</v>
      </c>
      <c r="C19" s="460"/>
      <c r="D19" s="460"/>
      <c r="E19" s="529"/>
      <c r="F19" s="529"/>
      <c r="G19" s="529"/>
      <c r="H19" s="529"/>
      <c r="I19" s="529"/>
      <c r="J19" s="529"/>
      <c r="K19" s="529"/>
      <c r="L19" s="537">
        <v>48</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9113462</v>
      </c>
      <c r="BO19" s="418"/>
      <c r="BP19" s="418"/>
      <c r="BQ19" s="418"/>
      <c r="BR19" s="418"/>
      <c r="BS19" s="418"/>
      <c r="BT19" s="418"/>
      <c r="BU19" s="419"/>
      <c r="BV19" s="417">
        <v>10076095</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144</v>
      </c>
      <c r="C20" s="460"/>
      <c r="D20" s="460"/>
      <c r="E20" s="529"/>
      <c r="F20" s="529"/>
      <c r="G20" s="529"/>
      <c r="H20" s="529"/>
      <c r="I20" s="529"/>
      <c r="J20" s="529"/>
      <c r="K20" s="529"/>
      <c r="L20" s="537">
        <v>9198</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13690607</v>
      </c>
      <c r="BO23" s="418"/>
      <c r="BP23" s="418"/>
      <c r="BQ23" s="418"/>
      <c r="BR23" s="418"/>
      <c r="BS23" s="418"/>
      <c r="BT23" s="418"/>
      <c r="BU23" s="419"/>
      <c r="BV23" s="417">
        <v>13973963</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153</v>
      </c>
      <c r="F24" s="447"/>
      <c r="G24" s="447"/>
      <c r="H24" s="447"/>
      <c r="I24" s="447"/>
      <c r="J24" s="447"/>
      <c r="K24" s="448"/>
      <c r="L24" s="468">
        <v>1</v>
      </c>
      <c r="M24" s="469"/>
      <c r="N24" s="469"/>
      <c r="O24" s="469"/>
      <c r="P24" s="508"/>
      <c r="Q24" s="468">
        <v>7800</v>
      </c>
      <c r="R24" s="469"/>
      <c r="S24" s="469"/>
      <c r="T24" s="469"/>
      <c r="U24" s="469"/>
      <c r="V24" s="508"/>
      <c r="W24" s="563"/>
      <c r="X24" s="551"/>
      <c r="Y24" s="552"/>
      <c r="Z24" s="467" t="s">
        <v>154</v>
      </c>
      <c r="AA24" s="447"/>
      <c r="AB24" s="447"/>
      <c r="AC24" s="447"/>
      <c r="AD24" s="447"/>
      <c r="AE24" s="447"/>
      <c r="AF24" s="447"/>
      <c r="AG24" s="448"/>
      <c r="AH24" s="468">
        <v>251</v>
      </c>
      <c r="AI24" s="469"/>
      <c r="AJ24" s="469"/>
      <c r="AK24" s="469"/>
      <c r="AL24" s="508"/>
      <c r="AM24" s="468">
        <v>728653</v>
      </c>
      <c r="AN24" s="469"/>
      <c r="AO24" s="469"/>
      <c r="AP24" s="469"/>
      <c r="AQ24" s="469"/>
      <c r="AR24" s="508"/>
      <c r="AS24" s="468">
        <v>2903</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7914947</v>
      </c>
      <c r="BO24" s="418"/>
      <c r="BP24" s="418"/>
      <c r="BQ24" s="418"/>
      <c r="BR24" s="418"/>
      <c r="BS24" s="418"/>
      <c r="BT24" s="418"/>
      <c r="BU24" s="419"/>
      <c r="BV24" s="417">
        <v>7944905</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156</v>
      </c>
      <c r="F25" s="447"/>
      <c r="G25" s="447"/>
      <c r="H25" s="447"/>
      <c r="I25" s="447"/>
      <c r="J25" s="447"/>
      <c r="K25" s="448"/>
      <c r="L25" s="468">
        <v>1</v>
      </c>
      <c r="M25" s="469"/>
      <c r="N25" s="469"/>
      <c r="O25" s="469"/>
      <c r="P25" s="508"/>
      <c r="Q25" s="468">
        <v>6500</v>
      </c>
      <c r="R25" s="469"/>
      <c r="S25" s="469"/>
      <c r="T25" s="469"/>
      <c r="U25" s="469"/>
      <c r="V25" s="508"/>
      <c r="W25" s="563"/>
      <c r="X25" s="551"/>
      <c r="Y25" s="552"/>
      <c r="Z25" s="467" t="s">
        <v>157</v>
      </c>
      <c r="AA25" s="447"/>
      <c r="AB25" s="447"/>
      <c r="AC25" s="447"/>
      <c r="AD25" s="447"/>
      <c r="AE25" s="447"/>
      <c r="AF25" s="447"/>
      <c r="AG25" s="448"/>
      <c r="AH25" s="468" t="s">
        <v>122</v>
      </c>
      <c r="AI25" s="469"/>
      <c r="AJ25" s="469"/>
      <c r="AK25" s="469"/>
      <c r="AL25" s="508"/>
      <c r="AM25" s="468" t="s">
        <v>122</v>
      </c>
      <c r="AN25" s="469"/>
      <c r="AO25" s="469"/>
      <c r="AP25" s="469"/>
      <c r="AQ25" s="469"/>
      <c r="AR25" s="508"/>
      <c r="AS25" s="468" t="s">
        <v>122</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1376570</v>
      </c>
      <c r="BO25" s="381"/>
      <c r="BP25" s="381"/>
      <c r="BQ25" s="381"/>
      <c r="BR25" s="381"/>
      <c r="BS25" s="381"/>
      <c r="BT25" s="381"/>
      <c r="BU25" s="382"/>
      <c r="BV25" s="380">
        <v>1562777</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159</v>
      </c>
      <c r="F26" s="447"/>
      <c r="G26" s="447"/>
      <c r="H26" s="447"/>
      <c r="I26" s="447"/>
      <c r="J26" s="447"/>
      <c r="K26" s="448"/>
      <c r="L26" s="468">
        <v>1</v>
      </c>
      <c r="M26" s="469"/>
      <c r="N26" s="469"/>
      <c r="O26" s="469"/>
      <c r="P26" s="508"/>
      <c r="Q26" s="468">
        <v>6100</v>
      </c>
      <c r="R26" s="469"/>
      <c r="S26" s="469"/>
      <c r="T26" s="469"/>
      <c r="U26" s="469"/>
      <c r="V26" s="508"/>
      <c r="W26" s="563"/>
      <c r="X26" s="551"/>
      <c r="Y26" s="552"/>
      <c r="Z26" s="467" t="s">
        <v>160</v>
      </c>
      <c r="AA26" s="573"/>
      <c r="AB26" s="573"/>
      <c r="AC26" s="573"/>
      <c r="AD26" s="573"/>
      <c r="AE26" s="573"/>
      <c r="AF26" s="573"/>
      <c r="AG26" s="574"/>
      <c r="AH26" s="468">
        <v>28</v>
      </c>
      <c r="AI26" s="469"/>
      <c r="AJ26" s="469"/>
      <c r="AK26" s="469"/>
      <c r="AL26" s="508"/>
      <c r="AM26" s="468">
        <v>84644</v>
      </c>
      <c r="AN26" s="469"/>
      <c r="AO26" s="469"/>
      <c r="AP26" s="469"/>
      <c r="AQ26" s="469"/>
      <c r="AR26" s="508"/>
      <c r="AS26" s="468">
        <v>3023</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162</v>
      </c>
      <c r="F27" s="447"/>
      <c r="G27" s="447"/>
      <c r="H27" s="447"/>
      <c r="I27" s="447"/>
      <c r="J27" s="447"/>
      <c r="K27" s="448"/>
      <c r="L27" s="468">
        <v>1</v>
      </c>
      <c r="M27" s="469"/>
      <c r="N27" s="469"/>
      <c r="O27" s="469"/>
      <c r="P27" s="508"/>
      <c r="Q27" s="468">
        <v>3050</v>
      </c>
      <c r="R27" s="469"/>
      <c r="S27" s="469"/>
      <c r="T27" s="469"/>
      <c r="U27" s="469"/>
      <c r="V27" s="508"/>
      <c r="W27" s="563"/>
      <c r="X27" s="551"/>
      <c r="Y27" s="552"/>
      <c r="Z27" s="467" t="s">
        <v>163</v>
      </c>
      <c r="AA27" s="447"/>
      <c r="AB27" s="447"/>
      <c r="AC27" s="447"/>
      <c r="AD27" s="447"/>
      <c r="AE27" s="447"/>
      <c r="AF27" s="447"/>
      <c r="AG27" s="448"/>
      <c r="AH27" s="468">
        <v>12</v>
      </c>
      <c r="AI27" s="469"/>
      <c r="AJ27" s="469"/>
      <c r="AK27" s="469"/>
      <c r="AL27" s="508"/>
      <c r="AM27" s="468">
        <v>35976</v>
      </c>
      <c r="AN27" s="469"/>
      <c r="AO27" s="469"/>
      <c r="AP27" s="469"/>
      <c r="AQ27" s="469"/>
      <c r="AR27" s="508"/>
      <c r="AS27" s="468">
        <v>2998</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t="s">
        <v>122</v>
      </c>
      <c r="BO27" s="587"/>
      <c r="BP27" s="587"/>
      <c r="BQ27" s="587"/>
      <c r="BR27" s="587"/>
      <c r="BS27" s="587"/>
      <c r="BT27" s="587"/>
      <c r="BU27" s="588"/>
      <c r="BV27" s="586" t="s">
        <v>122</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165</v>
      </c>
      <c r="F28" s="447"/>
      <c r="G28" s="447"/>
      <c r="H28" s="447"/>
      <c r="I28" s="447"/>
      <c r="J28" s="447"/>
      <c r="K28" s="448"/>
      <c r="L28" s="468">
        <v>1</v>
      </c>
      <c r="M28" s="469"/>
      <c r="N28" s="469"/>
      <c r="O28" s="469"/>
      <c r="P28" s="508"/>
      <c r="Q28" s="468">
        <v>2370</v>
      </c>
      <c r="R28" s="469"/>
      <c r="S28" s="469"/>
      <c r="T28" s="469"/>
      <c r="U28" s="469"/>
      <c r="V28" s="508"/>
      <c r="W28" s="563"/>
      <c r="X28" s="551"/>
      <c r="Y28" s="552"/>
      <c r="Z28" s="467" t="s">
        <v>166</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1874383</v>
      </c>
      <c r="BO28" s="381"/>
      <c r="BP28" s="381"/>
      <c r="BQ28" s="381"/>
      <c r="BR28" s="381"/>
      <c r="BS28" s="381"/>
      <c r="BT28" s="381"/>
      <c r="BU28" s="382"/>
      <c r="BV28" s="380">
        <v>1604020</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169</v>
      </c>
      <c r="F29" s="447"/>
      <c r="G29" s="447"/>
      <c r="H29" s="447"/>
      <c r="I29" s="447"/>
      <c r="J29" s="447"/>
      <c r="K29" s="448"/>
      <c r="L29" s="468">
        <v>18</v>
      </c>
      <c r="M29" s="469"/>
      <c r="N29" s="469"/>
      <c r="O29" s="469"/>
      <c r="P29" s="508"/>
      <c r="Q29" s="468">
        <v>2140</v>
      </c>
      <c r="R29" s="469"/>
      <c r="S29" s="469"/>
      <c r="T29" s="469"/>
      <c r="U29" s="469"/>
      <c r="V29" s="508"/>
      <c r="W29" s="564"/>
      <c r="X29" s="565"/>
      <c r="Y29" s="566"/>
      <c r="Z29" s="467" t="s">
        <v>170</v>
      </c>
      <c r="AA29" s="447"/>
      <c r="AB29" s="447"/>
      <c r="AC29" s="447"/>
      <c r="AD29" s="447"/>
      <c r="AE29" s="447"/>
      <c r="AF29" s="447"/>
      <c r="AG29" s="448"/>
      <c r="AH29" s="468">
        <v>263</v>
      </c>
      <c r="AI29" s="469"/>
      <c r="AJ29" s="469"/>
      <c r="AK29" s="469"/>
      <c r="AL29" s="508"/>
      <c r="AM29" s="468">
        <v>764629</v>
      </c>
      <c r="AN29" s="469"/>
      <c r="AO29" s="469"/>
      <c r="AP29" s="469"/>
      <c r="AQ29" s="469"/>
      <c r="AR29" s="508"/>
      <c r="AS29" s="468">
        <v>2907</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v>3756292</v>
      </c>
      <c r="BO29" s="418"/>
      <c r="BP29" s="418"/>
      <c r="BQ29" s="418"/>
      <c r="BR29" s="418"/>
      <c r="BS29" s="418"/>
      <c r="BT29" s="418"/>
      <c r="BU29" s="419"/>
      <c r="BV29" s="417">
        <v>3742717</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97</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5728989</v>
      </c>
      <c r="BO30" s="587"/>
      <c r="BP30" s="587"/>
      <c r="BQ30" s="587"/>
      <c r="BR30" s="587"/>
      <c r="BS30" s="587"/>
      <c r="BT30" s="587"/>
      <c r="BU30" s="588"/>
      <c r="BV30" s="586">
        <v>5848699</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5</v>
      </c>
      <c r="V34" s="598"/>
      <c r="W34" s="599" t="str">
        <f>IF('各会計、関係団体の財政状況及び健全化判断比率'!B28="","",'各会計、関係団体の財政状況及び健全化判断比率'!B28)</f>
        <v>国民健康保険特別会計（事業勘定）</v>
      </c>
      <c r="X34" s="599"/>
      <c r="Y34" s="599"/>
      <c r="Z34" s="599"/>
      <c r="AA34" s="599"/>
      <c r="AB34" s="599"/>
      <c r="AC34" s="599"/>
      <c r="AD34" s="599"/>
      <c r="AE34" s="599"/>
      <c r="AF34" s="599"/>
      <c r="AG34" s="599"/>
      <c r="AH34" s="599"/>
      <c r="AI34" s="599"/>
      <c r="AJ34" s="599"/>
      <c r="AK34" s="599"/>
      <c r="AL34" s="167"/>
      <c r="AM34" s="598">
        <f>IF(AO34="","",MAX(C34:D43,U34:V43)+1)</f>
        <v>10</v>
      </c>
      <c r="AN34" s="598"/>
      <c r="AO34" s="599" t="str">
        <f>IF('各会計、関係団体の財政状況及び健全化判断比率'!B33="","",'各会計、関係団体の財政状況及び健全化判断比率'!B33)</f>
        <v>水道事業会計</v>
      </c>
      <c r="AP34" s="599"/>
      <c r="AQ34" s="599"/>
      <c r="AR34" s="599"/>
      <c r="AS34" s="599"/>
      <c r="AT34" s="599"/>
      <c r="AU34" s="599"/>
      <c r="AV34" s="599"/>
      <c r="AW34" s="599"/>
      <c r="AX34" s="599"/>
      <c r="AY34" s="599"/>
      <c r="AZ34" s="599"/>
      <c r="BA34" s="599"/>
      <c r="BB34" s="599"/>
      <c r="BC34" s="599"/>
      <c r="BD34" s="167"/>
      <c r="BE34" s="598">
        <f>IF(BG34="","",MAX(C34:D43,U34:V43,AM34:AN43)+1)</f>
        <v>12</v>
      </c>
      <c r="BF34" s="598"/>
      <c r="BG34" s="599" t="str">
        <f>IF('各会計、関係団体の財政状況及び健全化判断比率'!B35="","",'各会計、関係団体の財政状況及び健全化判断比率'!B35)</f>
        <v>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15</v>
      </c>
      <c r="BX34" s="598"/>
      <c r="BY34" s="599" t="str">
        <f>IF('各会計、関係団体の財政状況及び健全化判断比率'!B68="","",'各会計、関係団体の財政状況及び健全化判断比率'!B68)</f>
        <v>仁淀川下流衛生事務組合　一般会計</v>
      </c>
      <c r="BZ34" s="599"/>
      <c r="CA34" s="599"/>
      <c r="CB34" s="599"/>
      <c r="CC34" s="599"/>
      <c r="CD34" s="599"/>
      <c r="CE34" s="599"/>
      <c r="CF34" s="599"/>
      <c r="CG34" s="599"/>
      <c r="CH34" s="599"/>
      <c r="CI34" s="599"/>
      <c r="CJ34" s="599"/>
      <c r="CK34" s="599"/>
      <c r="CL34" s="599"/>
      <c r="CM34" s="599"/>
      <c r="CN34" s="167"/>
      <c r="CO34" s="598">
        <f>IF(CQ34="","",MAX(C34:D43,U34:V43,AM34:AN43,BE34:BF43,BW34:BX43)+1)</f>
        <v>25</v>
      </c>
      <c r="CP34" s="598"/>
      <c r="CQ34" s="599" t="str">
        <f>IF('各会計、関係団体の財政状況及び健全化判断比率'!BS7="","",'各会計、関係団体の財政状況及び健全化判断比率'!BS7)</f>
        <v>公益財団法人いの町農業公社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水資源対策特別会計</v>
      </c>
      <c r="F35" s="599"/>
      <c r="G35" s="599"/>
      <c r="H35" s="599"/>
      <c r="I35" s="599"/>
      <c r="J35" s="599"/>
      <c r="K35" s="599"/>
      <c r="L35" s="599"/>
      <c r="M35" s="599"/>
      <c r="N35" s="599"/>
      <c r="O35" s="599"/>
      <c r="P35" s="599"/>
      <c r="Q35" s="599"/>
      <c r="R35" s="599"/>
      <c r="S35" s="599"/>
      <c r="T35" s="167"/>
      <c r="U35" s="598">
        <f>IF(W35="","",U34+1)</f>
        <v>6</v>
      </c>
      <c r="V35" s="598"/>
      <c r="W35" s="599" t="str">
        <f>IF('各会計、関係団体の財政状況及び健全化判断比率'!B29="","",'各会計、関係団体の財政状況及び健全化判断比率'!B29)</f>
        <v>国民健康保険特別会計（直診勘定）</v>
      </c>
      <c r="X35" s="599"/>
      <c r="Y35" s="599"/>
      <c r="Z35" s="599"/>
      <c r="AA35" s="599"/>
      <c r="AB35" s="599"/>
      <c r="AC35" s="599"/>
      <c r="AD35" s="599"/>
      <c r="AE35" s="599"/>
      <c r="AF35" s="599"/>
      <c r="AG35" s="599"/>
      <c r="AH35" s="599"/>
      <c r="AI35" s="599"/>
      <c r="AJ35" s="599"/>
      <c r="AK35" s="599"/>
      <c r="AL35" s="167"/>
      <c r="AM35" s="598">
        <f t="shared" ref="AM35:AM43" si="0">IF(AO35="","",AM34+1)</f>
        <v>11</v>
      </c>
      <c r="AN35" s="598"/>
      <c r="AO35" s="599" t="str">
        <f>IF('各会計、関係団体の財政状況及び健全化判断比率'!B34="","",'各会計、関係団体の財政状況及び健全化判断比率'!B34)</f>
        <v>病院事業会計</v>
      </c>
      <c r="AP35" s="599"/>
      <c r="AQ35" s="599"/>
      <c r="AR35" s="599"/>
      <c r="AS35" s="599"/>
      <c r="AT35" s="599"/>
      <c r="AU35" s="599"/>
      <c r="AV35" s="599"/>
      <c r="AW35" s="599"/>
      <c r="AX35" s="599"/>
      <c r="AY35" s="599"/>
      <c r="AZ35" s="599"/>
      <c r="BA35" s="599"/>
      <c r="BB35" s="599"/>
      <c r="BC35" s="599"/>
      <c r="BD35" s="167"/>
      <c r="BE35" s="598">
        <f t="shared" ref="BE35:BE43" si="1">IF(BG35="","",BE34+1)</f>
        <v>13</v>
      </c>
      <c r="BF35" s="598"/>
      <c r="BG35" s="599" t="str">
        <f>IF('各会計、関係団体の財政状況及び健全化判断比率'!B36="","",'各会計、関係団体の財政状況及び健全化判断比率'!B36)</f>
        <v>農業集落排水事業特別会計</v>
      </c>
      <c r="BH35" s="599"/>
      <c r="BI35" s="599"/>
      <c r="BJ35" s="599"/>
      <c r="BK35" s="599"/>
      <c r="BL35" s="599"/>
      <c r="BM35" s="599"/>
      <c r="BN35" s="599"/>
      <c r="BO35" s="599"/>
      <c r="BP35" s="599"/>
      <c r="BQ35" s="599"/>
      <c r="BR35" s="599"/>
      <c r="BS35" s="599"/>
      <c r="BT35" s="599"/>
      <c r="BU35" s="599"/>
      <c r="BV35" s="167"/>
      <c r="BW35" s="598">
        <f t="shared" ref="BW35:BW43" si="2">IF(BY35="","",BW34+1)</f>
        <v>16</v>
      </c>
      <c r="BX35" s="598"/>
      <c r="BY35" s="599" t="str">
        <f>IF('各会計、関係団体の財政状況及び健全化判断比率'!B69="","",'各会計、関係団体の財政状況及び健全化判断比率'!B69)</f>
        <v>嶺北広域行政事務組合　一般会計</v>
      </c>
      <c r="BZ35" s="599"/>
      <c r="CA35" s="599"/>
      <c r="CB35" s="599"/>
      <c r="CC35" s="599"/>
      <c r="CD35" s="599"/>
      <c r="CE35" s="599"/>
      <c r="CF35" s="599"/>
      <c r="CG35" s="599"/>
      <c r="CH35" s="599"/>
      <c r="CI35" s="599"/>
      <c r="CJ35" s="599"/>
      <c r="CK35" s="599"/>
      <c r="CL35" s="599"/>
      <c r="CM35" s="599"/>
      <c r="CN35" s="167"/>
      <c r="CO35" s="598">
        <f t="shared" ref="CO35:CO43" si="3">IF(CQ35="","",CO34+1)</f>
        <v>26</v>
      </c>
      <c r="CP35" s="598"/>
      <c r="CQ35" s="599" t="str">
        <f>IF('各会計、関係団体の財政状況及び健全化判断比率'!BS8="","",'各会計、関係団体の財政状況及び健全化判断比率'!BS8)</f>
        <v>有限会社むささびの里</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f>IF(E36="","",C35+1)</f>
        <v>3</v>
      </c>
      <c r="D36" s="598"/>
      <c r="E36" s="599" t="str">
        <f>IF('各会計、関係団体の財政状況及び健全化判断比率'!B9="","",'各会計、関係団体の財政状況及び健全化判断比率'!B9)</f>
        <v>墓地公園事業特別会計</v>
      </c>
      <c r="F36" s="599"/>
      <c r="G36" s="599"/>
      <c r="H36" s="599"/>
      <c r="I36" s="599"/>
      <c r="J36" s="599"/>
      <c r="K36" s="599"/>
      <c r="L36" s="599"/>
      <c r="M36" s="599"/>
      <c r="N36" s="599"/>
      <c r="O36" s="599"/>
      <c r="P36" s="599"/>
      <c r="Q36" s="599"/>
      <c r="R36" s="599"/>
      <c r="S36" s="599"/>
      <c r="T36" s="167"/>
      <c r="U36" s="598">
        <f t="shared" ref="U36:U43" si="4">IF(W36="","",U35+1)</f>
        <v>7</v>
      </c>
      <c r="V36" s="598"/>
      <c r="W36" s="599" t="str">
        <f>IF('各会計、関係団体の財政状況及び健全化判断比率'!B30="","",'各会計、関係団体の財政状況及び健全化判断比率'!B30)</f>
        <v>介護保険特別会計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14</v>
      </c>
      <c r="BF36" s="598"/>
      <c r="BG36" s="599" t="str">
        <f>IF('各会計、関係団体の財政状況及び健全化判断比率'!B37="","",'各会計、関係団体の財政状況及び健全化判断比率'!B37)</f>
        <v>簡易水道事業特別会計</v>
      </c>
      <c r="BH36" s="599"/>
      <c r="BI36" s="599"/>
      <c r="BJ36" s="599"/>
      <c r="BK36" s="599"/>
      <c r="BL36" s="599"/>
      <c r="BM36" s="599"/>
      <c r="BN36" s="599"/>
      <c r="BO36" s="599"/>
      <c r="BP36" s="599"/>
      <c r="BQ36" s="599"/>
      <c r="BR36" s="599"/>
      <c r="BS36" s="599"/>
      <c r="BT36" s="599"/>
      <c r="BU36" s="599"/>
      <c r="BV36" s="167"/>
      <c r="BW36" s="598">
        <f t="shared" si="2"/>
        <v>17</v>
      </c>
      <c r="BX36" s="598"/>
      <c r="BY36" s="599" t="str">
        <f>IF('各会計、関係団体の財政状況及び健全化判断比率'!B70="","",'各会計、関係団体の財政状況及び健全化判断比率'!B70)</f>
        <v>嶺北広域行政事務組合　特別養護老人ホーム特別会計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f>IF(E37="","",C36+1)</f>
        <v>4</v>
      </c>
      <c r="D37" s="598"/>
      <c r="E37" s="599" t="str">
        <f>IF('各会計、関係団体の財政状況及び健全化判断比率'!B10="","",'各会計、関係団体の財政状況及び健全化判断比率'!B10)</f>
        <v>天王地区汚水処理施設事業特別会計</v>
      </c>
      <c r="F37" s="599"/>
      <c r="G37" s="599"/>
      <c r="H37" s="599"/>
      <c r="I37" s="599"/>
      <c r="J37" s="599"/>
      <c r="K37" s="599"/>
      <c r="L37" s="599"/>
      <c r="M37" s="599"/>
      <c r="N37" s="599"/>
      <c r="O37" s="599"/>
      <c r="P37" s="599"/>
      <c r="Q37" s="599"/>
      <c r="R37" s="599"/>
      <c r="S37" s="599"/>
      <c r="T37" s="167"/>
      <c r="U37" s="598">
        <f t="shared" si="4"/>
        <v>8</v>
      </c>
      <c r="V37" s="598"/>
      <c r="W37" s="599" t="str">
        <f>IF('各会計、関係団体の財政状況及び健全化判断比率'!B31="","",'各会計、関係団体の財政状況及び健全化判断比率'!B31)</f>
        <v>後期高齢者医療特別会計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18</v>
      </c>
      <c r="BX37" s="598"/>
      <c r="BY37" s="599" t="str">
        <f>IF('各会計、関係団体の財政状況及び健全化判断比率'!B71="","",'各会計、関係団体の財政状況及び健全化判断比率'!B71)</f>
        <v>高知中央西部焼却処理事務組合　一般会計　</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f t="shared" si="4"/>
        <v>9</v>
      </c>
      <c r="V38" s="598"/>
      <c r="W38" s="599" t="str">
        <f>IF('各会計、関係団体の財政状況及び健全化判断比率'!B32="","",'各会計、関係団体の財政状況及び健全化判断比率'!B32)</f>
        <v>特別養護老人ホーム特別会計</v>
      </c>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19</v>
      </c>
      <c r="BX38" s="598"/>
      <c r="BY38" s="599" t="str">
        <f>IF('各会計、関係団体の財政状況及び健全化判断比率'!B72="","",'各会計、関係団体の財政状況及び健全化判断比率'!B72)</f>
        <v>仁淀消防組合　一般会計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20</v>
      </c>
      <c r="BX39" s="598"/>
      <c r="BY39" s="599" t="str">
        <f>IF('各会計、関係団体の財政状況及び健全化判断比率'!B73="","",'各会計、関係団体の財政状況及び健全化判断比率'!B73)</f>
        <v>こうち人づくり広域連合　一般会計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21</v>
      </c>
      <c r="BX40" s="598"/>
      <c r="BY40" s="599" t="str">
        <f>IF('各会計、関係団体の財政状況及び健全化判断比率'!B74="","",'各会計、関係団体の財政状況及び健全化判断比率'!B74)</f>
        <v>高知県広域食肉センター事務組合　一般会計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22</v>
      </c>
      <c r="BX41" s="598"/>
      <c r="BY41" s="599" t="str">
        <f>IF('各会計、関係団体の財政状況及び健全化判断比率'!B75="","",'各会計、関係団体の財政状況及び健全化判断比率'!B75)</f>
        <v>仁淀川市町村圏事務組合　仁淀川広域市町村圏事務組合会計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23</v>
      </c>
      <c r="BX42" s="598"/>
      <c r="BY42" s="599" t="str">
        <f>IF('各会計、関係団体の財政状況及び健全化判断比率'!B76="","",'各会計、関係団体の財政状況及び健全化判断比率'!B76)</f>
        <v>高知県市町村総合事務組合　一般会計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24</v>
      </c>
      <c r="BX43" s="598"/>
      <c r="BY43" s="599" t="str">
        <f>IF('各会計、関係団体の財政状況及び健全化判断比率'!B77="","",'各会計、関係団体の財政状況及び健全化判断比率'!B77)</f>
        <v>高知県市町村総合事務組合　交通災害共済事業特別会計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527</v>
      </c>
      <c r="G33" s="29" t="s">
        <v>528</v>
      </c>
      <c r="H33" s="29" t="s">
        <v>529</v>
      </c>
      <c r="I33" s="29" t="s">
        <v>530</v>
      </c>
      <c r="J33" s="30" t="s">
        <v>531</v>
      </c>
      <c r="K33" s="22"/>
      <c r="L33" s="22"/>
      <c r="M33" s="22"/>
      <c r="N33" s="22"/>
      <c r="O33" s="22"/>
      <c r="P33" s="22"/>
    </row>
    <row r="34" spans="1:16" ht="39" customHeight="1" x14ac:dyDescent="0.15">
      <c r="A34" s="22"/>
      <c r="B34" s="31"/>
      <c r="C34" s="1184" t="s">
        <v>534</v>
      </c>
      <c r="D34" s="1184"/>
      <c r="E34" s="1185"/>
      <c r="F34" s="32">
        <v>11.08</v>
      </c>
      <c r="G34" s="33">
        <v>11.32</v>
      </c>
      <c r="H34" s="33">
        <v>10</v>
      </c>
      <c r="I34" s="33">
        <v>9.42</v>
      </c>
      <c r="J34" s="34">
        <v>9.4499999999999993</v>
      </c>
      <c r="K34" s="22"/>
      <c r="L34" s="22"/>
      <c r="M34" s="22"/>
      <c r="N34" s="22"/>
      <c r="O34" s="22"/>
      <c r="P34" s="22"/>
    </row>
    <row r="35" spans="1:16" ht="39" customHeight="1" x14ac:dyDescent="0.15">
      <c r="A35" s="22"/>
      <c r="B35" s="35"/>
      <c r="C35" s="1178" t="s">
        <v>535</v>
      </c>
      <c r="D35" s="1179"/>
      <c r="E35" s="1180"/>
      <c r="F35" s="36">
        <v>6.32</v>
      </c>
      <c r="G35" s="37">
        <v>6.48</v>
      </c>
      <c r="H35" s="37">
        <v>5.32</v>
      </c>
      <c r="I35" s="37">
        <v>4.96</v>
      </c>
      <c r="J35" s="38">
        <v>5.24</v>
      </c>
      <c r="K35" s="22"/>
      <c r="L35" s="22"/>
      <c r="M35" s="22"/>
      <c r="N35" s="22"/>
      <c r="O35" s="22"/>
      <c r="P35" s="22"/>
    </row>
    <row r="36" spans="1:16" ht="39" customHeight="1" x14ac:dyDescent="0.15">
      <c r="A36" s="22"/>
      <c r="B36" s="35"/>
      <c r="C36" s="1178" t="s">
        <v>536</v>
      </c>
      <c r="D36" s="1179"/>
      <c r="E36" s="1180"/>
      <c r="F36" s="36">
        <v>3.33</v>
      </c>
      <c r="G36" s="37">
        <v>3.51</v>
      </c>
      <c r="H36" s="37">
        <v>3.58</v>
      </c>
      <c r="I36" s="37">
        <v>3.49</v>
      </c>
      <c r="J36" s="38">
        <v>3.66</v>
      </c>
      <c r="K36" s="22"/>
      <c r="L36" s="22"/>
      <c r="M36" s="22"/>
      <c r="N36" s="22"/>
      <c r="O36" s="22"/>
      <c r="P36" s="22"/>
    </row>
    <row r="37" spans="1:16" ht="39" customHeight="1" x14ac:dyDescent="0.15">
      <c r="A37" s="22"/>
      <c r="B37" s="35"/>
      <c r="C37" s="1178" t="s">
        <v>537</v>
      </c>
      <c r="D37" s="1179"/>
      <c r="E37" s="1180"/>
      <c r="F37" s="36">
        <v>0.38</v>
      </c>
      <c r="G37" s="37">
        <v>0.13</v>
      </c>
      <c r="H37" s="37">
        <v>0.49</v>
      </c>
      <c r="I37" s="37">
        <v>0.93</v>
      </c>
      <c r="J37" s="38">
        <v>0.69</v>
      </c>
      <c r="K37" s="22"/>
      <c r="L37" s="22"/>
      <c r="M37" s="22"/>
      <c r="N37" s="22"/>
      <c r="O37" s="22"/>
      <c r="P37" s="22"/>
    </row>
    <row r="38" spans="1:16" ht="39" customHeight="1" x14ac:dyDescent="0.15">
      <c r="A38" s="22"/>
      <c r="B38" s="35"/>
      <c r="C38" s="1178" t="s">
        <v>538</v>
      </c>
      <c r="D38" s="1179"/>
      <c r="E38" s="1180"/>
      <c r="F38" s="36">
        <v>0.01</v>
      </c>
      <c r="G38" s="37">
        <v>0.01</v>
      </c>
      <c r="H38" s="37">
        <v>0</v>
      </c>
      <c r="I38" s="37">
        <v>0</v>
      </c>
      <c r="J38" s="38">
        <v>0.49</v>
      </c>
      <c r="K38" s="22"/>
      <c r="L38" s="22"/>
      <c r="M38" s="22"/>
      <c r="N38" s="22"/>
      <c r="O38" s="22"/>
      <c r="P38" s="22"/>
    </row>
    <row r="39" spans="1:16" ht="39" customHeight="1" x14ac:dyDescent="0.15">
      <c r="A39" s="22"/>
      <c r="B39" s="35"/>
      <c r="C39" s="1178" t="s">
        <v>539</v>
      </c>
      <c r="D39" s="1179"/>
      <c r="E39" s="1180"/>
      <c r="F39" s="36">
        <v>0.08</v>
      </c>
      <c r="G39" s="37">
        <v>7.0000000000000007E-2</v>
      </c>
      <c r="H39" s="37">
        <v>0.08</v>
      </c>
      <c r="I39" s="37">
        <v>0.06</v>
      </c>
      <c r="J39" s="38">
        <v>0.1</v>
      </c>
      <c r="K39" s="22"/>
      <c r="L39" s="22"/>
      <c r="M39" s="22"/>
      <c r="N39" s="22"/>
      <c r="O39" s="22"/>
      <c r="P39" s="22"/>
    </row>
    <row r="40" spans="1:16" ht="39" customHeight="1" x14ac:dyDescent="0.15">
      <c r="A40" s="22"/>
      <c r="B40" s="35"/>
      <c r="C40" s="1178" t="s">
        <v>540</v>
      </c>
      <c r="D40" s="1179"/>
      <c r="E40" s="1180"/>
      <c r="F40" s="36">
        <v>0</v>
      </c>
      <c r="G40" s="37">
        <v>0</v>
      </c>
      <c r="H40" s="37">
        <v>0</v>
      </c>
      <c r="I40" s="37">
        <v>0</v>
      </c>
      <c r="J40" s="38">
        <v>0.03</v>
      </c>
      <c r="K40" s="22"/>
      <c r="L40" s="22"/>
      <c r="M40" s="22"/>
      <c r="N40" s="22"/>
      <c r="O40" s="22"/>
      <c r="P40" s="22"/>
    </row>
    <row r="41" spans="1:16" ht="39" customHeight="1" x14ac:dyDescent="0.15">
      <c r="A41" s="22"/>
      <c r="B41" s="35"/>
      <c r="C41" s="1178" t="s">
        <v>541</v>
      </c>
      <c r="D41" s="1179"/>
      <c r="E41" s="1180"/>
      <c r="F41" s="36">
        <v>0.03</v>
      </c>
      <c r="G41" s="37">
        <v>0.03</v>
      </c>
      <c r="H41" s="37">
        <v>0.02</v>
      </c>
      <c r="I41" s="37">
        <v>0.01</v>
      </c>
      <c r="J41" s="38">
        <v>0.01</v>
      </c>
      <c r="K41" s="22"/>
      <c r="L41" s="22"/>
      <c r="M41" s="22"/>
      <c r="N41" s="22"/>
      <c r="O41" s="22"/>
      <c r="P41" s="22"/>
    </row>
    <row r="42" spans="1:16" ht="39" customHeight="1" x14ac:dyDescent="0.15">
      <c r="A42" s="22"/>
      <c r="B42" s="39"/>
      <c r="C42" s="1178" t="s">
        <v>542</v>
      </c>
      <c r="D42" s="1179"/>
      <c r="E42" s="1180"/>
      <c r="F42" s="36" t="s">
        <v>488</v>
      </c>
      <c r="G42" s="37" t="s">
        <v>488</v>
      </c>
      <c r="H42" s="37" t="s">
        <v>488</v>
      </c>
      <c r="I42" s="37" t="s">
        <v>488</v>
      </c>
      <c r="J42" s="38" t="s">
        <v>488</v>
      </c>
      <c r="K42" s="22"/>
      <c r="L42" s="22"/>
      <c r="M42" s="22"/>
      <c r="N42" s="22"/>
      <c r="O42" s="22"/>
      <c r="P42" s="22"/>
    </row>
    <row r="43" spans="1:16" ht="39" customHeight="1" thickBot="1" x14ac:dyDescent="0.2">
      <c r="A43" s="22"/>
      <c r="B43" s="40"/>
      <c r="C43" s="1181" t="s">
        <v>543</v>
      </c>
      <c r="D43" s="1182"/>
      <c r="E43" s="1183"/>
      <c r="F43" s="41">
        <v>0.05</v>
      </c>
      <c r="G43" s="42">
        <v>0.03</v>
      </c>
      <c r="H43" s="42">
        <v>0.02</v>
      </c>
      <c r="I43" s="42">
        <v>0.02</v>
      </c>
      <c r="J43" s="43">
        <v>0.02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527</v>
      </c>
      <c r="L44" s="56" t="s">
        <v>528</v>
      </c>
      <c r="M44" s="56" t="s">
        <v>529</v>
      </c>
      <c r="N44" s="56" t="s">
        <v>530</v>
      </c>
      <c r="O44" s="57" t="s">
        <v>531</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1821</v>
      </c>
      <c r="L45" s="60">
        <v>1705</v>
      </c>
      <c r="M45" s="60">
        <v>1687</v>
      </c>
      <c r="N45" s="60">
        <v>1705</v>
      </c>
      <c r="O45" s="61">
        <v>1798</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488</v>
      </c>
      <c r="L46" s="64" t="s">
        <v>488</v>
      </c>
      <c r="M46" s="64" t="s">
        <v>488</v>
      </c>
      <c r="N46" s="64" t="s">
        <v>488</v>
      </c>
      <c r="O46" s="65" t="s">
        <v>488</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488</v>
      </c>
      <c r="L47" s="64" t="s">
        <v>488</v>
      </c>
      <c r="M47" s="64" t="s">
        <v>488</v>
      </c>
      <c r="N47" s="64" t="s">
        <v>488</v>
      </c>
      <c r="O47" s="65" t="s">
        <v>488</v>
      </c>
      <c r="P47" s="48"/>
      <c r="Q47" s="48"/>
      <c r="R47" s="48"/>
      <c r="S47" s="48"/>
      <c r="T47" s="48"/>
      <c r="U47" s="48"/>
    </row>
    <row r="48" spans="1:21" ht="30.75" customHeight="1" x14ac:dyDescent="0.15">
      <c r="A48" s="48"/>
      <c r="B48" s="1196"/>
      <c r="C48" s="1197"/>
      <c r="D48" s="62"/>
      <c r="E48" s="1188" t="s">
        <v>15</v>
      </c>
      <c r="F48" s="1188"/>
      <c r="G48" s="1188"/>
      <c r="H48" s="1188"/>
      <c r="I48" s="1188"/>
      <c r="J48" s="1189"/>
      <c r="K48" s="63">
        <v>486</v>
      </c>
      <c r="L48" s="64">
        <v>489</v>
      </c>
      <c r="M48" s="64">
        <v>486</v>
      </c>
      <c r="N48" s="64">
        <v>442</v>
      </c>
      <c r="O48" s="65">
        <v>416</v>
      </c>
      <c r="P48" s="48"/>
      <c r="Q48" s="48"/>
      <c r="R48" s="48"/>
      <c r="S48" s="48"/>
      <c r="T48" s="48"/>
      <c r="U48" s="48"/>
    </row>
    <row r="49" spans="1:21" ht="30.75" customHeight="1" x14ac:dyDescent="0.15">
      <c r="A49" s="48"/>
      <c r="B49" s="1196"/>
      <c r="C49" s="1197"/>
      <c r="D49" s="62"/>
      <c r="E49" s="1188" t="s">
        <v>16</v>
      </c>
      <c r="F49" s="1188"/>
      <c r="G49" s="1188"/>
      <c r="H49" s="1188"/>
      <c r="I49" s="1188"/>
      <c r="J49" s="1189"/>
      <c r="K49" s="63">
        <v>57</v>
      </c>
      <c r="L49" s="64">
        <v>59</v>
      </c>
      <c r="M49" s="64">
        <v>42</v>
      </c>
      <c r="N49" s="64">
        <v>7</v>
      </c>
      <c r="O49" s="65">
        <v>40</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488</v>
      </c>
      <c r="L50" s="64" t="s">
        <v>488</v>
      </c>
      <c r="M50" s="64" t="s">
        <v>488</v>
      </c>
      <c r="N50" s="64" t="s">
        <v>488</v>
      </c>
      <c r="O50" s="65" t="s">
        <v>488</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488</v>
      </c>
      <c r="L51" s="64" t="s">
        <v>488</v>
      </c>
      <c r="M51" s="64" t="s">
        <v>488</v>
      </c>
      <c r="N51" s="64" t="s">
        <v>488</v>
      </c>
      <c r="O51" s="65" t="s">
        <v>488</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1476</v>
      </c>
      <c r="L52" s="64">
        <v>1531</v>
      </c>
      <c r="M52" s="64">
        <v>1621</v>
      </c>
      <c r="N52" s="64">
        <v>1636</v>
      </c>
      <c r="O52" s="65">
        <v>1641</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888</v>
      </c>
      <c r="L53" s="69">
        <v>722</v>
      </c>
      <c r="M53" s="69">
        <v>594</v>
      </c>
      <c r="N53" s="69">
        <v>518</v>
      </c>
      <c r="O53" s="70">
        <v>613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62" orientation="landscape" cellComments="asDisplayed" horizontalDpi="300" verticalDpi="300" r:id="rId1"/>
  <headerFooter>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527</v>
      </c>
      <c r="J40" s="79" t="s">
        <v>528</v>
      </c>
      <c r="K40" s="79" t="s">
        <v>529</v>
      </c>
      <c r="L40" s="79" t="s">
        <v>530</v>
      </c>
      <c r="M40" s="80" t="s">
        <v>531</v>
      </c>
    </row>
    <row r="41" spans="2:13" ht="27.75" customHeight="1" x14ac:dyDescent="0.15">
      <c r="B41" s="1202" t="s">
        <v>24</v>
      </c>
      <c r="C41" s="1203"/>
      <c r="D41" s="81"/>
      <c r="E41" s="1208" t="s">
        <v>25</v>
      </c>
      <c r="F41" s="1208"/>
      <c r="G41" s="1208"/>
      <c r="H41" s="1209"/>
      <c r="I41" s="82">
        <v>13088</v>
      </c>
      <c r="J41" s="83">
        <v>12965</v>
      </c>
      <c r="K41" s="83">
        <v>14202</v>
      </c>
      <c r="L41" s="83">
        <v>13974</v>
      </c>
      <c r="M41" s="84">
        <v>13691</v>
      </c>
    </row>
    <row r="42" spans="2:13" ht="27.75" customHeight="1" x14ac:dyDescent="0.15">
      <c r="B42" s="1204"/>
      <c r="C42" s="1205"/>
      <c r="D42" s="85"/>
      <c r="E42" s="1210" t="s">
        <v>26</v>
      </c>
      <c r="F42" s="1210"/>
      <c r="G42" s="1210"/>
      <c r="H42" s="1211"/>
      <c r="I42" s="86" t="s">
        <v>488</v>
      </c>
      <c r="J42" s="87" t="s">
        <v>488</v>
      </c>
      <c r="K42" s="87" t="s">
        <v>488</v>
      </c>
      <c r="L42" s="87" t="s">
        <v>488</v>
      </c>
      <c r="M42" s="88" t="s">
        <v>488</v>
      </c>
    </row>
    <row r="43" spans="2:13" ht="27.75" customHeight="1" x14ac:dyDescent="0.15">
      <c r="B43" s="1204"/>
      <c r="C43" s="1205"/>
      <c r="D43" s="85"/>
      <c r="E43" s="1210" t="s">
        <v>27</v>
      </c>
      <c r="F43" s="1210"/>
      <c r="G43" s="1210"/>
      <c r="H43" s="1211"/>
      <c r="I43" s="86">
        <v>5118</v>
      </c>
      <c r="J43" s="87">
        <v>4828</v>
      </c>
      <c r="K43" s="87">
        <v>4565</v>
      </c>
      <c r="L43" s="87">
        <v>4346</v>
      </c>
      <c r="M43" s="88">
        <v>4226</v>
      </c>
    </row>
    <row r="44" spans="2:13" ht="27.75" customHeight="1" x14ac:dyDescent="0.15">
      <c r="B44" s="1204"/>
      <c r="C44" s="1205"/>
      <c r="D44" s="85"/>
      <c r="E44" s="1210" t="s">
        <v>28</v>
      </c>
      <c r="F44" s="1210"/>
      <c r="G44" s="1210"/>
      <c r="H44" s="1211"/>
      <c r="I44" s="86">
        <v>177</v>
      </c>
      <c r="J44" s="87">
        <v>133</v>
      </c>
      <c r="K44" s="87">
        <v>87</v>
      </c>
      <c r="L44" s="87">
        <v>52</v>
      </c>
      <c r="M44" s="88">
        <v>25</v>
      </c>
    </row>
    <row r="45" spans="2:13" ht="27.75" customHeight="1" x14ac:dyDescent="0.15">
      <c r="B45" s="1204"/>
      <c r="C45" s="1205"/>
      <c r="D45" s="85"/>
      <c r="E45" s="1210" t="s">
        <v>29</v>
      </c>
      <c r="F45" s="1210"/>
      <c r="G45" s="1210"/>
      <c r="H45" s="1211"/>
      <c r="I45" s="86">
        <v>1989</v>
      </c>
      <c r="J45" s="87">
        <v>1589</v>
      </c>
      <c r="K45" s="87">
        <v>1606</v>
      </c>
      <c r="L45" s="87">
        <v>1462</v>
      </c>
      <c r="M45" s="88">
        <v>1300</v>
      </c>
    </row>
    <row r="46" spans="2:13" ht="27.75" customHeight="1" x14ac:dyDescent="0.15">
      <c r="B46" s="1204"/>
      <c r="C46" s="1205"/>
      <c r="D46" s="89"/>
      <c r="E46" s="1210" t="s">
        <v>30</v>
      </c>
      <c r="F46" s="1210"/>
      <c r="G46" s="1210"/>
      <c r="H46" s="1211"/>
      <c r="I46" s="86">
        <v>320</v>
      </c>
      <c r="J46" s="87">
        <v>326</v>
      </c>
      <c r="K46" s="87" t="s">
        <v>488</v>
      </c>
      <c r="L46" s="87" t="s">
        <v>488</v>
      </c>
      <c r="M46" s="88" t="s">
        <v>488</v>
      </c>
    </row>
    <row r="47" spans="2:13" ht="27.75" customHeight="1" x14ac:dyDescent="0.15">
      <c r="B47" s="1204"/>
      <c r="C47" s="1205"/>
      <c r="D47" s="90"/>
      <c r="E47" s="1212" t="s">
        <v>31</v>
      </c>
      <c r="F47" s="1213"/>
      <c r="G47" s="1213"/>
      <c r="H47" s="1214"/>
      <c r="I47" s="86" t="s">
        <v>488</v>
      </c>
      <c r="J47" s="87" t="s">
        <v>488</v>
      </c>
      <c r="K47" s="87" t="s">
        <v>488</v>
      </c>
      <c r="L47" s="87" t="s">
        <v>488</v>
      </c>
      <c r="M47" s="88" t="s">
        <v>488</v>
      </c>
    </row>
    <row r="48" spans="2:13" ht="27.75" customHeight="1" x14ac:dyDescent="0.15">
      <c r="B48" s="1204"/>
      <c r="C48" s="1205"/>
      <c r="D48" s="85"/>
      <c r="E48" s="1210" t="s">
        <v>32</v>
      </c>
      <c r="F48" s="1210"/>
      <c r="G48" s="1210"/>
      <c r="H48" s="1211"/>
      <c r="I48" s="86" t="s">
        <v>488</v>
      </c>
      <c r="J48" s="87" t="s">
        <v>488</v>
      </c>
      <c r="K48" s="87" t="s">
        <v>488</v>
      </c>
      <c r="L48" s="87" t="s">
        <v>488</v>
      </c>
      <c r="M48" s="88" t="s">
        <v>488</v>
      </c>
    </row>
    <row r="49" spans="2:13" ht="27.75" customHeight="1" x14ac:dyDescent="0.15">
      <c r="B49" s="1206"/>
      <c r="C49" s="1207"/>
      <c r="D49" s="85"/>
      <c r="E49" s="1210" t="s">
        <v>33</v>
      </c>
      <c r="F49" s="1210"/>
      <c r="G49" s="1210"/>
      <c r="H49" s="1211"/>
      <c r="I49" s="86" t="s">
        <v>488</v>
      </c>
      <c r="J49" s="87" t="s">
        <v>488</v>
      </c>
      <c r="K49" s="87" t="s">
        <v>488</v>
      </c>
      <c r="L49" s="87" t="s">
        <v>488</v>
      </c>
      <c r="M49" s="88" t="s">
        <v>488</v>
      </c>
    </row>
    <row r="50" spans="2:13" ht="27.75" customHeight="1" x14ac:dyDescent="0.15">
      <c r="B50" s="1215" t="s">
        <v>34</v>
      </c>
      <c r="C50" s="1216"/>
      <c r="D50" s="91"/>
      <c r="E50" s="1210" t="s">
        <v>35</v>
      </c>
      <c r="F50" s="1210"/>
      <c r="G50" s="1210"/>
      <c r="H50" s="1211"/>
      <c r="I50" s="86">
        <v>8632</v>
      </c>
      <c r="J50" s="87">
        <v>9450</v>
      </c>
      <c r="K50" s="87">
        <v>8646</v>
      </c>
      <c r="L50" s="87">
        <v>9691</v>
      </c>
      <c r="M50" s="88">
        <v>9900</v>
      </c>
    </row>
    <row r="51" spans="2:13" ht="27.75" customHeight="1" x14ac:dyDescent="0.15">
      <c r="B51" s="1204"/>
      <c r="C51" s="1205"/>
      <c r="D51" s="85"/>
      <c r="E51" s="1210" t="s">
        <v>36</v>
      </c>
      <c r="F51" s="1210"/>
      <c r="G51" s="1210"/>
      <c r="H51" s="1211"/>
      <c r="I51" s="86">
        <v>70</v>
      </c>
      <c r="J51" s="87">
        <v>63</v>
      </c>
      <c r="K51" s="87">
        <v>57</v>
      </c>
      <c r="L51" s="87">
        <v>50</v>
      </c>
      <c r="M51" s="88">
        <v>44</v>
      </c>
    </row>
    <row r="52" spans="2:13" ht="27.75" customHeight="1" x14ac:dyDescent="0.15">
      <c r="B52" s="1206"/>
      <c r="C52" s="1207"/>
      <c r="D52" s="85"/>
      <c r="E52" s="1210" t="s">
        <v>37</v>
      </c>
      <c r="F52" s="1210"/>
      <c r="G52" s="1210"/>
      <c r="H52" s="1211"/>
      <c r="I52" s="86">
        <v>14182</v>
      </c>
      <c r="J52" s="87">
        <v>14051</v>
      </c>
      <c r="K52" s="87">
        <v>14775</v>
      </c>
      <c r="L52" s="87">
        <v>14459</v>
      </c>
      <c r="M52" s="88">
        <v>14683</v>
      </c>
    </row>
    <row r="53" spans="2:13" ht="27.75" customHeight="1" thickBot="1" x14ac:dyDescent="0.2">
      <c r="B53" s="1217" t="s">
        <v>21</v>
      </c>
      <c r="C53" s="1218"/>
      <c r="D53" s="92"/>
      <c r="E53" s="1219" t="s">
        <v>38</v>
      </c>
      <c r="F53" s="1219"/>
      <c r="G53" s="1219"/>
      <c r="H53" s="1220"/>
      <c r="I53" s="93">
        <v>-2192</v>
      </c>
      <c r="J53" s="94">
        <v>-3724</v>
      </c>
      <c r="K53" s="94">
        <v>-3017</v>
      </c>
      <c r="L53" s="94">
        <v>-4365</v>
      </c>
      <c r="M53" s="95">
        <v>-5386</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5" zoomScaleNormal="85"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559</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559</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560</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561</v>
      </c>
      <c r="I42" s="354"/>
      <c r="J42" s="354"/>
      <c r="K42" s="354"/>
      <c r="L42" s="246"/>
      <c r="M42" s="246"/>
      <c r="N42" s="246"/>
      <c r="O42" s="246"/>
    </row>
    <row r="43" spans="2:17" x14ac:dyDescent="0.15">
      <c r="B43" s="250"/>
      <c r="C43" s="246"/>
      <c r="D43" s="246"/>
      <c r="E43" s="246"/>
      <c r="F43" s="246"/>
      <c r="G43" s="1233" t="s">
        <v>569</v>
      </c>
      <c r="H43" s="1234"/>
      <c r="I43" s="1234"/>
      <c r="J43" s="1234"/>
      <c r="K43" s="1234"/>
      <c r="L43" s="1234"/>
      <c r="M43" s="1234"/>
      <c r="N43" s="1234"/>
      <c r="O43" s="1235"/>
    </row>
    <row r="44" spans="2:17" x14ac:dyDescent="0.15">
      <c r="B44" s="250"/>
      <c r="C44" s="246"/>
      <c r="D44" s="246"/>
      <c r="E44" s="246"/>
      <c r="F44" s="246"/>
      <c r="G44" s="1236"/>
      <c r="H44" s="1237"/>
      <c r="I44" s="1237"/>
      <c r="J44" s="1237"/>
      <c r="K44" s="1237"/>
      <c r="L44" s="1237"/>
      <c r="M44" s="1237"/>
      <c r="N44" s="1237"/>
      <c r="O44" s="1238"/>
    </row>
    <row r="45" spans="2:17" x14ac:dyDescent="0.15">
      <c r="B45" s="250"/>
      <c r="C45" s="246"/>
      <c r="D45" s="246"/>
      <c r="E45" s="246"/>
      <c r="F45" s="246"/>
      <c r="G45" s="1236"/>
      <c r="H45" s="1237"/>
      <c r="I45" s="1237"/>
      <c r="J45" s="1237"/>
      <c r="K45" s="1237"/>
      <c r="L45" s="1237"/>
      <c r="M45" s="1237"/>
      <c r="N45" s="1237"/>
      <c r="O45" s="1238"/>
    </row>
    <row r="46" spans="2:17" x14ac:dyDescent="0.15">
      <c r="B46" s="250"/>
      <c r="C46" s="246"/>
      <c r="D46" s="246"/>
      <c r="E46" s="246"/>
      <c r="F46" s="246"/>
      <c r="G46" s="1236"/>
      <c r="H46" s="1237"/>
      <c r="I46" s="1237"/>
      <c r="J46" s="1237"/>
      <c r="K46" s="1237"/>
      <c r="L46" s="1237"/>
      <c r="M46" s="1237"/>
      <c r="N46" s="1237"/>
      <c r="O46" s="1238"/>
    </row>
    <row r="47" spans="2:17" x14ac:dyDescent="0.15">
      <c r="B47" s="250"/>
      <c r="C47" s="246"/>
      <c r="D47" s="246"/>
      <c r="E47" s="246"/>
      <c r="F47" s="246"/>
      <c r="G47" s="1239"/>
      <c r="H47" s="1240"/>
      <c r="I47" s="1240"/>
      <c r="J47" s="1240"/>
      <c r="K47" s="1240"/>
      <c r="L47" s="1240"/>
      <c r="M47" s="1240"/>
      <c r="N47" s="1240"/>
      <c r="O47" s="1241"/>
    </row>
    <row r="48" spans="2:17" x14ac:dyDescent="0.15">
      <c r="B48" s="250"/>
      <c r="C48" s="246"/>
      <c r="D48" s="246"/>
      <c r="E48" s="246"/>
      <c r="F48" s="246"/>
      <c r="G48" s="246"/>
      <c r="H48" s="355"/>
      <c r="I48" s="355"/>
      <c r="J48" s="355"/>
    </row>
    <row r="49" spans="1:17" x14ac:dyDescent="0.15">
      <c r="B49" s="250"/>
      <c r="C49" s="246"/>
      <c r="D49" s="246"/>
      <c r="E49" s="246"/>
      <c r="F49" s="246"/>
      <c r="G49" s="245" t="s">
        <v>562</v>
      </c>
    </row>
    <row r="50" spans="1:17" x14ac:dyDescent="0.15">
      <c r="B50" s="250"/>
      <c r="C50" s="246"/>
      <c r="D50" s="246"/>
      <c r="E50" s="246"/>
      <c r="F50" s="246"/>
      <c r="G50" s="1242"/>
      <c r="H50" s="1243"/>
      <c r="I50" s="1243"/>
      <c r="J50" s="1244"/>
      <c r="K50" s="356" t="s">
        <v>527</v>
      </c>
      <c r="L50" s="356" t="s">
        <v>528</v>
      </c>
      <c r="M50" s="356" t="s">
        <v>529</v>
      </c>
      <c r="N50" s="356" t="s">
        <v>530</v>
      </c>
      <c r="O50" s="356" t="s">
        <v>531</v>
      </c>
    </row>
    <row r="51" spans="1:17" x14ac:dyDescent="0.15">
      <c r="B51" s="250"/>
      <c r="C51" s="246"/>
      <c r="D51" s="246"/>
      <c r="E51" s="246"/>
      <c r="F51" s="246"/>
      <c r="G51" s="1245" t="s">
        <v>563</v>
      </c>
      <c r="H51" s="1246"/>
      <c r="I51" s="1251" t="s">
        <v>564</v>
      </c>
      <c r="J51" s="1251"/>
      <c r="K51" s="1255"/>
      <c r="L51" s="1255"/>
      <c r="M51" s="1255"/>
      <c r="N51" s="1221"/>
      <c r="O51" s="1255"/>
    </row>
    <row r="52" spans="1:17" x14ac:dyDescent="0.15">
      <c r="B52" s="250"/>
      <c r="C52" s="246"/>
      <c r="D52" s="246"/>
      <c r="E52" s="246"/>
      <c r="F52" s="246"/>
      <c r="G52" s="1247"/>
      <c r="H52" s="1248"/>
      <c r="I52" s="1252"/>
      <c r="J52" s="1252"/>
      <c r="K52" s="1221"/>
      <c r="L52" s="1221"/>
      <c r="M52" s="1221"/>
      <c r="N52" s="1221"/>
      <c r="O52" s="1221"/>
    </row>
    <row r="53" spans="1:17" x14ac:dyDescent="0.15">
      <c r="A53" s="357"/>
      <c r="B53" s="250"/>
      <c r="C53" s="246"/>
      <c r="D53" s="246"/>
      <c r="E53" s="246"/>
      <c r="F53" s="246"/>
      <c r="G53" s="1247"/>
      <c r="H53" s="1248"/>
      <c r="I53" s="1231" t="s">
        <v>570</v>
      </c>
      <c r="J53" s="1231"/>
      <c r="K53" s="1256"/>
      <c r="L53" s="1256"/>
      <c r="M53" s="1256"/>
      <c r="N53" s="1253">
        <v>64</v>
      </c>
      <c r="O53" s="1256"/>
    </row>
    <row r="54" spans="1:17" x14ac:dyDescent="0.15">
      <c r="A54" s="357"/>
      <c r="B54" s="250"/>
      <c r="C54" s="246"/>
      <c r="D54" s="246"/>
      <c r="E54" s="246"/>
      <c r="F54" s="246"/>
      <c r="G54" s="1249"/>
      <c r="H54" s="1250"/>
      <c r="I54" s="1231"/>
      <c r="J54" s="1231"/>
      <c r="K54" s="1254"/>
      <c r="L54" s="1254"/>
      <c r="M54" s="1254"/>
      <c r="N54" s="1254"/>
      <c r="O54" s="1254"/>
    </row>
    <row r="55" spans="1:17" x14ac:dyDescent="0.15">
      <c r="A55" s="357"/>
      <c r="B55" s="250"/>
      <c r="C55" s="246"/>
      <c r="D55" s="246"/>
      <c r="E55" s="246"/>
      <c r="F55" s="246"/>
      <c r="G55" s="1225" t="s">
        <v>565</v>
      </c>
      <c r="H55" s="1226"/>
      <c r="I55" s="1231" t="s">
        <v>564</v>
      </c>
      <c r="J55" s="1231"/>
      <c r="K55" s="1255"/>
      <c r="L55" s="1255"/>
      <c r="M55" s="1255"/>
      <c r="N55" s="1221">
        <v>13</v>
      </c>
      <c r="O55" s="1255"/>
    </row>
    <row r="56" spans="1:17" x14ac:dyDescent="0.15">
      <c r="A56" s="357"/>
      <c r="B56" s="250"/>
      <c r="C56" s="246"/>
      <c r="D56" s="246"/>
      <c r="E56" s="246"/>
      <c r="F56" s="246"/>
      <c r="G56" s="1227"/>
      <c r="H56" s="1228"/>
      <c r="I56" s="1231"/>
      <c r="J56" s="1231"/>
      <c r="K56" s="1221"/>
      <c r="L56" s="1221"/>
      <c r="M56" s="1221"/>
      <c r="N56" s="1221"/>
      <c r="O56" s="1221"/>
    </row>
    <row r="57" spans="1:17" s="357" customFormat="1" x14ac:dyDescent="0.15">
      <c r="B57" s="358"/>
      <c r="C57" s="354"/>
      <c r="D57" s="354"/>
      <c r="E57" s="354"/>
      <c r="F57" s="354"/>
      <c r="G57" s="1227"/>
      <c r="H57" s="1228"/>
      <c r="I57" s="1223" t="s">
        <v>570</v>
      </c>
      <c r="J57" s="1223"/>
      <c r="K57" s="1256"/>
      <c r="L57" s="1256"/>
      <c r="M57" s="1256"/>
      <c r="N57" s="1253">
        <v>53.4</v>
      </c>
      <c r="O57" s="1256"/>
      <c r="P57" s="359"/>
      <c r="Q57" s="358"/>
    </row>
    <row r="58" spans="1:17" s="357" customFormat="1" x14ac:dyDescent="0.15">
      <c r="A58" s="245"/>
      <c r="B58" s="358"/>
      <c r="C58" s="354"/>
      <c r="D58" s="354"/>
      <c r="E58" s="354"/>
      <c r="F58" s="354"/>
      <c r="G58" s="1229"/>
      <c r="H58" s="1230"/>
      <c r="I58" s="1223"/>
      <c r="J58" s="1223"/>
      <c r="K58" s="1254"/>
      <c r="L58" s="1254"/>
      <c r="M58" s="1254"/>
      <c r="N58" s="1254"/>
      <c r="O58" s="1254"/>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566</v>
      </c>
      <c r="C63" s="246"/>
      <c r="D63" s="246"/>
      <c r="E63" s="246"/>
      <c r="F63" s="246"/>
      <c r="G63" s="246"/>
      <c r="H63" s="246"/>
      <c r="I63" s="246"/>
      <c r="J63" s="246"/>
      <c r="K63" s="246"/>
      <c r="L63" s="246"/>
      <c r="M63" s="246"/>
      <c r="N63" s="246"/>
      <c r="O63" s="246"/>
    </row>
    <row r="64" spans="1:17" x14ac:dyDescent="0.15">
      <c r="B64" s="250"/>
      <c r="C64" s="246"/>
      <c r="D64" s="246"/>
      <c r="E64" s="246"/>
      <c r="F64" s="246"/>
      <c r="G64" s="353" t="s">
        <v>561</v>
      </c>
      <c r="I64" s="354"/>
      <c r="J64" s="354"/>
      <c r="K64" s="354"/>
      <c r="L64" s="246"/>
      <c r="M64" s="246"/>
      <c r="N64" s="246"/>
      <c r="O64" s="246"/>
    </row>
    <row r="65" spans="2:30" x14ac:dyDescent="0.15">
      <c r="B65" s="250"/>
      <c r="C65" s="246"/>
      <c r="D65" s="246"/>
      <c r="E65" s="246"/>
      <c r="F65" s="246"/>
      <c r="G65" s="1233" t="s">
        <v>571</v>
      </c>
      <c r="H65" s="1234"/>
      <c r="I65" s="1234"/>
      <c r="J65" s="1234"/>
      <c r="K65" s="1234"/>
      <c r="L65" s="1234"/>
      <c r="M65" s="1234"/>
      <c r="N65" s="1234"/>
      <c r="O65" s="1235"/>
    </row>
    <row r="66" spans="2:30" x14ac:dyDescent="0.15">
      <c r="B66" s="250"/>
      <c r="C66" s="246"/>
      <c r="D66" s="246"/>
      <c r="E66" s="246"/>
      <c r="F66" s="246"/>
      <c r="G66" s="1236"/>
      <c r="H66" s="1237"/>
      <c r="I66" s="1237"/>
      <c r="J66" s="1237"/>
      <c r="K66" s="1237"/>
      <c r="L66" s="1237"/>
      <c r="M66" s="1237"/>
      <c r="N66" s="1237"/>
      <c r="O66" s="1238"/>
    </row>
    <row r="67" spans="2:30" x14ac:dyDescent="0.15">
      <c r="B67" s="250"/>
      <c r="C67" s="246"/>
      <c r="D67" s="246"/>
      <c r="E67" s="246"/>
      <c r="F67" s="246"/>
      <c r="G67" s="1236"/>
      <c r="H67" s="1237"/>
      <c r="I67" s="1237"/>
      <c r="J67" s="1237"/>
      <c r="K67" s="1237"/>
      <c r="L67" s="1237"/>
      <c r="M67" s="1237"/>
      <c r="N67" s="1237"/>
      <c r="O67" s="1238"/>
    </row>
    <row r="68" spans="2:30" x14ac:dyDescent="0.15">
      <c r="B68" s="250"/>
      <c r="C68" s="246"/>
      <c r="D68" s="246"/>
      <c r="E68" s="246"/>
      <c r="F68" s="246"/>
      <c r="G68" s="1236"/>
      <c r="H68" s="1237"/>
      <c r="I68" s="1237"/>
      <c r="J68" s="1237"/>
      <c r="K68" s="1237"/>
      <c r="L68" s="1237"/>
      <c r="M68" s="1237"/>
      <c r="N68" s="1237"/>
      <c r="O68" s="1238"/>
    </row>
    <row r="69" spans="2:30" x14ac:dyDescent="0.15">
      <c r="B69" s="250"/>
      <c r="C69" s="246"/>
      <c r="D69" s="246"/>
      <c r="E69" s="246"/>
      <c r="F69" s="246"/>
      <c r="G69" s="1239"/>
      <c r="H69" s="1240"/>
      <c r="I69" s="1240"/>
      <c r="J69" s="1240"/>
      <c r="K69" s="1240"/>
      <c r="L69" s="1240"/>
      <c r="M69" s="1240"/>
      <c r="N69" s="1240"/>
      <c r="O69" s="1241"/>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567</v>
      </c>
      <c r="I71" s="370"/>
      <c r="J71" s="366"/>
      <c r="K71" s="366"/>
      <c r="L71" s="367"/>
      <c r="M71" s="366"/>
      <c r="N71" s="367"/>
      <c r="O71" s="368"/>
    </row>
    <row r="72" spans="2:30" x14ac:dyDescent="0.15">
      <c r="B72" s="250"/>
      <c r="C72" s="246"/>
      <c r="D72" s="246"/>
      <c r="E72" s="246"/>
      <c r="F72" s="246"/>
      <c r="G72" s="1242"/>
      <c r="H72" s="1243"/>
      <c r="I72" s="1243"/>
      <c r="J72" s="1244"/>
      <c r="K72" s="356" t="s">
        <v>527</v>
      </c>
      <c r="L72" s="356" t="s">
        <v>528</v>
      </c>
      <c r="M72" s="356" t="s">
        <v>529</v>
      </c>
      <c r="N72" s="356" t="s">
        <v>530</v>
      </c>
      <c r="O72" s="356" t="s">
        <v>531</v>
      </c>
    </row>
    <row r="73" spans="2:30" x14ac:dyDescent="0.15">
      <c r="B73" s="250"/>
      <c r="C73" s="246"/>
      <c r="D73" s="246"/>
      <c r="E73" s="246"/>
      <c r="F73" s="246"/>
      <c r="G73" s="1245" t="s">
        <v>563</v>
      </c>
      <c r="H73" s="1246"/>
      <c r="I73" s="1251" t="s">
        <v>564</v>
      </c>
      <c r="J73" s="1251"/>
      <c r="K73" s="1232"/>
      <c r="L73" s="1232"/>
      <c r="M73" s="1221"/>
      <c r="N73" s="1221"/>
      <c r="O73" s="1221"/>
      <c r="S73" s="245">
        <v>9.9</v>
      </c>
    </row>
    <row r="74" spans="2:30" x14ac:dyDescent="0.15">
      <c r="B74" s="250"/>
      <c r="C74" s="246"/>
      <c r="D74" s="246"/>
      <c r="E74" s="246"/>
      <c r="F74" s="246"/>
      <c r="G74" s="1247"/>
      <c r="H74" s="1248"/>
      <c r="I74" s="1252"/>
      <c r="J74" s="1252"/>
      <c r="K74" s="1232"/>
      <c r="L74" s="1232"/>
      <c r="M74" s="1221"/>
      <c r="N74" s="1221"/>
      <c r="O74" s="1221"/>
    </row>
    <row r="75" spans="2:30" x14ac:dyDescent="0.15">
      <c r="B75" s="250"/>
      <c r="C75" s="246"/>
      <c r="D75" s="246"/>
      <c r="E75" s="246"/>
      <c r="F75" s="246"/>
      <c r="G75" s="1247"/>
      <c r="H75" s="1248"/>
      <c r="I75" s="1231" t="s">
        <v>568</v>
      </c>
      <c r="J75" s="1231"/>
      <c r="K75" s="1253">
        <v>13.6</v>
      </c>
      <c r="L75" s="1253">
        <v>12.2</v>
      </c>
      <c r="M75" s="1253">
        <v>10.5</v>
      </c>
      <c r="N75" s="1253">
        <v>8.6999999999999993</v>
      </c>
      <c r="O75" s="1253">
        <v>8.4</v>
      </c>
      <c r="U75" s="245">
        <v>81.2</v>
      </c>
      <c r="W75" s="245">
        <v>87.2</v>
      </c>
      <c r="Y75" s="245">
        <v>99.8</v>
      </c>
      <c r="AA75" s="245">
        <v>109.5</v>
      </c>
      <c r="AC75" s="245">
        <v>115.2</v>
      </c>
    </row>
    <row r="76" spans="2:30" x14ac:dyDescent="0.15">
      <c r="B76" s="250"/>
      <c r="C76" s="246"/>
      <c r="D76" s="246"/>
      <c r="E76" s="246"/>
      <c r="F76" s="246"/>
      <c r="G76" s="1249"/>
      <c r="H76" s="1250"/>
      <c r="I76" s="1231"/>
      <c r="J76" s="1231"/>
      <c r="K76" s="1254"/>
      <c r="L76" s="1254"/>
      <c r="M76" s="1254"/>
      <c r="N76" s="1254"/>
      <c r="O76" s="1254"/>
    </row>
    <row r="77" spans="2:30" x14ac:dyDescent="0.15">
      <c r="B77" s="250"/>
      <c r="C77" s="246"/>
      <c r="D77" s="246"/>
      <c r="E77" s="246"/>
      <c r="F77" s="246"/>
      <c r="G77" s="1225" t="s">
        <v>565</v>
      </c>
      <c r="H77" s="1226"/>
      <c r="I77" s="1231" t="s">
        <v>564</v>
      </c>
      <c r="J77" s="1231"/>
      <c r="K77" s="1232">
        <v>30.7</v>
      </c>
      <c r="L77" s="1232">
        <v>22.3</v>
      </c>
      <c r="M77" s="1221">
        <v>20.3</v>
      </c>
      <c r="N77" s="1221">
        <v>13</v>
      </c>
      <c r="O77" s="1221">
        <v>21</v>
      </c>
      <c r="R77" s="245">
        <v>12.3</v>
      </c>
      <c r="T77" s="245">
        <v>11.1</v>
      </c>
    </row>
    <row r="78" spans="2:30" x14ac:dyDescent="0.15">
      <c r="B78" s="250"/>
      <c r="C78" s="246"/>
      <c r="D78" s="246"/>
      <c r="E78" s="246"/>
      <c r="F78" s="246"/>
      <c r="G78" s="1227"/>
      <c r="H78" s="1228"/>
      <c r="I78" s="1231"/>
      <c r="J78" s="1231"/>
      <c r="K78" s="1232"/>
      <c r="L78" s="1232"/>
      <c r="M78" s="1221"/>
      <c r="N78" s="1221"/>
      <c r="O78" s="1221"/>
    </row>
    <row r="79" spans="2:30" x14ac:dyDescent="0.15">
      <c r="B79" s="250"/>
      <c r="C79" s="246"/>
      <c r="D79" s="246"/>
      <c r="E79" s="246"/>
      <c r="F79" s="246"/>
      <c r="G79" s="1227"/>
      <c r="H79" s="1228"/>
      <c r="I79" s="1222" t="s">
        <v>568</v>
      </c>
      <c r="J79" s="1223"/>
      <c r="K79" s="1224">
        <v>9.1999999999999993</v>
      </c>
      <c r="L79" s="1224">
        <v>8.5</v>
      </c>
      <c r="M79" s="1224">
        <v>7.7</v>
      </c>
      <c r="N79" s="1224">
        <v>6.8</v>
      </c>
      <c r="O79" s="1224">
        <v>6.8</v>
      </c>
      <c r="V79" s="245">
        <v>53.5</v>
      </c>
      <c r="X79" s="245">
        <v>48.2</v>
      </c>
      <c r="Z79" s="245">
        <v>34.200000000000003</v>
      </c>
      <c r="AB79" s="245">
        <v>30.3</v>
      </c>
      <c r="AD79" s="245">
        <v>28.9</v>
      </c>
    </row>
    <row r="80" spans="2:30" x14ac:dyDescent="0.15">
      <c r="B80" s="250"/>
      <c r="C80" s="246"/>
      <c r="D80" s="246"/>
      <c r="E80" s="246"/>
      <c r="F80" s="246"/>
      <c r="G80" s="1229"/>
      <c r="H80" s="1230"/>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526</v>
      </c>
      <c r="G2" s="113"/>
      <c r="H2" s="114"/>
    </row>
    <row r="3" spans="1:8" x14ac:dyDescent="0.15">
      <c r="A3" s="110" t="s">
        <v>519</v>
      </c>
      <c r="B3" s="115"/>
      <c r="C3" s="116"/>
      <c r="D3" s="117">
        <v>75215</v>
      </c>
      <c r="E3" s="118"/>
      <c r="F3" s="119">
        <v>46819</v>
      </c>
      <c r="G3" s="120"/>
      <c r="H3" s="121"/>
    </row>
    <row r="4" spans="1:8" x14ac:dyDescent="0.15">
      <c r="A4" s="122"/>
      <c r="B4" s="123"/>
      <c r="C4" s="124"/>
      <c r="D4" s="125">
        <v>46585</v>
      </c>
      <c r="E4" s="126"/>
      <c r="F4" s="127">
        <v>24121</v>
      </c>
      <c r="G4" s="128"/>
      <c r="H4" s="129"/>
    </row>
    <row r="5" spans="1:8" x14ac:dyDescent="0.15">
      <c r="A5" s="110" t="s">
        <v>521</v>
      </c>
      <c r="B5" s="115"/>
      <c r="C5" s="116"/>
      <c r="D5" s="117">
        <v>67642</v>
      </c>
      <c r="E5" s="118"/>
      <c r="F5" s="119">
        <v>53270</v>
      </c>
      <c r="G5" s="120"/>
      <c r="H5" s="121"/>
    </row>
    <row r="6" spans="1:8" x14ac:dyDescent="0.15">
      <c r="A6" s="122"/>
      <c r="B6" s="123"/>
      <c r="C6" s="124"/>
      <c r="D6" s="125">
        <v>33804</v>
      </c>
      <c r="E6" s="126"/>
      <c r="F6" s="127">
        <v>24316</v>
      </c>
      <c r="G6" s="128"/>
      <c r="H6" s="129"/>
    </row>
    <row r="7" spans="1:8" x14ac:dyDescent="0.15">
      <c r="A7" s="110" t="s">
        <v>522</v>
      </c>
      <c r="B7" s="115"/>
      <c r="C7" s="116"/>
      <c r="D7" s="117">
        <v>182667</v>
      </c>
      <c r="E7" s="118"/>
      <c r="F7" s="119">
        <v>53292</v>
      </c>
      <c r="G7" s="120"/>
      <c r="H7" s="121"/>
    </row>
    <row r="8" spans="1:8" x14ac:dyDescent="0.15">
      <c r="A8" s="122"/>
      <c r="B8" s="123"/>
      <c r="C8" s="124"/>
      <c r="D8" s="125">
        <v>143371</v>
      </c>
      <c r="E8" s="126"/>
      <c r="F8" s="127">
        <v>28900</v>
      </c>
      <c r="G8" s="128"/>
      <c r="H8" s="129"/>
    </row>
    <row r="9" spans="1:8" x14ac:dyDescent="0.15">
      <c r="A9" s="110" t="s">
        <v>523</v>
      </c>
      <c r="B9" s="115"/>
      <c r="C9" s="116"/>
      <c r="D9" s="117">
        <v>77031</v>
      </c>
      <c r="E9" s="118"/>
      <c r="F9" s="119">
        <v>49919</v>
      </c>
      <c r="G9" s="120"/>
      <c r="H9" s="121"/>
    </row>
    <row r="10" spans="1:8" x14ac:dyDescent="0.15">
      <c r="A10" s="122"/>
      <c r="B10" s="123"/>
      <c r="C10" s="124"/>
      <c r="D10" s="125">
        <v>36805</v>
      </c>
      <c r="E10" s="126"/>
      <c r="F10" s="127">
        <v>26398</v>
      </c>
      <c r="G10" s="128"/>
      <c r="H10" s="129"/>
    </row>
    <row r="11" spans="1:8" x14ac:dyDescent="0.15">
      <c r="A11" s="110" t="s">
        <v>524</v>
      </c>
      <c r="B11" s="115"/>
      <c r="C11" s="116"/>
      <c r="D11" s="117">
        <v>80491</v>
      </c>
      <c r="E11" s="118"/>
      <c r="F11" s="119">
        <v>47738</v>
      </c>
      <c r="G11" s="120"/>
      <c r="H11" s="121"/>
    </row>
    <row r="12" spans="1:8" x14ac:dyDescent="0.15">
      <c r="A12" s="122"/>
      <c r="B12" s="123"/>
      <c r="C12" s="130"/>
      <c r="D12" s="125">
        <v>34693</v>
      </c>
      <c r="E12" s="126"/>
      <c r="F12" s="127">
        <v>24937</v>
      </c>
      <c r="G12" s="128"/>
      <c r="H12" s="129"/>
    </row>
    <row r="13" spans="1:8" x14ac:dyDescent="0.15">
      <c r="A13" s="110"/>
      <c r="B13" s="115"/>
      <c r="C13" s="131"/>
      <c r="D13" s="132">
        <v>96609</v>
      </c>
      <c r="E13" s="133"/>
      <c r="F13" s="134">
        <v>50208</v>
      </c>
      <c r="G13" s="135"/>
      <c r="H13" s="121"/>
    </row>
    <row r="14" spans="1:8" x14ac:dyDescent="0.15">
      <c r="A14" s="122"/>
      <c r="B14" s="123"/>
      <c r="C14" s="124"/>
      <c r="D14" s="125">
        <v>59052</v>
      </c>
      <c r="E14" s="126"/>
      <c r="F14" s="127">
        <v>25734</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3.4</v>
      </c>
      <c r="C19" s="136">
        <f>ROUND(VALUE(SUBSTITUTE(実質収支比率等に係る経年分析!G$48,"▲","-")),2)</f>
        <v>3.57</v>
      </c>
      <c r="D19" s="136">
        <f>ROUND(VALUE(SUBSTITUTE(実質収支比率等に係る経年分析!H$48,"▲","-")),2)</f>
        <v>3.62</v>
      </c>
      <c r="E19" s="136">
        <f>ROUND(VALUE(SUBSTITUTE(実質収支比率等に係る経年分析!I$48,"▲","-")),2)</f>
        <v>3.52</v>
      </c>
      <c r="F19" s="136">
        <f>ROUND(VALUE(SUBSTITUTE(実質収支比率等に係る経年分析!J$48,"▲","-")),2)</f>
        <v>3.69</v>
      </c>
    </row>
    <row r="20" spans="1:11" x14ac:dyDescent="0.15">
      <c r="A20" s="136" t="s">
        <v>43</v>
      </c>
      <c r="B20" s="136">
        <f>ROUND(VALUE(SUBSTITUTE(実質収支比率等に係る経年分析!F$47,"▲","-")),2)</f>
        <v>7.99</v>
      </c>
      <c r="C20" s="136">
        <f>ROUND(VALUE(SUBSTITUTE(実質収支比率等に係る経年分析!G$47,"▲","-")),2)</f>
        <v>9.75</v>
      </c>
      <c r="D20" s="136">
        <f>ROUND(VALUE(SUBSTITUTE(実質収支比率等に係る経年分析!H$47,"▲","-")),2)</f>
        <v>11.8</v>
      </c>
      <c r="E20" s="136">
        <f>ROUND(VALUE(SUBSTITUTE(実質収支比率等に係る経年分析!I$47,"▲","-")),2)</f>
        <v>18.09</v>
      </c>
      <c r="F20" s="136">
        <f>ROUND(VALUE(SUBSTITUTE(実質収支比率等に係る経年分析!J$47,"▲","-")),2)</f>
        <v>23.02</v>
      </c>
    </row>
    <row r="21" spans="1:11" x14ac:dyDescent="0.15">
      <c r="A21" s="136" t="s">
        <v>44</v>
      </c>
      <c r="B21" s="136">
        <f>IF(ISNUMBER(VALUE(SUBSTITUTE(実質収支比率等に係る経年分析!F$49,"▲","-"))),ROUND(VALUE(SUBSTITUTE(実質収支比率等に係る経年分析!F$49,"▲","-")),2),NA())</f>
        <v>-0.11</v>
      </c>
      <c r="C21" s="136">
        <f>IF(ISNUMBER(VALUE(SUBSTITUTE(実質収支比率等に係る経年分析!G$49,"▲","-"))),ROUND(VALUE(SUBSTITUTE(実質収支比率等に係る経年分析!G$49,"▲","-")),2),NA())</f>
        <v>0.15</v>
      </c>
      <c r="D21" s="136">
        <f>IF(ISNUMBER(VALUE(SUBSTITUTE(実質収支比率等に係る経年分析!H$49,"▲","-"))),ROUND(VALUE(SUBSTITUTE(実質収支比率等に係る経年分析!H$49,"▲","-")),2),NA())</f>
        <v>-0.03</v>
      </c>
      <c r="E21" s="136">
        <f>IF(ISNUMBER(VALUE(SUBSTITUTE(実質収支比率等に係る経年分析!I$49,"▲","-"))),ROUND(VALUE(SUBSTITUTE(実質収支比率等に係る経年分析!I$49,"▲","-")),2),NA())</f>
        <v>5.43</v>
      </c>
      <c r="F21" s="136">
        <f>IF(ISNUMBER(VALUE(SUBSTITUTE(実質収支比率等に係る経年分析!J$49,"▲","-"))),ROUND(VALUE(SUBSTITUTE(実質収支比率等に係る経年分析!J$49,"▲","-")),2),NA())</f>
        <v>1.28</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0.05</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0.03</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0.02</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0.02</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0.02</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天王地区汚水処理施設事業特別会計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0.03</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0.03</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0.02</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0.01</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0.01</v>
      </c>
    </row>
    <row r="30" spans="1:11" x14ac:dyDescent="0.15">
      <c r="A30" s="137" t="str">
        <f>IF(連結実質赤字比率に係る赤字・黒字の構成分析!C$40="",NA(),連結実質赤字比率に係る赤字・黒字の構成分析!C$40)</f>
        <v>簡易水道事業特別会計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0.03</v>
      </c>
    </row>
    <row r="31" spans="1:11" x14ac:dyDescent="0.15">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0.08</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7.0000000000000007E-2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0.08</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0.06</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v>
      </c>
    </row>
    <row r="32" spans="1:11" x14ac:dyDescent="0.15">
      <c r="A32" s="137" t="str">
        <f>IF(連結実質赤字比率に係る赤字・黒字の構成分析!C$38="",NA(),連結実質赤字比率に係る赤字・黒字の構成分析!C$38)</f>
        <v>国民健康保険特別会計（事業勘定）</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0.49</v>
      </c>
    </row>
    <row r="33" spans="1:16" x14ac:dyDescent="0.15">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0.38</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0.13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0.49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0.93</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0.69</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3.33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3.51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3.58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3.49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3.66</v>
      </c>
    </row>
    <row r="35" spans="1:16" x14ac:dyDescent="0.15">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6.32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6.48</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5.32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4.96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5.24</v>
      </c>
    </row>
    <row r="36" spans="1:16" x14ac:dyDescent="0.15">
      <c r="A36" s="137" t="str">
        <f>IF(連結実質赤字比率に係る赤字・黒字の構成分析!C$34="",NA(),連結実質赤字比率に係る赤字・黒字の構成分析!C$34)</f>
        <v>病院事業会計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11.08</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11.32</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10</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9.42</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9.4499999999999993</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1476</v>
      </c>
      <c r="E42" s="138"/>
      <c r="F42" s="138"/>
      <c r="G42" s="138">
        <f>'実質公債費比率（分子）の構造'!L$52</f>
        <v>1531</v>
      </c>
      <c r="H42" s="138"/>
      <c r="I42" s="138"/>
      <c r="J42" s="138">
        <f>'実質公債費比率（分子）の構造'!M$52</f>
        <v>1621</v>
      </c>
      <c r="K42" s="138"/>
      <c r="L42" s="138"/>
      <c r="M42" s="138">
        <f>'実質公債費比率（分子）の構造'!N$52</f>
        <v>1636</v>
      </c>
      <c r="N42" s="138"/>
      <c r="O42" s="138"/>
      <c r="P42" s="138">
        <f>'実質公債費比率（分子）の構造'!O$52</f>
        <v>1641</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57</v>
      </c>
      <c r="C45" s="138"/>
      <c r="D45" s="138"/>
      <c r="E45" s="138">
        <f>'実質公債費比率（分子）の構造'!L$49</f>
        <v>59</v>
      </c>
      <c r="F45" s="138"/>
      <c r="G45" s="138"/>
      <c r="H45" s="138">
        <f>'実質公債費比率（分子）の構造'!M$49</f>
        <v>42</v>
      </c>
      <c r="I45" s="138"/>
      <c r="J45" s="138"/>
      <c r="K45" s="138">
        <f>'実質公債費比率（分子）の構造'!N$49</f>
        <v>7</v>
      </c>
      <c r="L45" s="138"/>
      <c r="M45" s="138"/>
      <c r="N45" s="138">
        <f>'実質公債費比率（分子）の構造'!O$49</f>
        <v>40</v>
      </c>
      <c r="O45" s="138"/>
      <c r="P45" s="138"/>
    </row>
    <row r="46" spans="1:16" x14ac:dyDescent="0.15">
      <c r="A46" s="138" t="s">
        <v>55</v>
      </c>
      <c r="B46" s="138">
        <f>'実質公債費比率（分子）の構造'!K$48</f>
        <v>486</v>
      </c>
      <c r="C46" s="138"/>
      <c r="D46" s="138"/>
      <c r="E46" s="138">
        <f>'実質公債費比率（分子）の構造'!L$48</f>
        <v>489</v>
      </c>
      <c r="F46" s="138"/>
      <c r="G46" s="138"/>
      <c r="H46" s="138">
        <f>'実質公債費比率（分子）の構造'!M$48</f>
        <v>486</v>
      </c>
      <c r="I46" s="138"/>
      <c r="J46" s="138"/>
      <c r="K46" s="138">
        <f>'実質公債費比率（分子）の構造'!N$48</f>
        <v>442</v>
      </c>
      <c r="L46" s="138"/>
      <c r="M46" s="138"/>
      <c r="N46" s="138">
        <f>'実質公債費比率（分子）の構造'!O$48</f>
        <v>416</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1821</v>
      </c>
      <c r="C49" s="138"/>
      <c r="D49" s="138"/>
      <c r="E49" s="138">
        <f>'実質公債費比率（分子）の構造'!L$45</f>
        <v>1705</v>
      </c>
      <c r="F49" s="138"/>
      <c r="G49" s="138"/>
      <c r="H49" s="138">
        <f>'実質公債費比率（分子）の構造'!M$45</f>
        <v>1687</v>
      </c>
      <c r="I49" s="138"/>
      <c r="J49" s="138"/>
      <c r="K49" s="138">
        <f>'実質公債費比率（分子）の構造'!N$45</f>
        <v>1705</v>
      </c>
      <c r="L49" s="138"/>
      <c r="M49" s="138"/>
      <c r="N49" s="138">
        <f>'実質公債費比率（分子）の構造'!O$45</f>
        <v>1798</v>
      </c>
      <c r="O49" s="138"/>
      <c r="P49" s="138"/>
    </row>
    <row r="50" spans="1:16" x14ac:dyDescent="0.15">
      <c r="A50" s="138" t="s">
        <v>59</v>
      </c>
      <c r="B50" s="138" t="e">
        <f>NA()</f>
        <v>#N/A</v>
      </c>
      <c r="C50" s="138">
        <f>IF(ISNUMBER('実質公債費比率（分子）の構造'!K$53),'実質公債費比率（分子）の構造'!K$53,NA())</f>
        <v>888</v>
      </c>
      <c r="D50" s="138" t="e">
        <f>NA()</f>
        <v>#N/A</v>
      </c>
      <c r="E50" s="138" t="e">
        <f>NA()</f>
        <v>#N/A</v>
      </c>
      <c r="F50" s="138">
        <f>IF(ISNUMBER('実質公債費比率（分子）の構造'!L$53),'実質公債費比率（分子）の構造'!L$53,NA())</f>
        <v>722</v>
      </c>
      <c r="G50" s="138" t="e">
        <f>NA()</f>
        <v>#N/A</v>
      </c>
      <c r="H50" s="138" t="e">
        <f>NA()</f>
        <v>#N/A</v>
      </c>
      <c r="I50" s="138">
        <f>IF(ISNUMBER('実質公債費比率（分子）の構造'!M$53),'実質公債費比率（分子）の構造'!M$53,NA())</f>
        <v>594</v>
      </c>
      <c r="J50" s="138" t="e">
        <f>NA()</f>
        <v>#N/A</v>
      </c>
      <c r="K50" s="138" t="e">
        <f>NA()</f>
        <v>#N/A</v>
      </c>
      <c r="L50" s="138">
        <f>IF(ISNUMBER('実質公債費比率（分子）の構造'!N$53),'実質公債費比率（分子）の構造'!N$53,NA())</f>
        <v>518</v>
      </c>
      <c r="M50" s="138" t="e">
        <f>NA()</f>
        <v>#N/A</v>
      </c>
      <c r="N50" s="138" t="e">
        <f>NA()</f>
        <v>#N/A</v>
      </c>
      <c r="O50" s="138">
        <f>IF(ISNUMBER('実質公債費比率（分子）の構造'!O$53),'実質公債費比率（分子）の構造'!O$53,NA())</f>
        <v>613</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14182</v>
      </c>
      <c r="E56" s="137"/>
      <c r="F56" s="137"/>
      <c r="G56" s="137">
        <f>'将来負担比率（分子）の構造'!J$52</f>
        <v>14051</v>
      </c>
      <c r="H56" s="137"/>
      <c r="I56" s="137"/>
      <c r="J56" s="137">
        <f>'将来負担比率（分子）の構造'!K$52</f>
        <v>14775</v>
      </c>
      <c r="K56" s="137"/>
      <c r="L56" s="137"/>
      <c r="M56" s="137">
        <f>'将来負担比率（分子）の構造'!L$52</f>
        <v>14459</v>
      </c>
      <c r="N56" s="137"/>
      <c r="O56" s="137"/>
      <c r="P56" s="137">
        <f>'将来負担比率（分子）の構造'!M$52</f>
        <v>14683</v>
      </c>
    </row>
    <row r="57" spans="1:16" x14ac:dyDescent="0.15">
      <c r="A57" s="137" t="s">
        <v>36</v>
      </c>
      <c r="B57" s="137"/>
      <c r="C57" s="137"/>
      <c r="D57" s="137">
        <f>'将来負担比率（分子）の構造'!I$51</f>
        <v>70</v>
      </c>
      <c r="E57" s="137"/>
      <c r="F57" s="137"/>
      <c r="G57" s="137">
        <f>'将来負担比率（分子）の構造'!J$51</f>
        <v>63</v>
      </c>
      <c r="H57" s="137"/>
      <c r="I57" s="137"/>
      <c r="J57" s="137">
        <f>'将来負担比率（分子）の構造'!K$51</f>
        <v>57</v>
      </c>
      <c r="K57" s="137"/>
      <c r="L57" s="137"/>
      <c r="M57" s="137">
        <f>'将来負担比率（分子）の構造'!L$51</f>
        <v>50</v>
      </c>
      <c r="N57" s="137"/>
      <c r="O57" s="137"/>
      <c r="P57" s="137">
        <f>'将来負担比率（分子）の構造'!M$51</f>
        <v>44</v>
      </c>
    </row>
    <row r="58" spans="1:16" x14ac:dyDescent="0.15">
      <c r="A58" s="137" t="s">
        <v>35</v>
      </c>
      <c r="B58" s="137"/>
      <c r="C58" s="137"/>
      <c r="D58" s="137">
        <f>'将来負担比率（分子）の構造'!I$50</f>
        <v>8632</v>
      </c>
      <c r="E58" s="137"/>
      <c r="F58" s="137"/>
      <c r="G58" s="137">
        <f>'将来負担比率（分子）の構造'!J$50</f>
        <v>9450</v>
      </c>
      <c r="H58" s="137"/>
      <c r="I58" s="137"/>
      <c r="J58" s="137">
        <f>'将来負担比率（分子）の構造'!K$50</f>
        <v>8646</v>
      </c>
      <c r="K58" s="137"/>
      <c r="L58" s="137"/>
      <c r="M58" s="137">
        <f>'将来負担比率（分子）の構造'!L$50</f>
        <v>9691</v>
      </c>
      <c r="N58" s="137"/>
      <c r="O58" s="137"/>
      <c r="P58" s="137">
        <f>'将来負担比率（分子）の構造'!M$50</f>
        <v>9900</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320</v>
      </c>
      <c r="C61" s="137"/>
      <c r="D61" s="137"/>
      <c r="E61" s="137">
        <f>'将来負担比率（分子）の構造'!J$46</f>
        <v>326</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1989</v>
      </c>
      <c r="C62" s="137"/>
      <c r="D62" s="137"/>
      <c r="E62" s="137">
        <f>'将来負担比率（分子）の構造'!J$45</f>
        <v>1589</v>
      </c>
      <c r="F62" s="137"/>
      <c r="G62" s="137"/>
      <c r="H62" s="137">
        <f>'将来負担比率（分子）の構造'!K$45</f>
        <v>1606</v>
      </c>
      <c r="I62" s="137"/>
      <c r="J62" s="137"/>
      <c r="K62" s="137">
        <f>'将来負担比率（分子）の構造'!L$45</f>
        <v>1462</v>
      </c>
      <c r="L62" s="137"/>
      <c r="M62" s="137"/>
      <c r="N62" s="137">
        <f>'将来負担比率（分子）の構造'!M$45</f>
        <v>1300</v>
      </c>
      <c r="O62" s="137"/>
      <c r="P62" s="137"/>
    </row>
    <row r="63" spans="1:16" x14ac:dyDescent="0.15">
      <c r="A63" s="137" t="s">
        <v>28</v>
      </c>
      <c r="B63" s="137">
        <f>'将来負担比率（分子）の構造'!I$44</f>
        <v>177</v>
      </c>
      <c r="C63" s="137"/>
      <c r="D63" s="137"/>
      <c r="E63" s="137">
        <f>'将来負担比率（分子）の構造'!J$44</f>
        <v>133</v>
      </c>
      <c r="F63" s="137"/>
      <c r="G63" s="137"/>
      <c r="H63" s="137">
        <f>'将来負担比率（分子）の構造'!K$44</f>
        <v>87</v>
      </c>
      <c r="I63" s="137"/>
      <c r="J63" s="137"/>
      <c r="K63" s="137">
        <f>'将来負担比率（分子）の構造'!L$44</f>
        <v>52</v>
      </c>
      <c r="L63" s="137"/>
      <c r="M63" s="137"/>
      <c r="N63" s="137">
        <f>'将来負担比率（分子）の構造'!M$44</f>
        <v>25</v>
      </c>
      <c r="O63" s="137"/>
      <c r="P63" s="137"/>
    </row>
    <row r="64" spans="1:16" x14ac:dyDescent="0.15">
      <c r="A64" s="137" t="s">
        <v>27</v>
      </c>
      <c r="B64" s="137">
        <f>'将来負担比率（分子）の構造'!I$43</f>
        <v>5118</v>
      </c>
      <c r="C64" s="137"/>
      <c r="D64" s="137"/>
      <c r="E64" s="137">
        <f>'将来負担比率（分子）の構造'!J$43</f>
        <v>4828</v>
      </c>
      <c r="F64" s="137"/>
      <c r="G64" s="137"/>
      <c r="H64" s="137">
        <f>'将来負担比率（分子）の構造'!K$43</f>
        <v>4565</v>
      </c>
      <c r="I64" s="137"/>
      <c r="J64" s="137"/>
      <c r="K64" s="137">
        <f>'将来負担比率（分子）の構造'!L$43</f>
        <v>4346</v>
      </c>
      <c r="L64" s="137"/>
      <c r="M64" s="137"/>
      <c r="N64" s="137">
        <f>'将来負担比率（分子）の構造'!M$43</f>
        <v>4226</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13088</v>
      </c>
      <c r="C66" s="137"/>
      <c r="D66" s="137"/>
      <c r="E66" s="137">
        <f>'将来負担比率（分子）の構造'!J$41</f>
        <v>12965</v>
      </c>
      <c r="F66" s="137"/>
      <c r="G66" s="137"/>
      <c r="H66" s="137">
        <f>'将来負担比率（分子）の構造'!K$41</f>
        <v>14202</v>
      </c>
      <c r="I66" s="137"/>
      <c r="J66" s="137"/>
      <c r="K66" s="137">
        <f>'将来負担比率（分子）の構造'!L$41</f>
        <v>13974</v>
      </c>
      <c r="L66" s="137"/>
      <c r="M66" s="137"/>
      <c r="N66" s="137">
        <f>'将来負担比率（分子）の構造'!M$41</f>
        <v>13691</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5" zoomScaleNormal="85"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208</v>
      </c>
      <c r="C5" s="612"/>
      <c r="D5" s="612"/>
      <c r="E5" s="612"/>
      <c r="F5" s="612"/>
      <c r="G5" s="612"/>
      <c r="H5" s="612"/>
      <c r="I5" s="612"/>
      <c r="J5" s="612"/>
      <c r="K5" s="612"/>
      <c r="L5" s="612"/>
      <c r="M5" s="612"/>
      <c r="N5" s="612"/>
      <c r="O5" s="612"/>
      <c r="P5" s="612"/>
      <c r="Q5" s="613"/>
      <c r="R5" s="614">
        <v>2541363</v>
      </c>
      <c r="S5" s="615"/>
      <c r="T5" s="615"/>
      <c r="U5" s="615"/>
      <c r="V5" s="615"/>
      <c r="W5" s="615"/>
      <c r="X5" s="615"/>
      <c r="Y5" s="616"/>
      <c r="Z5" s="617">
        <v>19</v>
      </c>
      <c r="AA5" s="617"/>
      <c r="AB5" s="617"/>
      <c r="AC5" s="617"/>
      <c r="AD5" s="618">
        <v>2541363</v>
      </c>
      <c r="AE5" s="618"/>
      <c r="AF5" s="618"/>
      <c r="AG5" s="618"/>
      <c r="AH5" s="618"/>
      <c r="AI5" s="618"/>
      <c r="AJ5" s="618"/>
      <c r="AK5" s="618"/>
      <c r="AL5" s="619">
        <v>32.5</v>
      </c>
      <c r="AM5" s="620"/>
      <c r="AN5" s="620"/>
      <c r="AO5" s="621"/>
      <c r="AP5" s="611" t="s">
        <v>209</v>
      </c>
      <c r="AQ5" s="612"/>
      <c r="AR5" s="612"/>
      <c r="AS5" s="612"/>
      <c r="AT5" s="612"/>
      <c r="AU5" s="612"/>
      <c r="AV5" s="612"/>
      <c r="AW5" s="612"/>
      <c r="AX5" s="612"/>
      <c r="AY5" s="612"/>
      <c r="AZ5" s="612"/>
      <c r="BA5" s="612"/>
      <c r="BB5" s="612"/>
      <c r="BC5" s="612"/>
      <c r="BD5" s="612"/>
      <c r="BE5" s="612"/>
      <c r="BF5" s="613"/>
      <c r="BG5" s="625">
        <v>2537376</v>
      </c>
      <c r="BH5" s="626"/>
      <c r="BI5" s="626"/>
      <c r="BJ5" s="626"/>
      <c r="BK5" s="626"/>
      <c r="BL5" s="626"/>
      <c r="BM5" s="626"/>
      <c r="BN5" s="627"/>
      <c r="BO5" s="628">
        <v>99.8</v>
      </c>
      <c r="BP5" s="628"/>
      <c r="BQ5" s="628"/>
      <c r="BR5" s="628"/>
      <c r="BS5" s="629">
        <v>31843</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210</v>
      </c>
      <c r="CS5" s="608"/>
      <c r="CT5" s="608"/>
      <c r="CU5" s="608"/>
      <c r="CV5" s="608"/>
      <c r="CW5" s="608"/>
      <c r="CX5" s="608"/>
      <c r="CY5" s="609"/>
      <c r="CZ5" s="607" t="s">
        <v>202</v>
      </c>
      <c r="DA5" s="608"/>
      <c r="DB5" s="608"/>
      <c r="DC5" s="609"/>
      <c r="DD5" s="607" t="s">
        <v>211</v>
      </c>
      <c r="DE5" s="608"/>
      <c r="DF5" s="608"/>
      <c r="DG5" s="608"/>
      <c r="DH5" s="608"/>
      <c r="DI5" s="608"/>
      <c r="DJ5" s="608"/>
      <c r="DK5" s="608"/>
      <c r="DL5" s="608"/>
      <c r="DM5" s="608"/>
      <c r="DN5" s="608"/>
      <c r="DO5" s="608"/>
      <c r="DP5" s="609"/>
      <c r="DQ5" s="607" t="s">
        <v>212</v>
      </c>
      <c r="DR5" s="608"/>
      <c r="DS5" s="608"/>
      <c r="DT5" s="608"/>
      <c r="DU5" s="608"/>
      <c r="DV5" s="608"/>
      <c r="DW5" s="608"/>
      <c r="DX5" s="608"/>
      <c r="DY5" s="608"/>
      <c r="DZ5" s="608"/>
      <c r="EA5" s="608"/>
      <c r="EB5" s="608"/>
      <c r="EC5" s="609"/>
    </row>
    <row r="6" spans="2:143" ht="11.25" customHeight="1" x14ac:dyDescent="0.15">
      <c r="B6" s="622" t="s">
        <v>213</v>
      </c>
      <c r="C6" s="623"/>
      <c r="D6" s="623"/>
      <c r="E6" s="623"/>
      <c r="F6" s="623"/>
      <c r="G6" s="623"/>
      <c r="H6" s="623"/>
      <c r="I6" s="623"/>
      <c r="J6" s="623"/>
      <c r="K6" s="623"/>
      <c r="L6" s="623"/>
      <c r="M6" s="623"/>
      <c r="N6" s="623"/>
      <c r="O6" s="623"/>
      <c r="P6" s="623"/>
      <c r="Q6" s="624"/>
      <c r="R6" s="625">
        <v>123341</v>
      </c>
      <c r="S6" s="626"/>
      <c r="T6" s="626"/>
      <c r="U6" s="626"/>
      <c r="V6" s="626"/>
      <c r="W6" s="626"/>
      <c r="X6" s="626"/>
      <c r="Y6" s="627"/>
      <c r="Z6" s="628">
        <v>0.9</v>
      </c>
      <c r="AA6" s="628"/>
      <c r="AB6" s="628"/>
      <c r="AC6" s="628"/>
      <c r="AD6" s="629">
        <v>123341</v>
      </c>
      <c r="AE6" s="629"/>
      <c r="AF6" s="629"/>
      <c r="AG6" s="629"/>
      <c r="AH6" s="629"/>
      <c r="AI6" s="629"/>
      <c r="AJ6" s="629"/>
      <c r="AK6" s="629"/>
      <c r="AL6" s="630">
        <v>1.6</v>
      </c>
      <c r="AM6" s="631"/>
      <c r="AN6" s="631"/>
      <c r="AO6" s="632"/>
      <c r="AP6" s="622" t="s">
        <v>214</v>
      </c>
      <c r="AQ6" s="623"/>
      <c r="AR6" s="623"/>
      <c r="AS6" s="623"/>
      <c r="AT6" s="623"/>
      <c r="AU6" s="623"/>
      <c r="AV6" s="623"/>
      <c r="AW6" s="623"/>
      <c r="AX6" s="623"/>
      <c r="AY6" s="623"/>
      <c r="AZ6" s="623"/>
      <c r="BA6" s="623"/>
      <c r="BB6" s="623"/>
      <c r="BC6" s="623"/>
      <c r="BD6" s="623"/>
      <c r="BE6" s="623"/>
      <c r="BF6" s="624"/>
      <c r="BG6" s="625">
        <v>2537376</v>
      </c>
      <c r="BH6" s="626"/>
      <c r="BI6" s="626"/>
      <c r="BJ6" s="626"/>
      <c r="BK6" s="626"/>
      <c r="BL6" s="626"/>
      <c r="BM6" s="626"/>
      <c r="BN6" s="627"/>
      <c r="BO6" s="628">
        <v>99.8</v>
      </c>
      <c r="BP6" s="628"/>
      <c r="BQ6" s="628"/>
      <c r="BR6" s="628"/>
      <c r="BS6" s="629">
        <v>31843</v>
      </c>
      <c r="BT6" s="629"/>
      <c r="BU6" s="629"/>
      <c r="BV6" s="629"/>
      <c r="BW6" s="629"/>
      <c r="BX6" s="629"/>
      <c r="BY6" s="629"/>
      <c r="BZ6" s="629"/>
      <c r="CA6" s="629"/>
      <c r="CB6" s="633"/>
      <c r="CD6" s="636" t="s">
        <v>215</v>
      </c>
      <c r="CE6" s="637"/>
      <c r="CF6" s="637"/>
      <c r="CG6" s="637"/>
      <c r="CH6" s="637"/>
      <c r="CI6" s="637"/>
      <c r="CJ6" s="637"/>
      <c r="CK6" s="637"/>
      <c r="CL6" s="637"/>
      <c r="CM6" s="637"/>
      <c r="CN6" s="637"/>
      <c r="CO6" s="637"/>
      <c r="CP6" s="637"/>
      <c r="CQ6" s="638"/>
      <c r="CR6" s="625">
        <v>103940</v>
      </c>
      <c r="CS6" s="626"/>
      <c r="CT6" s="626"/>
      <c r="CU6" s="626"/>
      <c r="CV6" s="626"/>
      <c r="CW6" s="626"/>
      <c r="CX6" s="626"/>
      <c r="CY6" s="627"/>
      <c r="CZ6" s="628">
        <v>0.8</v>
      </c>
      <c r="DA6" s="628"/>
      <c r="DB6" s="628"/>
      <c r="DC6" s="628"/>
      <c r="DD6" s="634" t="s">
        <v>216</v>
      </c>
      <c r="DE6" s="626"/>
      <c r="DF6" s="626"/>
      <c r="DG6" s="626"/>
      <c r="DH6" s="626"/>
      <c r="DI6" s="626"/>
      <c r="DJ6" s="626"/>
      <c r="DK6" s="626"/>
      <c r="DL6" s="626"/>
      <c r="DM6" s="626"/>
      <c r="DN6" s="626"/>
      <c r="DO6" s="626"/>
      <c r="DP6" s="627"/>
      <c r="DQ6" s="634">
        <v>103940</v>
      </c>
      <c r="DR6" s="626"/>
      <c r="DS6" s="626"/>
      <c r="DT6" s="626"/>
      <c r="DU6" s="626"/>
      <c r="DV6" s="626"/>
      <c r="DW6" s="626"/>
      <c r="DX6" s="626"/>
      <c r="DY6" s="626"/>
      <c r="DZ6" s="626"/>
      <c r="EA6" s="626"/>
      <c r="EB6" s="626"/>
      <c r="EC6" s="635"/>
    </row>
    <row r="7" spans="2:143" ht="11.25" customHeight="1" x14ac:dyDescent="0.15">
      <c r="B7" s="622" t="s">
        <v>217</v>
      </c>
      <c r="C7" s="623"/>
      <c r="D7" s="623"/>
      <c r="E7" s="623"/>
      <c r="F7" s="623"/>
      <c r="G7" s="623"/>
      <c r="H7" s="623"/>
      <c r="I7" s="623"/>
      <c r="J7" s="623"/>
      <c r="K7" s="623"/>
      <c r="L7" s="623"/>
      <c r="M7" s="623"/>
      <c r="N7" s="623"/>
      <c r="O7" s="623"/>
      <c r="P7" s="623"/>
      <c r="Q7" s="624"/>
      <c r="R7" s="625">
        <v>7828</v>
      </c>
      <c r="S7" s="626"/>
      <c r="T7" s="626"/>
      <c r="U7" s="626"/>
      <c r="V7" s="626"/>
      <c r="W7" s="626"/>
      <c r="X7" s="626"/>
      <c r="Y7" s="627"/>
      <c r="Z7" s="628">
        <v>0.1</v>
      </c>
      <c r="AA7" s="628"/>
      <c r="AB7" s="628"/>
      <c r="AC7" s="628"/>
      <c r="AD7" s="629">
        <v>7828</v>
      </c>
      <c r="AE7" s="629"/>
      <c r="AF7" s="629"/>
      <c r="AG7" s="629"/>
      <c r="AH7" s="629"/>
      <c r="AI7" s="629"/>
      <c r="AJ7" s="629"/>
      <c r="AK7" s="629"/>
      <c r="AL7" s="630">
        <v>0.1</v>
      </c>
      <c r="AM7" s="631"/>
      <c r="AN7" s="631"/>
      <c r="AO7" s="632"/>
      <c r="AP7" s="622" t="s">
        <v>218</v>
      </c>
      <c r="AQ7" s="623"/>
      <c r="AR7" s="623"/>
      <c r="AS7" s="623"/>
      <c r="AT7" s="623"/>
      <c r="AU7" s="623"/>
      <c r="AV7" s="623"/>
      <c r="AW7" s="623"/>
      <c r="AX7" s="623"/>
      <c r="AY7" s="623"/>
      <c r="AZ7" s="623"/>
      <c r="BA7" s="623"/>
      <c r="BB7" s="623"/>
      <c r="BC7" s="623"/>
      <c r="BD7" s="623"/>
      <c r="BE7" s="623"/>
      <c r="BF7" s="624"/>
      <c r="BG7" s="625">
        <v>1116947</v>
      </c>
      <c r="BH7" s="626"/>
      <c r="BI7" s="626"/>
      <c r="BJ7" s="626"/>
      <c r="BK7" s="626"/>
      <c r="BL7" s="626"/>
      <c r="BM7" s="626"/>
      <c r="BN7" s="627"/>
      <c r="BO7" s="628">
        <v>44</v>
      </c>
      <c r="BP7" s="628"/>
      <c r="BQ7" s="628"/>
      <c r="BR7" s="628"/>
      <c r="BS7" s="629">
        <v>31843</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1718541</v>
      </c>
      <c r="CS7" s="626"/>
      <c r="CT7" s="626"/>
      <c r="CU7" s="626"/>
      <c r="CV7" s="626"/>
      <c r="CW7" s="626"/>
      <c r="CX7" s="626"/>
      <c r="CY7" s="627"/>
      <c r="CZ7" s="628">
        <v>13.3</v>
      </c>
      <c r="DA7" s="628"/>
      <c r="DB7" s="628"/>
      <c r="DC7" s="628"/>
      <c r="DD7" s="634">
        <v>238598</v>
      </c>
      <c r="DE7" s="626"/>
      <c r="DF7" s="626"/>
      <c r="DG7" s="626"/>
      <c r="DH7" s="626"/>
      <c r="DI7" s="626"/>
      <c r="DJ7" s="626"/>
      <c r="DK7" s="626"/>
      <c r="DL7" s="626"/>
      <c r="DM7" s="626"/>
      <c r="DN7" s="626"/>
      <c r="DO7" s="626"/>
      <c r="DP7" s="627"/>
      <c r="DQ7" s="634">
        <v>1022796</v>
      </c>
      <c r="DR7" s="626"/>
      <c r="DS7" s="626"/>
      <c r="DT7" s="626"/>
      <c r="DU7" s="626"/>
      <c r="DV7" s="626"/>
      <c r="DW7" s="626"/>
      <c r="DX7" s="626"/>
      <c r="DY7" s="626"/>
      <c r="DZ7" s="626"/>
      <c r="EA7" s="626"/>
      <c r="EB7" s="626"/>
      <c r="EC7" s="635"/>
    </row>
    <row r="8" spans="2:143" ht="11.25" customHeight="1" x14ac:dyDescent="0.15">
      <c r="B8" s="622" t="s">
        <v>220</v>
      </c>
      <c r="C8" s="623"/>
      <c r="D8" s="623"/>
      <c r="E8" s="623"/>
      <c r="F8" s="623"/>
      <c r="G8" s="623"/>
      <c r="H8" s="623"/>
      <c r="I8" s="623"/>
      <c r="J8" s="623"/>
      <c r="K8" s="623"/>
      <c r="L8" s="623"/>
      <c r="M8" s="623"/>
      <c r="N8" s="623"/>
      <c r="O8" s="623"/>
      <c r="P8" s="623"/>
      <c r="Q8" s="624"/>
      <c r="R8" s="625">
        <v>7964</v>
      </c>
      <c r="S8" s="626"/>
      <c r="T8" s="626"/>
      <c r="U8" s="626"/>
      <c r="V8" s="626"/>
      <c r="W8" s="626"/>
      <c r="X8" s="626"/>
      <c r="Y8" s="627"/>
      <c r="Z8" s="628">
        <v>0.1</v>
      </c>
      <c r="AA8" s="628"/>
      <c r="AB8" s="628"/>
      <c r="AC8" s="628"/>
      <c r="AD8" s="629">
        <v>7964</v>
      </c>
      <c r="AE8" s="629"/>
      <c r="AF8" s="629"/>
      <c r="AG8" s="629"/>
      <c r="AH8" s="629"/>
      <c r="AI8" s="629"/>
      <c r="AJ8" s="629"/>
      <c r="AK8" s="629"/>
      <c r="AL8" s="630">
        <v>0.1</v>
      </c>
      <c r="AM8" s="631"/>
      <c r="AN8" s="631"/>
      <c r="AO8" s="632"/>
      <c r="AP8" s="622" t="s">
        <v>221</v>
      </c>
      <c r="AQ8" s="623"/>
      <c r="AR8" s="623"/>
      <c r="AS8" s="623"/>
      <c r="AT8" s="623"/>
      <c r="AU8" s="623"/>
      <c r="AV8" s="623"/>
      <c r="AW8" s="623"/>
      <c r="AX8" s="623"/>
      <c r="AY8" s="623"/>
      <c r="AZ8" s="623"/>
      <c r="BA8" s="623"/>
      <c r="BB8" s="623"/>
      <c r="BC8" s="623"/>
      <c r="BD8" s="623"/>
      <c r="BE8" s="623"/>
      <c r="BF8" s="624"/>
      <c r="BG8" s="625">
        <v>37719</v>
      </c>
      <c r="BH8" s="626"/>
      <c r="BI8" s="626"/>
      <c r="BJ8" s="626"/>
      <c r="BK8" s="626"/>
      <c r="BL8" s="626"/>
      <c r="BM8" s="626"/>
      <c r="BN8" s="627"/>
      <c r="BO8" s="628">
        <v>1.5</v>
      </c>
      <c r="BP8" s="628"/>
      <c r="BQ8" s="628"/>
      <c r="BR8" s="628"/>
      <c r="BS8" s="634" t="s">
        <v>222</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3467883</v>
      </c>
      <c r="CS8" s="626"/>
      <c r="CT8" s="626"/>
      <c r="CU8" s="626"/>
      <c r="CV8" s="626"/>
      <c r="CW8" s="626"/>
      <c r="CX8" s="626"/>
      <c r="CY8" s="627"/>
      <c r="CZ8" s="628">
        <v>26.8</v>
      </c>
      <c r="DA8" s="628"/>
      <c r="DB8" s="628"/>
      <c r="DC8" s="628"/>
      <c r="DD8" s="634">
        <v>20524</v>
      </c>
      <c r="DE8" s="626"/>
      <c r="DF8" s="626"/>
      <c r="DG8" s="626"/>
      <c r="DH8" s="626"/>
      <c r="DI8" s="626"/>
      <c r="DJ8" s="626"/>
      <c r="DK8" s="626"/>
      <c r="DL8" s="626"/>
      <c r="DM8" s="626"/>
      <c r="DN8" s="626"/>
      <c r="DO8" s="626"/>
      <c r="DP8" s="627"/>
      <c r="DQ8" s="634">
        <v>2110561</v>
      </c>
      <c r="DR8" s="626"/>
      <c r="DS8" s="626"/>
      <c r="DT8" s="626"/>
      <c r="DU8" s="626"/>
      <c r="DV8" s="626"/>
      <c r="DW8" s="626"/>
      <c r="DX8" s="626"/>
      <c r="DY8" s="626"/>
      <c r="DZ8" s="626"/>
      <c r="EA8" s="626"/>
      <c r="EB8" s="626"/>
      <c r="EC8" s="635"/>
    </row>
    <row r="9" spans="2:143" ht="11.25" customHeight="1" x14ac:dyDescent="0.15">
      <c r="B9" s="622" t="s">
        <v>224</v>
      </c>
      <c r="C9" s="623"/>
      <c r="D9" s="623"/>
      <c r="E9" s="623"/>
      <c r="F9" s="623"/>
      <c r="G9" s="623"/>
      <c r="H9" s="623"/>
      <c r="I9" s="623"/>
      <c r="J9" s="623"/>
      <c r="K9" s="623"/>
      <c r="L9" s="623"/>
      <c r="M9" s="623"/>
      <c r="N9" s="623"/>
      <c r="O9" s="623"/>
      <c r="P9" s="623"/>
      <c r="Q9" s="624"/>
      <c r="R9" s="625">
        <v>4678</v>
      </c>
      <c r="S9" s="626"/>
      <c r="T9" s="626"/>
      <c r="U9" s="626"/>
      <c r="V9" s="626"/>
      <c r="W9" s="626"/>
      <c r="X9" s="626"/>
      <c r="Y9" s="627"/>
      <c r="Z9" s="628">
        <v>0</v>
      </c>
      <c r="AA9" s="628"/>
      <c r="AB9" s="628"/>
      <c r="AC9" s="628"/>
      <c r="AD9" s="629">
        <v>4678</v>
      </c>
      <c r="AE9" s="629"/>
      <c r="AF9" s="629"/>
      <c r="AG9" s="629"/>
      <c r="AH9" s="629"/>
      <c r="AI9" s="629"/>
      <c r="AJ9" s="629"/>
      <c r="AK9" s="629"/>
      <c r="AL9" s="630">
        <v>0.1</v>
      </c>
      <c r="AM9" s="631"/>
      <c r="AN9" s="631"/>
      <c r="AO9" s="632"/>
      <c r="AP9" s="622" t="s">
        <v>225</v>
      </c>
      <c r="AQ9" s="623"/>
      <c r="AR9" s="623"/>
      <c r="AS9" s="623"/>
      <c r="AT9" s="623"/>
      <c r="AU9" s="623"/>
      <c r="AV9" s="623"/>
      <c r="AW9" s="623"/>
      <c r="AX9" s="623"/>
      <c r="AY9" s="623"/>
      <c r="AZ9" s="623"/>
      <c r="BA9" s="623"/>
      <c r="BB9" s="623"/>
      <c r="BC9" s="623"/>
      <c r="BD9" s="623"/>
      <c r="BE9" s="623"/>
      <c r="BF9" s="624"/>
      <c r="BG9" s="625">
        <v>909104</v>
      </c>
      <c r="BH9" s="626"/>
      <c r="BI9" s="626"/>
      <c r="BJ9" s="626"/>
      <c r="BK9" s="626"/>
      <c r="BL9" s="626"/>
      <c r="BM9" s="626"/>
      <c r="BN9" s="627"/>
      <c r="BO9" s="628">
        <v>35.799999999999997</v>
      </c>
      <c r="BP9" s="628"/>
      <c r="BQ9" s="628"/>
      <c r="BR9" s="628"/>
      <c r="BS9" s="634" t="s">
        <v>222</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1417671</v>
      </c>
      <c r="CS9" s="626"/>
      <c r="CT9" s="626"/>
      <c r="CU9" s="626"/>
      <c r="CV9" s="626"/>
      <c r="CW9" s="626"/>
      <c r="CX9" s="626"/>
      <c r="CY9" s="627"/>
      <c r="CZ9" s="628">
        <v>10.9</v>
      </c>
      <c r="DA9" s="628"/>
      <c r="DB9" s="628"/>
      <c r="DC9" s="628"/>
      <c r="DD9" s="634">
        <v>26357</v>
      </c>
      <c r="DE9" s="626"/>
      <c r="DF9" s="626"/>
      <c r="DG9" s="626"/>
      <c r="DH9" s="626"/>
      <c r="DI9" s="626"/>
      <c r="DJ9" s="626"/>
      <c r="DK9" s="626"/>
      <c r="DL9" s="626"/>
      <c r="DM9" s="626"/>
      <c r="DN9" s="626"/>
      <c r="DO9" s="626"/>
      <c r="DP9" s="627"/>
      <c r="DQ9" s="634">
        <v>1186568</v>
      </c>
      <c r="DR9" s="626"/>
      <c r="DS9" s="626"/>
      <c r="DT9" s="626"/>
      <c r="DU9" s="626"/>
      <c r="DV9" s="626"/>
      <c r="DW9" s="626"/>
      <c r="DX9" s="626"/>
      <c r="DY9" s="626"/>
      <c r="DZ9" s="626"/>
      <c r="EA9" s="626"/>
      <c r="EB9" s="626"/>
      <c r="EC9" s="635"/>
    </row>
    <row r="10" spans="2:143" ht="11.25" customHeight="1" x14ac:dyDescent="0.15">
      <c r="B10" s="622" t="s">
        <v>227</v>
      </c>
      <c r="C10" s="623"/>
      <c r="D10" s="623"/>
      <c r="E10" s="623"/>
      <c r="F10" s="623"/>
      <c r="G10" s="623"/>
      <c r="H10" s="623"/>
      <c r="I10" s="623"/>
      <c r="J10" s="623"/>
      <c r="K10" s="623"/>
      <c r="L10" s="623"/>
      <c r="M10" s="623"/>
      <c r="N10" s="623"/>
      <c r="O10" s="623"/>
      <c r="P10" s="623"/>
      <c r="Q10" s="624"/>
      <c r="R10" s="625">
        <v>389409</v>
      </c>
      <c r="S10" s="626"/>
      <c r="T10" s="626"/>
      <c r="U10" s="626"/>
      <c r="V10" s="626"/>
      <c r="W10" s="626"/>
      <c r="X10" s="626"/>
      <c r="Y10" s="627"/>
      <c r="Z10" s="628">
        <v>2.9</v>
      </c>
      <c r="AA10" s="628"/>
      <c r="AB10" s="628"/>
      <c r="AC10" s="628"/>
      <c r="AD10" s="629">
        <v>389409</v>
      </c>
      <c r="AE10" s="629"/>
      <c r="AF10" s="629"/>
      <c r="AG10" s="629"/>
      <c r="AH10" s="629"/>
      <c r="AI10" s="629"/>
      <c r="AJ10" s="629"/>
      <c r="AK10" s="629"/>
      <c r="AL10" s="630">
        <v>5</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57129</v>
      </c>
      <c r="BH10" s="626"/>
      <c r="BI10" s="626"/>
      <c r="BJ10" s="626"/>
      <c r="BK10" s="626"/>
      <c r="BL10" s="626"/>
      <c r="BM10" s="626"/>
      <c r="BN10" s="627"/>
      <c r="BO10" s="628">
        <v>2.2000000000000002</v>
      </c>
      <c r="BP10" s="628"/>
      <c r="BQ10" s="628"/>
      <c r="BR10" s="628"/>
      <c r="BS10" s="634">
        <v>9439</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v>12996</v>
      </c>
      <c r="CS10" s="626"/>
      <c r="CT10" s="626"/>
      <c r="CU10" s="626"/>
      <c r="CV10" s="626"/>
      <c r="CW10" s="626"/>
      <c r="CX10" s="626"/>
      <c r="CY10" s="627"/>
      <c r="CZ10" s="628">
        <v>0.1</v>
      </c>
      <c r="DA10" s="628"/>
      <c r="DB10" s="628"/>
      <c r="DC10" s="628"/>
      <c r="DD10" s="634" t="s">
        <v>222</v>
      </c>
      <c r="DE10" s="626"/>
      <c r="DF10" s="626"/>
      <c r="DG10" s="626"/>
      <c r="DH10" s="626"/>
      <c r="DI10" s="626"/>
      <c r="DJ10" s="626"/>
      <c r="DK10" s="626"/>
      <c r="DL10" s="626"/>
      <c r="DM10" s="626"/>
      <c r="DN10" s="626"/>
      <c r="DO10" s="626"/>
      <c r="DP10" s="627"/>
      <c r="DQ10" s="634">
        <v>12990</v>
      </c>
      <c r="DR10" s="626"/>
      <c r="DS10" s="626"/>
      <c r="DT10" s="626"/>
      <c r="DU10" s="626"/>
      <c r="DV10" s="626"/>
      <c r="DW10" s="626"/>
      <c r="DX10" s="626"/>
      <c r="DY10" s="626"/>
      <c r="DZ10" s="626"/>
      <c r="EA10" s="626"/>
      <c r="EB10" s="626"/>
      <c r="EC10" s="635"/>
    </row>
    <row r="11" spans="2:143" ht="11.25" customHeight="1" x14ac:dyDescent="0.15">
      <c r="B11" s="622" t="s">
        <v>230</v>
      </c>
      <c r="C11" s="623"/>
      <c r="D11" s="623"/>
      <c r="E11" s="623"/>
      <c r="F11" s="623"/>
      <c r="G11" s="623"/>
      <c r="H11" s="623"/>
      <c r="I11" s="623"/>
      <c r="J11" s="623"/>
      <c r="K11" s="623"/>
      <c r="L11" s="623"/>
      <c r="M11" s="623"/>
      <c r="N11" s="623"/>
      <c r="O11" s="623"/>
      <c r="P11" s="623"/>
      <c r="Q11" s="624"/>
      <c r="R11" s="625" t="s">
        <v>222</v>
      </c>
      <c r="S11" s="626"/>
      <c r="T11" s="626"/>
      <c r="U11" s="626"/>
      <c r="V11" s="626"/>
      <c r="W11" s="626"/>
      <c r="X11" s="626"/>
      <c r="Y11" s="627"/>
      <c r="Z11" s="628" t="s">
        <v>222</v>
      </c>
      <c r="AA11" s="628"/>
      <c r="AB11" s="628"/>
      <c r="AC11" s="628"/>
      <c r="AD11" s="629" t="s">
        <v>222</v>
      </c>
      <c r="AE11" s="629"/>
      <c r="AF11" s="629"/>
      <c r="AG11" s="629"/>
      <c r="AH11" s="629"/>
      <c r="AI11" s="629"/>
      <c r="AJ11" s="629"/>
      <c r="AK11" s="629"/>
      <c r="AL11" s="630" t="s">
        <v>222</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112995</v>
      </c>
      <c r="BH11" s="626"/>
      <c r="BI11" s="626"/>
      <c r="BJ11" s="626"/>
      <c r="BK11" s="626"/>
      <c r="BL11" s="626"/>
      <c r="BM11" s="626"/>
      <c r="BN11" s="627"/>
      <c r="BO11" s="628">
        <v>4.4000000000000004</v>
      </c>
      <c r="BP11" s="628"/>
      <c r="BQ11" s="628"/>
      <c r="BR11" s="628"/>
      <c r="BS11" s="634">
        <v>22404</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703300</v>
      </c>
      <c r="CS11" s="626"/>
      <c r="CT11" s="626"/>
      <c r="CU11" s="626"/>
      <c r="CV11" s="626"/>
      <c r="CW11" s="626"/>
      <c r="CX11" s="626"/>
      <c r="CY11" s="627"/>
      <c r="CZ11" s="628">
        <v>5.4</v>
      </c>
      <c r="DA11" s="628"/>
      <c r="DB11" s="628"/>
      <c r="DC11" s="628"/>
      <c r="DD11" s="634">
        <v>400213</v>
      </c>
      <c r="DE11" s="626"/>
      <c r="DF11" s="626"/>
      <c r="DG11" s="626"/>
      <c r="DH11" s="626"/>
      <c r="DI11" s="626"/>
      <c r="DJ11" s="626"/>
      <c r="DK11" s="626"/>
      <c r="DL11" s="626"/>
      <c r="DM11" s="626"/>
      <c r="DN11" s="626"/>
      <c r="DO11" s="626"/>
      <c r="DP11" s="627"/>
      <c r="DQ11" s="634">
        <v>283742</v>
      </c>
      <c r="DR11" s="626"/>
      <c r="DS11" s="626"/>
      <c r="DT11" s="626"/>
      <c r="DU11" s="626"/>
      <c r="DV11" s="626"/>
      <c r="DW11" s="626"/>
      <c r="DX11" s="626"/>
      <c r="DY11" s="626"/>
      <c r="DZ11" s="626"/>
      <c r="EA11" s="626"/>
      <c r="EB11" s="626"/>
      <c r="EC11" s="635"/>
    </row>
    <row r="12" spans="2:143" ht="11.25" customHeight="1" x14ac:dyDescent="0.15">
      <c r="B12" s="622" t="s">
        <v>233</v>
      </c>
      <c r="C12" s="623"/>
      <c r="D12" s="623"/>
      <c r="E12" s="623"/>
      <c r="F12" s="623"/>
      <c r="G12" s="623"/>
      <c r="H12" s="623"/>
      <c r="I12" s="623"/>
      <c r="J12" s="623"/>
      <c r="K12" s="623"/>
      <c r="L12" s="623"/>
      <c r="M12" s="623"/>
      <c r="N12" s="623"/>
      <c r="O12" s="623"/>
      <c r="P12" s="623"/>
      <c r="Q12" s="624"/>
      <c r="R12" s="625" t="s">
        <v>222</v>
      </c>
      <c r="S12" s="626"/>
      <c r="T12" s="626"/>
      <c r="U12" s="626"/>
      <c r="V12" s="626"/>
      <c r="W12" s="626"/>
      <c r="X12" s="626"/>
      <c r="Y12" s="627"/>
      <c r="Z12" s="628" t="s">
        <v>222</v>
      </c>
      <c r="AA12" s="628"/>
      <c r="AB12" s="628"/>
      <c r="AC12" s="628"/>
      <c r="AD12" s="629" t="s">
        <v>222</v>
      </c>
      <c r="AE12" s="629"/>
      <c r="AF12" s="629"/>
      <c r="AG12" s="629"/>
      <c r="AH12" s="629"/>
      <c r="AI12" s="629"/>
      <c r="AJ12" s="629"/>
      <c r="AK12" s="629"/>
      <c r="AL12" s="630" t="s">
        <v>222</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1219938</v>
      </c>
      <c r="BH12" s="626"/>
      <c r="BI12" s="626"/>
      <c r="BJ12" s="626"/>
      <c r="BK12" s="626"/>
      <c r="BL12" s="626"/>
      <c r="BM12" s="626"/>
      <c r="BN12" s="627"/>
      <c r="BO12" s="628">
        <v>48</v>
      </c>
      <c r="BP12" s="628"/>
      <c r="BQ12" s="628"/>
      <c r="BR12" s="628"/>
      <c r="BS12" s="634" t="s">
        <v>222</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290941</v>
      </c>
      <c r="CS12" s="626"/>
      <c r="CT12" s="626"/>
      <c r="CU12" s="626"/>
      <c r="CV12" s="626"/>
      <c r="CW12" s="626"/>
      <c r="CX12" s="626"/>
      <c r="CY12" s="627"/>
      <c r="CZ12" s="628">
        <v>2.2000000000000002</v>
      </c>
      <c r="DA12" s="628"/>
      <c r="DB12" s="628"/>
      <c r="DC12" s="628"/>
      <c r="DD12" s="634">
        <v>84355</v>
      </c>
      <c r="DE12" s="626"/>
      <c r="DF12" s="626"/>
      <c r="DG12" s="626"/>
      <c r="DH12" s="626"/>
      <c r="DI12" s="626"/>
      <c r="DJ12" s="626"/>
      <c r="DK12" s="626"/>
      <c r="DL12" s="626"/>
      <c r="DM12" s="626"/>
      <c r="DN12" s="626"/>
      <c r="DO12" s="626"/>
      <c r="DP12" s="627"/>
      <c r="DQ12" s="634">
        <v>146585</v>
      </c>
      <c r="DR12" s="626"/>
      <c r="DS12" s="626"/>
      <c r="DT12" s="626"/>
      <c r="DU12" s="626"/>
      <c r="DV12" s="626"/>
      <c r="DW12" s="626"/>
      <c r="DX12" s="626"/>
      <c r="DY12" s="626"/>
      <c r="DZ12" s="626"/>
      <c r="EA12" s="626"/>
      <c r="EB12" s="626"/>
      <c r="EC12" s="635"/>
    </row>
    <row r="13" spans="2:143" ht="11.25" customHeight="1" x14ac:dyDescent="0.15">
      <c r="B13" s="622" t="s">
        <v>236</v>
      </c>
      <c r="C13" s="623"/>
      <c r="D13" s="623"/>
      <c r="E13" s="623"/>
      <c r="F13" s="623"/>
      <c r="G13" s="623"/>
      <c r="H13" s="623"/>
      <c r="I13" s="623"/>
      <c r="J13" s="623"/>
      <c r="K13" s="623"/>
      <c r="L13" s="623"/>
      <c r="M13" s="623"/>
      <c r="N13" s="623"/>
      <c r="O13" s="623"/>
      <c r="P13" s="623"/>
      <c r="Q13" s="624"/>
      <c r="R13" s="625">
        <v>16926</v>
      </c>
      <c r="S13" s="626"/>
      <c r="T13" s="626"/>
      <c r="U13" s="626"/>
      <c r="V13" s="626"/>
      <c r="W13" s="626"/>
      <c r="X13" s="626"/>
      <c r="Y13" s="627"/>
      <c r="Z13" s="628">
        <v>0.1</v>
      </c>
      <c r="AA13" s="628"/>
      <c r="AB13" s="628"/>
      <c r="AC13" s="628"/>
      <c r="AD13" s="629">
        <v>16926</v>
      </c>
      <c r="AE13" s="629"/>
      <c r="AF13" s="629"/>
      <c r="AG13" s="629"/>
      <c r="AH13" s="629"/>
      <c r="AI13" s="629"/>
      <c r="AJ13" s="629"/>
      <c r="AK13" s="629"/>
      <c r="AL13" s="630">
        <v>0.2</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1207626</v>
      </c>
      <c r="BH13" s="626"/>
      <c r="BI13" s="626"/>
      <c r="BJ13" s="626"/>
      <c r="BK13" s="626"/>
      <c r="BL13" s="626"/>
      <c r="BM13" s="626"/>
      <c r="BN13" s="627"/>
      <c r="BO13" s="628">
        <v>47.5</v>
      </c>
      <c r="BP13" s="628"/>
      <c r="BQ13" s="628"/>
      <c r="BR13" s="628"/>
      <c r="BS13" s="634" t="s">
        <v>222</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1311449</v>
      </c>
      <c r="CS13" s="626"/>
      <c r="CT13" s="626"/>
      <c r="CU13" s="626"/>
      <c r="CV13" s="626"/>
      <c r="CW13" s="626"/>
      <c r="CX13" s="626"/>
      <c r="CY13" s="627"/>
      <c r="CZ13" s="628">
        <v>10.1</v>
      </c>
      <c r="DA13" s="628"/>
      <c r="DB13" s="628"/>
      <c r="DC13" s="628"/>
      <c r="DD13" s="634">
        <v>700205</v>
      </c>
      <c r="DE13" s="626"/>
      <c r="DF13" s="626"/>
      <c r="DG13" s="626"/>
      <c r="DH13" s="626"/>
      <c r="DI13" s="626"/>
      <c r="DJ13" s="626"/>
      <c r="DK13" s="626"/>
      <c r="DL13" s="626"/>
      <c r="DM13" s="626"/>
      <c r="DN13" s="626"/>
      <c r="DO13" s="626"/>
      <c r="DP13" s="627"/>
      <c r="DQ13" s="634">
        <v>679699</v>
      </c>
      <c r="DR13" s="626"/>
      <c r="DS13" s="626"/>
      <c r="DT13" s="626"/>
      <c r="DU13" s="626"/>
      <c r="DV13" s="626"/>
      <c r="DW13" s="626"/>
      <c r="DX13" s="626"/>
      <c r="DY13" s="626"/>
      <c r="DZ13" s="626"/>
      <c r="EA13" s="626"/>
      <c r="EB13" s="626"/>
      <c r="EC13" s="635"/>
    </row>
    <row r="14" spans="2:143" ht="11.25" customHeight="1" x14ac:dyDescent="0.15">
      <c r="B14" s="622" t="s">
        <v>239</v>
      </c>
      <c r="C14" s="623"/>
      <c r="D14" s="623"/>
      <c r="E14" s="623"/>
      <c r="F14" s="623"/>
      <c r="G14" s="623"/>
      <c r="H14" s="623"/>
      <c r="I14" s="623"/>
      <c r="J14" s="623"/>
      <c r="K14" s="623"/>
      <c r="L14" s="623"/>
      <c r="M14" s="623"/>
      <c r="N14" s="623"/>
      <c r="O14" s="623"/>
      <c r="P14" s="623"/>
      <c r="Q14" s="624"/>
      <c r="R14" s="625" t="s">
        <v>222</v>
      </c>
      <c r="S14" s="626"/>
      <c r="T14" s="626"/>
      <c r="U14" s="626"/>
      <c r="V14" s="626"/>
      <c r="W14" s="626"/>
      <c r="X14" s="626"/>
      <c r="Y14" s="627"/>
      <c r="Z14" s="628" t="s">
        <v>222</v>
      </c>
      <c r="AA14" s="628"/>
      <c r="AB14" s="628"/>
      <c r="AC14" s="628"/>
      <c r="AD14" s="629" t="s">
        <v>222</v>
      </c>
      <c r="AE14" s="629"/>
      <c r="AF14" s="629"/>
      <c r="AG14" s="629"/>
      <c r="AH14" s="629"/>
      <c r="AI14" s="629"/>
      <c r="AJ14" s="629"/>
      <c r="AK14" s="629"/>
      <c r="AL14" s="630" t="s">
        <v>222</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79790</v>
      </c>
      <c r="BH14" s="626"/>
      <c r="BI14" s="626"/>
      <c r="BJ14" s="626"/>
      <c r="BK14" s="626"/>
      <c r="BL14" s="626"/>
      <c r="BM14" s="626"/>
      <c r="BN14" s="627"/>
      <c r="BO14" s="628">
        <v>3.1</v>
      </c>
      <c r="BP14" s="628"/>
      <c r="BQ14" s="628"/>
      <c r="BR14" s="628"/>
      <c r="BS14" s="634" t="s">
        <v>222</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701420</v>
      </c>
      <c r="CS14" s="626"/>
      <c r="CT14" s="626"/>
      <c r="CU14" s="626"/>
      <c r="CV14" s="626"/>
      <c r="CW14" s="626"/>
      <c r="CX14" s="626"/>
      <c r="CY14" s="627"/>
      <c r="CZ14" s="628">
        <v>5.4</v>
      </c>
      <c r="DA14" s="628"/>
      <c r="DB14" s="628"/>
      <c r="DC14" s="628"/>
      <c r="DD14" s="634">
        <v>73023</v>
      </c>
      <c r="DE14" s="626"/>
      <c r="DF14" s="626"/>
      <c r="DG14" s="626"/>
      <c r="DH14" s="626"/>
      <c r="DI14" s="626"/>
      <c r="DJ14" s="626"/>
      <c r="DK14" s="626"/>
      <c r="DL14" s="626"/>
      <c r="DM14" s="626"/>
      <c r="DN14" s="626"/>
      <c r="DO14" s="626"/>
      <c r="DP14" s="627"/>
      <c r="DQ14" s="634">
        <v>484513</v>
      </c>
      <c r="DR14" s="626"/>
      <c r="DS14" s="626"/>
      <c r="DT14" s="626"/>
      <c r="DU14" s="626"/>
      <c r="DV14" s="626"/>
      <c r="DW14" s="626"/>
      <c r="DX14" s="626"/>
      <c r="DY14" s="626"/>
      <c r="DZ14" s="626"/>
      <c r="EA14" s="626"/>
      <c r="EB14" s="626"/>
      <c r="EC14" s="635"/>
    </row>
    <row r="15" spans="2:143" ht="11.25" customHeight="1" x14ac:dyDescent="0.15">
      <c r="B15" s="622" t="s">
        <v>242</v>
      </c>
      <c r="C15" s="623"/>
      <c r="D15" s="623"/>
      <c r="E15" s="623"/>
      <c r="F15" s="623"/>
      <c r="G15" s="623"/>
      <c r="H15" s="623"/>
      <c r="I15" s="623"/>
      <c r="J15" s="623"/>
      <c r="K15" s="623"/>
      <c r="L15" s="623"/>
      <c r="M15" s="623"/>
      <c r="N15" s="623"/>
      <c r="O15" s="623"/>
      <c r="P15" s="623"/>
      <c r="Q15" s="624"/>
      <c r="R15" s="625">
        <v>5061</v>
      </c>
      <c r="S15" s="626"/>
      <c r="T15" s="626"/>
      <c r="U15" s="626"/>
      <c r="V15" s="626"/>
      <c r="W15" s="626"/>
      <c r="X15" s="626"/>
      <c r="Y15" s="627"/>
      <c r="Z15" s="628">
        <v>0</v>
      </c>
      <c r="AA15" s="628"/>
      <c r="AB15" s="628"/>
      <c r="AC15" s="628"/>
      <c r="AD15" s="629">
        <v>5061</v>
      </c>
      <c r="AE15" s="629"/>
      <c r="AF15" s="629"/>
      <c r="AG15" s="629"/>
      <c r="AH15" s="629"/>
      <c r="AI15" s="629"/>
      <c r="AJ15" s="629"/>
      <c r="AK15" s="629"/>
      <c r="AL15" s="630">
        <v>0.1</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120701</v>
      </c>
      <c r="BH15" s="626"/>
      <c r="BI15" s="626"/>
      <c r="BJ15" s="626"/>
      <c r="BK15" s="626"/>
      <c r="BL15" s="626"/>
      <c r="BM15" s="626"/>
      <c r="BN15" s="627"/>
      <c r="BO15" s="628">
        <v>4.7</v>
      </c>
      <c r="BP15" s="628"/>
      <c r="BQ15" s="628"/>
      <c r="BR15" s="628"/>
      <c r="BS15" s="634" t="s">
        <v>222</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1270870</v>
      </c>
      <c r="CS15" s="626"/>
      <c r="CT15" s="626"/>
      <c r="CU15" s="626"/>
      <c r="CV15" s="626"/>
      <c r="CW15" s="626"/>
      <c r="CX15" s="626"/>
      <c r="CY15" s="627"/>
      <c r="CZ15" s="628">
        <v>9.8000000000000007</v>
      </c>
      <c r="DA15" s="628"/>
      <c r="DB15" s="628"/>
      <c r="DC15" s="628"/>
      <c r="DD15" s="634">
        <v>365316</v>
      </c>
      <c r="DE15" s="626"/>
      <c r="DF15" s="626"/>
      <c r="DG15" s="626"/>
      <c r="DH15" s="626"/>
      <c r="DI15" s="626"/>
      <c r="DJ15" s="626"/>
      <c r="DK15" s="626"/>
      <c r="DL15" s="626"/>
      <c r="DM15" s="626"/>
      <c r="DN15" s="626"/>
      <c r="DO15" s="626"/>
      <c r="DP15" s="627"/>
      <c r="DQ15" s="634">
        <v>819668</v>
      </c>
      <c r="DR15" s="626"/>
      <c r="DS15" s="626"/>
      <c r="DT15" s="626"/>
      <c r="DU15" s="626"/>
      <c r="DV15" s="626"/>
      <c r="DW15" s="626"/>
      <c r="DX15" s="626"/>
      <c r="DY15" s="626"/>
      <c r="DZ15" s="626"/>
      <c r="EA15" s="626"/>
      <c r="EB15" s="626"/>
      <c r="EC15" s="635"/>
    </row>
    <row r="16" spans="2:143" ht="11.25" customHeight="1" x14ac:dyDescent="0.15">
      <c r="B16" s="622" t="s">
        <v>245</v>
      </c>
      <c r="C16" s="623"/>
      <c r="D16" s="623"/>
      <c r="E16" s="623"/>
      <c r="F16" s="623"/>
      <c r="G16" s="623"/>
      <c r="H16" s="623"/>
      <c r="I16" s="623"/>
      <c r="J16" s="623"/>
      <c r="K16" s="623"/>
      <c r="L16" s="623"/>
      <c r="M16" s="623"/>
      <c r="N16" s="623"/>
      <c r="O16" s="623"/>
      <c r="P16" s="623"/>
      <c r="Q16" s="624"/>
      <c r="R16" s="625">
        <v>5144993</v>
      </c>
      <c r="S16" s="626"/>
      <c r="T16" s="626"/>
      <c r="U16" s="626"/>
      <c r="V16" s="626"/>
      <c r="W16" s="626"/>
      <c r="X16" s="626"/>
      <c r="Y16" s="627"/>
      <c r="Z16" s="628">
        <v>38.4</v>
      </c>
      <c r="AA16" s="628"/>
      <c r="AB16" s="628"/>
      <c r="AC16" s="628"/>
      <c r="AD16" s="629">
        <v>4687075</v>
      </c>
      <c r="AE16" s="629"/>
      <c r="AF16" s="629"/>
      <c r="AG16" s="629"/>
      <c r="AH16" s="629"/>
      <c r="AI16" s="629"/>
      <c r="AJ16" s="629"/>
      <c r="AK16" s="629"/>
      <c r="AL16" s="630">
        <v>60</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t="s">
        <v>222</v>
      </c>
      <c r="BH16" s="626"/>
      <c r="BI16" s="626"/>
      <c r="BJ16" s="626"/>
      <c r="BK16" s="626"/>
      <c r="BL16" s="626"/>
      <c r="BM16" s="626"/>
      <c r="BN16" s="627"/>
      <c r="BO16" s="628" t="s">
        <v>222</v>
      </c>
      <c r="BP16" s="628"/>
      <c r="BQ16" s="628"/>
      <c r="BR16" s="628"/>
      <c r="BS16" s="634" t="s">
        <v>222</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v>163954</v>
      </c>
      <c r="CS16" s="626"/>
      <c r="CT16" s="626"/>
      <c r="CU16" s="626"/>
      <c r="CV16" s="626"/>
      <c r="CW16" s="626"/>
      <c r="CX16" s="626"/>
      <c r="CY16" s="627"/>
      <c r="CZ16" s="628">
        <v>1.3</v>
      </c>
      <c r="DA16" s="628"/>
      <c r="DB16" s="628"/>
      <c r="DC16" s="628"/>
      <c r="DD16" s="634" t="s">
        <v>222</v>
      </c>
      <c r="DE16" s="626"/>
      <c r="DF16" s="626"/>
      <c r="DG16" s="626"/>
      <c r="DH16" s="626"/>
      <c r="DI16" s="626"/>
      <c r="DJ16" s="626"/>
      <c r="DK16" s="626"/>
      <c r="DL16" s="626"/>
      <c r="DM16" s="626"/>
      <c r="DN16" s="626"/>
      <c r="DO16" s="626"/>
      <c r="DP16" s="627"/>
      <c r="DQ16" s="634">
        <v>25007</v>
      </c>
      <c r="DR16" s="626"/>
      <c r="DS16" s="626"/>
      <c r="DT16" s="626"/>
      <c r="DU16" s="626"/>
      <c r="DV16" s="626"/>
      <c r="DW16" s="626"/>
      <c r="DX16" s="626"/>
      <c r="DY16" s="626"/>
      <c r="DZ16" s="626"/>
      <c r="EA16" s="626"/>
      <c r="EB16" s="626"/>
      <c r="EC16" s="635"/>
    </row>
    <row r="17" spans="2:133" ht="11.25" customHeight="1" x14ac:dyDescent="0.15">
      <c r="B17" s="622" t="s">
        <v>248</v>
      </c>
      <c r="C17" s="623"/>
      <c r="D17" s="623"/>
      <c r="E17" s="623"/>
      <c r="F17" s="623"/>
      <c r="G17" s="623"/>
      <c r="H17" s="623"/>
      <c r="I17" s="623"/>
      <c r="J17" s="623"/>
      <c r="K17" s="623"/>
      <c r="L17" s="623"/>
      <c r="M17" s="623"/>
      <c r="N17" s="623"/>
      <c r="O17" s="623"/>
      <c r="P17" s="623"/>
      <c r="Q17" s="624"/>
      <c r="R17" s="625">
        <v>4687075</v>
      </c>
      <c r="S17" s="626"/>
      <c r="T17" s="626"/>
      <c r="U17" s="626"/>
      <c r="V17" s="626"/>
      <c r="W17" s="626"/>
      <c r="X17" s="626"/>
      <c r="Y17" s="627"/>
      <c r="Z17" s="628">
        <v>35</v>
      </c>
      <c r="AA17" s="628"/>
      <c r="AB17" s="628"/>
      <c r="AC17" s="628"/>
      <c r="AD17" s="629">
        <v>4687075</v>
      </c>
      <c r="AE17" s="629"/>
      <c r="AF17" s="629"/>
      <c r="AG17" s="629"/>
      <c r="AH17" s="629"/>
      <c r="AI17" s="629"/>
      <c r="AJ17" s="629"/>
      <c r="AK17" s="629"/>
      <c r="AL17" s="630">
        <v>60</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222</v>
      </c>
      <c r="BH17" s="626"/>
      <c r="BI17" s="626"/>
      <c r="BJ17" s="626"/>
      <c r="BK17" s="626"/>
      <c r="BL17" s="626"/>
      <c r="BM17" s="626"/>
      <c r="BN17" s="627"/>
      <c r="BO17" s="628" t="s">
        <v>222</v>
      </c>
      <c r="BP17" s="628"/>
      <c r="BQ17" s="628"/>
      <c r="BR17" s="628"/>
      <c r="BS17" s="634" t="s">
        <v>222</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1797759</v>
      </c>
      <c r="CS17" s="626"/>
      <c r="CT17" s="626"/>
      <c r="CU17" s="626"/>
      <c r="CV17" s="626"/>
      <c r="CW17" s="626"/>
      <c r="CX17" s="626"/>
      <c r="CY17" s="627"/>
      <c r="CZ17" s="628">
        <v>13.9</v>
      </c>
      <c r="DA17" s="628"/>
      <c r="DB17" s="628"/>
      <c r="DC17" s="628"/>
      <c r="DD17" s="634" t="s">
        <v>222</v>
      </c>
      <c r="DE17" s="626"/>
      <c r="DF17" s="626"/>
      <c r="DG17" s="626"/>
      <c r="DH17" s="626"/>
      <c r="DI17" s="626"/>
      <c r="DJ17" s="626"/>
      <c r="DK17" s="626"/>
      <c r="DL17" s="626"/>
      <c r="DM17" s="626"/>
      <c r="DN17" s="626"/>
      <c r="DO17" s="626"/>
      <c r="DP17" s="627"/>
      <c r="DQ17" s="634">
        <v>1789971</v>
      </c>
      <c r="DR17" s="626"/>
      <c r="DS17" s="626"/>
      <c r="DT17" s="626"/>
      <c r="DU17" s="626"/>
      <c r="DV17" s="626"/>
      <c r="DW17" s="626"/>
      <c r="DX17" s="626"/>
      <c r="DY17" s="626"/>
      <c r="DZ17" s="626"/>
      <c r="EA17" s="626"/>
      <c r="EB17" s="626"/>
      <c r="EC17" s="635"/>
    </row>
    <row r="18" spans="2:133" ht="11.25" customHeight="1" x14ac:dyDescent="0.15">
      <c r="B18" s="622" t="s">
        <v>251</v>
      </c>
      <c r="C18" s="623"/>
      <c r="D18" s="623"/>
      <c r="E18" s="623"/>
      <c r="F18" s="623"/>
      <c r="G18" s="623"/>
      <c r="H18" s="623"/>
      <c r="I18" s="623"/>
      <c r="J18" s="623"/>
      <c r="K18" s="623"/>
      <c r="L18" s="623"/>
      <c r="M18" s="623"/>
      <c r="N18" s="623"/>
      <c r="O18" s="623"/>
      <c r="P18" s="623"/>
      <c r="Q18" s="624"/>
      <c r="R18" s="625">
        <v>457918</v>
      </c>
      <c r="S18" s="626"/>
      <c r="T18" s="626"/>
      <c r="U18" s="626"/>
      <c r="V18" s="626"/>
      <c r="W18" s="626"/>
      <c r="X18" s="626"/>
      <c r="Y18" s="627"/>
      <c r="Z18" s="628">
        <v>3.4</v>
      </c>
      <c r="AA18" s="628"/>
      <c r="AB18" s="628"/>
      <c r="AC18" s="628"/>
      <c r="AD18" s="629" t="s">
        <v>222</v>
      </c>
      <c r="AE18" s="629"/>
      <c r="AF18" s="629"/>
      <c r="AG18" s="629"/>
      <c r="AH18" s="629"/>
      <c r="AI18" s="629"/>
      <c r="AJ18" s="629"/>
      <c r="AK18" s="629"/>
      <c r="AL18" s="630" t="s">
        <v>222</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222</v>
      </c>
      <c r="BH18" s="626"/>
      <c r="BI18" s="626"/>
      <c r="BJ18" s="626"/>
      <c r="BK18" s="626"/>
      <c r="BL18" s="626"/>
      <c r="BM18" s="626"/>
      <c r="BN18" s="627"/>
      <c r="BO18" s="628" t="s">
        <v>222</v>
      </c>
      <c r="BP18" s="628"/>
      <c r="BQ18" s="628"/>
      <c r="BR18" s="628"/>
      <c r="BS18" s="634" t="s">
        <v>222</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222</v>
      </c>
      <c r="CS18" s="626"/>
      <c r="CT18" s="626"/>
      <c r="CU18" s="626"/>
      <c r="CV18" s="626"/>
      <c r="CW18" s="626"/>
      <c r="CX18" s="626"/>
      <c r="CY18" s="627"/>
      <c r="CZ18" s="628" t="s">
        <v>222</v>
      </c>
      <c r="DA18" s="628"/>
      <c r="DB18" s="628"/>
      <c r="DC18" s="628"/>
      <c r="DD18" s="634" t="s">
        <v>222</v>
      </c>
      <c r="DE18" s="626"/>
      <c r="DF18" s="626"/>
      <c r="DG18" s="626"/>
      <c r="DH18" s="626"/>
      <c r="DI18" s="626"/>
      <c r="DJ18" s="626"/>
      <c r="DK18" s="626"/>
      <c r="DL18" s="626"/>
      <c r="DM18" s="626"/>
      <c r="DN18" s="626"/>
      <c r="DO18" s="626"/>
      <c r="DP18" s="627"/>
      <c r="DQ18" s="634" t="s">
        <v>222</v>
      </c>
      <c r="DR18" s="626"/>
      <c r="DS18" s="626"/>
      <c r="DT18" s="626"/>
      <c r="DU18" s="626"/>
      <c r="DV18" s="626"/>
      <c r="DW18" s="626"/>
      <c r="DX18" s="626"/>
      <c r="DY18" s="626"/>
      <c r="DZ18" s="626"/>
      <c r="EA18" s="626"/>
      <c r="EB18" s="626"/>
      <c r="EC18" s="635"/>
    </row>
    <row r="19" spans="2:133" ht="11.25" customHeight="1" x14ac:dyDescent="0.15">
      <c r="B19" s="622" t="s">
        <v>254</v>
      </c>
      <c r="C19" s="623"/>
      <c r="D19" s="623"/>
      <c r="E19" s="623"/>
      <c r="F19" s="623"/>
      <c r="G19" s="623"/>
      <c r="H19" s="623"/>
      <c r="I19" s="623"/>
      <c r="J19" s="623"/>
      <c r="K19" s="623"/>
      <c r="L19" s="623"/>
      <c r="M19" s="623"/>
      <c r="N19" s="623"/>
      <c r="O19" s="623"/>
      <c r="P19" s="623"/>
      <c r="Q19" s="624"/>
      <c r="R19" s="625" t="s">
        <v>222</v>
      </c>
      <c r="S19" s="626"/>
      <c r="T19" s="626"/>
      <c r="U19" s="626"/>
      <c r="V19" s="626"/>
      <c r="W19" s="626"/>
      <c r="X19" s="626"/>
      <c r="Y19" s="627"/>
      <c r="Z19" s="628" t="s">
        <v>222</v>
      </c>
      <c r="AA19" s="628"/>
      <c r="AB19" s="628"/>
      <c r="AC19" s="628"/>
      <c r="AD19" s="629" t="s">
        <v>222</v>
      </c>
      <c r="AE19" s="629"/>
      <c r="AF19" s="629"/>
      <c r="AG19" s="629"/>
      <c r="AH19" s="629"/>
      <c r="AI19" s="629"/>
      <c r="AJ19" s="629"/>
      <c r="AK19" s="629"/>
      <c r="AL19" s="630" t="s">
        <v>222</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v>3987</v>
      </c>
      <c r="BH19" s="626"/>
      <c r="BI19" s="626"/>
      <c r="BJ19" s="626"/>
      <c r="BK19" s="626"/>
      <c r="BL19" s="626"/>
      <c r="BM19" s="626"/>
      <c r="BN19" s="627"/>
      <c r="BO19" s="628">
        <v>0.2</v>
      </c>
      <c r="BP19" s="628"/>
      <c r="BQ19" s="628"/>
      <c r="BR19" s="628"/>
      <c r="BS19" s="634" t="s">
        <v>222</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222</v>
      </c>
      <c r="CS19" s="626"/>
      <c r="CT19" s="626"/>
      <c r="CU19" s="626"/>
      <c r="CV19" s="626"/>
      <c r="CW19" s="626"/>
      <c r="CX19" s="626"/>
      <c r="CY19" s="627"/>
      <c r="CZ19" s="628" t="s">
        <v>222</v>
      </c>
      <c r="DA19" s="628"/>
      <c r="DB19" s="628"/>
      <c r="DC19" s="628"/>
      <c r="DD19" s="634" t="s">
        <v>222</v>
      </c>
      <c r="DE19" s="626"/>
      <c r="DF19" s="626"/>
      <c r="DG19" s="626"/>
      <c r="DH19" s="626"/>
      <c r="DI19" s="626"/>
      <c r="DJ19" s="626"/>
      <c r="DK19" s="626"/>
      <c r="DL19" s="626"/>
      <c r="DM19" s="626"/>
      <c r="DN19" s="626"/>
      <c r="DO19" s="626"/>
      <c r="DP19" s="627"/>
      <c r="DQ19" s="634" t="s">
        <v>222</v>
      </c>
      <c r="DR19" s="626"/>
      <c r="DS19" s="626"/>
      <c r="DT19" s="626"/>
      <c r="DU19" s="626"/>
      <c r="DV19" s="626"/>
      <c r="DW19" s="626"/>
      <c r="DX19" s="626"/>
      <c r="DY19" s="626"/>
      <c r="DZ19" s="626"/>
      <c r="EA19" s="626"/>
      <c r="EB19" s="626"/>
      <c r="EC19" s="635"/>
    </row>
    <row r="20" spans="2:133" ht="11.25" customHeight="1" x14ac:dyDescent="0.15">
      <c r="B20" s="622" t="s">
        <v>257</v>
      </c>
      <c r="C20" s="623"/>
      <c r="D20" s="623"/>
      <c r="E20" s="623"/>
      <c r="F20" s="623"/>
      <c r="G20" s="623"/>
      <c r="H20" s="623"/>
      <c r="I20" s="623"/>
      <c r="J20" s="623"/>
      <c r="K20" s="623"/>
      <c r="L20" s="623"/>
      <c r="M20" s="623"/>
      <c r="N20" s="623"/>
      <c r="O20" s="623"/>
      <c r="P20" s="623"/>
      <c r="Q20" s="624"/>
      <c r="R20" s="625">
        <v>8241563</v>
      </c>
      <c r="S20" s="626"/>
      <c r="T20" s="626"/>
      <c r="U20" s="626"/>
      <c r="V20" s="626"/>
      <c r="W20" s="626"/>
      <c r="X20" s="626"/>
      <c r="Y20" s="627"/>
      <c r="Z20" s="628">
        <v>61.5</v>
      </c>
      <c r="AA20" s="628"/>
      <c r="AB20" s="628"/>
      <c r="AC20" s="628"/>
      <c r="AD20" s="629">
        <v>7783645</v>
      </c>
      <c r="AE20" s="629"/>
      <c r="AF20" s="629"/>
      <c r="AG20" s="629"/>
      <c r="AH20" s="629"/>
      <c r="AI20" s="629"/>
      <c r="AJ20" s="629"/>
      <c r="AK20" s="629"/>
      <c r="AL20" s="630">
        <v>99.7</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v>3987</v>
      </c>
      <c r="BH20" s="626"/>
      <c r="BI20" s="626"/>
      <c r="BJ20" s="626"/>
      <c r="BK20" s="626"/>
      <c r="BL20" s="626"/>
      <c r="BM20" s="626"/>
      <c r="BN20" s="627"/>
      <c r="BO20" s="628">
        <v>0.2</v>
      </c>
      <c r="BP20" s="628"/>
      <c r="BQ20" s="628"/>
      <c r="BR20" s="628"/>
      <c r="BS20" s="634" t="s">
        <v>222</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12960724</v>
      </c>
      <c r="CS20" s="626"/>
      <c r="CT20" s="626"/>
      <c r="CU20" s="626"/>
      <c r="CV20" s="626"/>
      <c r="CW20" s="626"/>
      <c r="CX20" s="626"/>
      <c r="CY20" s="627"/>
      <c r="CZ20" s="628">
        <v>100</v>
      </c>
      <c r="DA20" s="628"/>
      <c r="DB20" s="628"/>
      <c r="DC20" s="628"/>
      <c r="DD20" s="634">
        <v>1908591</v>
      </c>
      <c r="DE20" s="626"/>
      <c r="DF20" s="626"/>
      <c r="DG20" s="626"/>
      <c r="DH20" s="626"/>
      <c r="DI20" s="626"/>
      <c r="DJ20" s="626"/>
      <c r="DK20" s="626"/>
      <c r="DL20" s="626"/>
      <c r="DM20" s="626"/>
      <c r="DN20" s="626"/>
      <c r="DO20" s="626"/>
      <c r="DP20" s="627"/>
      <c r="DQ20" s="634">
        <v>8666040</v>
      </c>
      <c r="DR20" s="626"/>
      <c r="DS20" s="626"/>
      <c r="DT20" s="626"/>
      <c r="DU20" s="626"/>
      <c r="DV20" s="626"/>
      <c r="DW20" s="626"/>
      <c r="DX20" s="626"/>
      <c r="DY20" s="626"/>
      <c r="DZ20" s="626"/>
      <c r="EA20" s="626"/>
      <c r="EB20" s="626"/>
      <c r="EC20" s="635"/>
    </row>
    <row r="21" spans="2:133" ht="11.25" customHeight="1" x14ac:dyDescent="0.15">
      <c r="B21" s="622" t="s">
        <v>260</v>
      </c>
      <c r="C21" s="623"/>
      <c r="D21" s="623"/>
      <c r="E21" s="623"/>
      <c r="F21" s="623"/>
      <c r="G21" s="623"/>
      <c r="H21" s="623"/>
      <c r="I21" s="623"/>
      <c r="J21" s="623"/>
      <c r="K21" s="623"/>
      <c r="L21" s="623"/>
      <c r="M21" s="623"/>
      <c r="N21" s="623"/>
      <c r="O21" s="623"/>
      <c r="P21" s="623"/>
      <c r="Q21" s="624"/>
      <c r="R21" s="625">
        <v>2468</v>
      </c>
      <c r="S21" s="626"/>
      <c r="T21" s="626"/>
      <c r="U21" s="626"/>
      <c r="V21" s="626"/>
      <c r="W21" s="626"/>
      <c r="X21" s="626"/>
      <c r="Y21" s="627"/>
      <c r="Z21" s="628">
        <v>0</v>
      </c>
      <c r="AA21" s="628"/>
      <c r="AB21" s="628"/>
      <c r="AC21" s="628"/>
      <c r="AD21" s="629">
        <v>2468</v>
      </c>
      <c r="AE21" s="629"/>
      <c r="AF21" s="629"/>
      <c r="AG21" s="629"/>
      <c r="AH21" s="629"/>
      <c r="AI21" s="629"/>
      <c r="AJ21" s="629"/>
      <c r="AK21" s="629"/>
      <c r="AL21" s="630">
        <v>0</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v>3584</v>
      </c>
      <c r="BH21" s="626"/>
      <c r="BI21" s="626"/>
      <c r="BJ21" s="626"/>
      <c r="BK21" s="626"/>
      <c r="BL21" s="626"/>
      <c r="BM21" s="626"/>
      <c r="BN21" s="627"/>
      <c r="BO21" s="628">
        <v>0.1</v>
      </c>
      <c r="BP21" s="628"/>
      <c r="BQ21" s="628"/>
      <c r="BR21" s="628"/>
      <c r="BS21" s="634" t="s">
        <v>222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262</v>
      </c>
      <c r="C22" s="623"/>
      <c r="D22" s="623"/>
      <c r="E22" s="623"/>
      <c r="F22" s="623"/>
      <c r="G22" s="623"/>
      <c r="H22" s="623"/>
      <c r="I22" s="623"/>
      <c r="J22" s="623"/>
      <c r="K22" s="623"/>
      <c r="L22" s="623"/>
      <c r="M22" s="623"/>
      <c r="N22" s="623"/>
      <c r="O22" s="623"/>
      <c r="P22" s="623"/>
      <c r="Q22" s="624"/>
      <c r="R22" s="625">
        <v>52468</v>
      </c>
      <c r="S22" s="626"/>
      <c r="T22" s="626"/>
      <c r="U22" s="626"/>
      <c r="V22" s="626"/>
      <c r="W22" s="626"/>
      <c r="X22" s="626"/>
      <c r="Y22" s="627"/>
      <c r="Z22" s="628">
        <v>0.4</v>
      </c>
      <c r="AA22" s="628"/>
      <c r="AB22" s="628"/>
      <c r="AC22" s="628"/>
      <c r="AD22" s="629" t="s">
        <v>222</v>
      </c>
      <c r="AE22" s="629"/>
      <c r="AF22" s="629"/>
      <c r="AG22" s="629"/>
      <c r="AH22" s="629"/>
      <c r="AI22" s="629"/>
      <c r="AJ22" s="629"/>
      <c r="AK22" s="629"/>
      <c r="AL22" s="630" t="s">
        <v>222</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222</v>
      </c>
      <c r="BH22" s="626"/>
      <c r="BI22" s="626"/>
      <c r="BJ22" s="626"/>
      <c r="BK22" s="626"/>
      <c r="BL22" s="626"/>
      <c r="BM22" s="626"/>
      <c r="BN22" s="627"/>
      <c r="BO22" s="628" t="s">
        <v>222</v>
      </c>
      <c r="BP22" s="628"/>
      <c r="BQ22" s="628"/>
      <c r="BR22" s="628"/>
      <c r="BS22" s="634" t="s">
        <v>222</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265</v>
      </c>
      <c r="C23" s="623"/>
      <c r="D23" s="623"/>
      <c r="E23" s="623"/>
      <c r="F23" s="623"/>
      <c r="G23" s="623"/>
      <c r="H23" s="623"/>
      <c r="I23" s="623"/>
      <c r="J23" s="623"/>
      <c r="K23" s="623"/>
      <c r="L23" s="623"/>
      <c r="M23" s="623"/>
      <c r="N23" s="623"/>
      <c r="O23" s="623"/>
      <c r="P23" s="623"/>
      <c r="Q23" s="624"/>
      <c r="R23" s="625">
        <v>175565</v>
      </c>
      <c r="S23" s="626"/>
      <c r="T23" s="626"/>
      <c r="U23" s="626"/>
      <c r="V23" s="626"/>
      <c r="W23" s="626"/>
      <c r="X23" s="626"/>
      <c r="Y23" s="627"/>
      <c r="Z23" s="628">
        <v>1.3</v>
      </c>
      <c r="AA23" s="628"/>
      <c r="AB23" s="628"/>
      <c r="AC23" s="628"/>
      <c r="AD23" s="629">
        <v>1917</v>
      </c>
      <c r="AE23" s="629"/>
      <c r="AF23" s="629"/>
      <c r="AG23" s="629"/>
      <c r="AH23" s="629"/>
      <c r="AI23" s="629"/>
      <c r="AJ23" s="629"/>
      <c r="AK23" s="629"/>
      <c r="AL23" s="630">
        <v>0</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t="s">
        <v>222</v>
      </c>
      <c r="BH23" s="626"/>
      <c r="BI23" s="626"/>
      <c r="BJ23" s="626"/>
      <c r="BK23" s="626"/>
      <c r="BL23" s="626"/>
      <c r="BM23" s="626"/>
      <c r="BN23" s="627"/>
      <c r="BO23" s="628" t="s">
        <v>222</v>
      </c>
      <c r="BP23" s="628"/>
      <c r="BQ23" s="628"/>
      <c r="BR23" s="628"/>
      <c r="BS23" s="634" t="s">
        <v>222</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x14ac:dyDescent="0.15">
      <c r="B24" s="622" t="s">
        <v>272</v>
      </c>
      <c r="C24" s="623"/>
      <c r="D24" s="623"/>
      <c r="E24" s="623"/>
      <c r="F24" s="623"/>
      <c r="G24" s="623"/>
      <c r="H24" s="623"/>
      <c r="I24" s="623"/>
      <c r="J24" s="623"/>
      <c r="K24" s="623"/>
      <c r="L24" s="623"/>
      <c r="M24" s="623"/>
      <c r="N24" s="623"/>
      <c r="O24" s="623"/>
      <c r="P24" s="623"/>
      <c r="Q24" s="624"/>
      <c r="R24" s="625">
        <v>57648</v>
      </c>
      <c r="S24" s="626"/>
      <c r="T24" s="626"/>
      <c r="U24" s="626"/>
      <c r="V24" s="626"/>
      <c r="W24" s="626"/>
      <c r="X24" s="626"/>
      <c r="Y24" s="627"/>
      <c r="Z24" s="628">
        <v>0.4</v>
      </c>
      <c r="AA24" s="628"/>
      <c r="AB24" s="628"/>
      <c r="AC24" s="628"/>
      <c r="AD24" s="629" t="s">
        <v>222</v>
      </c>
      <c r="AE24" s="629"/>
      <c r="AF24" s="629"/>
      <c r="AG24" s="629"/>
      <c r="AH24" s="629"/>
      <c r="AI24" s="629"/>
      <c r="AJ24" s="629"/>
      <c r="AK24" s="629"/>
      <c r="AL24" s="630" t="s">
        <v>222</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v>403</v>
      </c>
      <c r="BH24" s="626"/>
      <c r="BI24" s="626"/>
      <c r="BJ24" s="626"/>
      <c r="BK24" s="626"/>
      <c r="BL24" s="626"/>
      <c r="BM24" s="626"/>
      <c r="BN24" s="627"/>
      <c r="BO24" s="628">
        <v>0</v>
      </c>
      <c r="BP24" s="628"/>
      <c r="BQ24" s="628"/>
      <c r="BR24" s="628"/>
      <c r="BS24" s="634" t="s">
        <v>222</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5223935</v>
      </c>
      <c r="CS24" s="615"/>
      <c r="CT24" s="615"/>
      <c r="CU24" s="615"/>
      <c r="CV24" s="615"/>
      <c r="CW24" s="615"/>
      <c r="CX24" s="615"/>
      <c r="CY24" s="616"/>
      <c r="CZ24" s="652">
        <v>40.299999999999997</v>
      </c>
      <c r="DA24" s="653"/>
      <c r="DB24" s="653"/>
      <c r="DC24" s="654"/>
      <c r="DD24" s="651">
        <v>4152152</v>
      </c>
      <c r="DE24" s="615"/>
      <c r="DF24" s="615"/>
      <c r="DG24" s="615"/>
      <c r="DH24" s="615"/>
      <c r="DI24" s="615"/>
      <c r="DJ24" s="615"/>
      <c r="DK24" s="616"/>
      <c r="DL24" s="651">
        <v>4089705</v>
      </c>
      <c r="DM24" s="615"/>
      <c r="DN24" s="615"/>
      <c r="DO24" s="615"/>
      <c r="DP24" s="615"/>
      <c r="DQ24" s="615"/>
      <c r="DR24" s="615"/>
      <c r="DS24" s="615"/>
      <c r="DT24" s="615"/>
      <c r="DU24" s="615"/>
      <c r="DV24" s="616"/>
      <c r="DW24" s="619">
        <v>50</v>
      </c>
      <c r="DX24" s="620"/>
      <c r="DY24" s="620"/>
      <c r="DZ24" s="620"/>
      <c r="EA24" s="620"/>
      <c r="EB24" s="620"/>
      <c r="EC24" s="621"/>
    </row>
    <row r="25" spans="2:133" ht="11.25" customHeight="1" x14ac:dyDescent="0.15">
      <c r="B25" s="622" t="s">
        <v>275</v>
      </c>
      <c r="C25" s="623"/>
      <c r="D25" s="623"/>
      <c r="E25" s="623"/>
      <c r="F25" s="623"/>
      <c r="G25" s="623"/>
      <c r="H25" s="623"/>
      <c r="I25" s="623"/>
      <c r="J25" s="623"/>
      <c r="K25" s="623"/>
      <c r="L25" s="623"/>
      <c r="M25" s="623"/>
      <c r="N25" s="623"/>
      <c r="O25" s="623"/>
      <c r="P25" s="623"/>
      <c r="Q25" s="624"/>
      <c r="R25" s="625">
        <v>1163550</v>
      </c>
      <c r="S25" s="626"/>
      <c r="T25" s="626"/>
      <c r="U25" s="626"/>
      <c r="V25" s="626"/>
      <c r="W25" s="626"/>
      <c r="X25" s="626"/>
      <c r="Y25" s="627"/>
      <c r="Z25" s="628">
        <v>8.6999999999999993</v>
      </c>
      <c r="AA25" s="628"/>
      <c r="AB25" s="628"/>
      <c r="AC25" s="628"/>
      <c r="AD25" s="629" t="s">
        <v>222</v>
      </c>
      <c r="AE25" s="629"/>
      <c r="AF25" s="629"/>
      <c r="AG25" s="629"/>
      <c r="AH25" s="629"/>
      <c r="AI25" s="629"/>
      <c r="AJ25" s="629"/>
      <c r="AK25" s="629"/>
      <c r="AL25" s="630" t="s">
        <v>222</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222</v>
      </c>
      <c r="BH25" s="626"/>
      <c r="BI25" s="626"/>
      <c r="BJ25" s="626"/>
      <c r="BK25" s="626"/>
      <c r="BL25" s="626"/>
      <c r="BM25" s="626"/>
      <c r="BN25" s="627"/>
      <c r="BO25" s="628" t="s">
        <v>222</v>
      </c>
      <c r="BP25" s="628"/>
      <c r="BQ25" s="628"/>
      <c r="BR25" s="628"/>
      <c r="BS25" s="634" t="s">
        <v>222</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1878555</v>
      </c>
      <c r="CS25" s="657"/>
      <c r="CT25" s="657"/>
      <c r="CU25" s="657"/>
      <c r="CV25" s="657"/>
      <c r="CW25" s="657"/>
      <c r="CX25" s="657"/>
      <c r="CY25" s="658"/>
      <c r="CZ25" s="659">
        <v>14.5</v>
      </c>
      <c r="DA25" s="660"/>
      <c r="DB25" s="660"/>
      <c r="DC25" s="661"/>
      <c r="DD25" s="634">
        <v>1777225</v>
      </c>
      <c r="DE25" s="657"/>
      <c r="DF25" s="657"/>
      <c r="DG25" s="657"/>
      <c r="DH25" s="657"/>
      <c r="DI25" s="657"/>
      <c r="DJ25" s="657"/>
      <c r="DK25" s="658"/>
      <c r="DL25" s="634">
        <v>1715888</v>
      </c>
      <c r="DM25" s="657"/>
      <c r="DN25" s="657"/>
      <c r="DO25" s="657"/>
      <c r="DP25" s="657"/>
      <c r="DQ25" s="657"/>
      <c r="DR25" s="657"/>
      <c r="DS25" s="657"/>
      <c r="DT25" s="657"/>
      <c r="DU25" s="657"/>
      <c r="DV25" s="658"/>
      <c r="DW25" s="630">
        <v>21</v>
      </c>
      <c r="DX25" s="655"/>
      <c r="DY25" s="655"/>
      <c r="DZ25" s="655"/>
      <c r="EA25" s="655"/>
      <c r="EB25" s="655"/>
      <c r="EC25" s="656"/>
    </row>
    <row r="26" spans="2:133" ht="11.25" customHeight="1" x14ac:dyDescent="0.15">
      <c r="B26" s="662" t="s">
        <v>278</v>
      </c>
      <c r="C26" s="663"/>
      <c r="D26" s="663"/>
      <c r="E26" s="663"/>
      <c r="F26" s="663"/>
      <c r="G26" s="663"/>
      <c r="H26" s="663"/>
      <c r="I26" s="663"/>
      <c r="J26" s="663"/>
      <c r="K26" s="663"/>
      <c r="L26" s="663"/>
      <c r="M26" s="663"/>
      <c r="N26" s="663"/>
      <c r="O26" s="663"/>
      <c r="P26" s="663"/>
      <c r="Q26" s="664"/>
      <c r="R26" s="625" t="s">
        <v>222</v>
      </c>
      <c r="S26" s="626"/>
      <c r="T26" s="626"/>
      <c r="U26" s="626"/>
      <c r="V26" s="626"/>
      <c r="W26" s="626"/>
      <c r="X26" s="626"/>
      <c r="Y26" s="627"/>
      <c r="Z26" s="628" t="s">
        <v>222</v>
      </c>
      <c r="AA26" s="628"/>
      <c r="AB26" s="628"/>
      <c r="AC26" s="628"/>
      <c r="AD26" s="629" t="s">
        <v>222</v>
      </c>
      <c r="AE26" s="629"/>
      <c r="AF26" s="629"/>
      <c r="AG26" s="629"/>
      <c r="AH26" s="629"/>
      <c r="AI26" s="629"/>
      <c r="AJ26" s="629"/>
      <c r="AK26" s="629"/>
      <c r="AL26" s="630" t="s">
        <v>222</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222</v>
      </c>
      <c r="BH26" s="626"/>
      <c r="BI26" s="626"/>
      <c r="BJ26" s="626"/>
      <c r="BK26" s="626"/>
      <c r="BL26" s="626"/>
      <c r="BM26" s="626"/>
      <c r="BN26" s="627"/>
      <c r="BO26" s="628" t="s">
        <v>222</v>
      </c>
      <c r="BP26" s="628"/>
      <c r="BQ26" s="628"/>
      <c r="BR26" s="628"/>
      <c r="BS26" s="634" t="s">
        <v>222</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1257590</v>
      </c>
      <c r="CS26" s="626"/>
      <c r="CT26" s="626"/>
      <c r="CU26" s="626"/>
      <c r="CV26" s="626"/>
      <c r="CW26" s="626"/>
      <c r="CX26" s="626"/>
      <c r="CY26" s="627"/>
      <c r="CZ26" s="659">
        <v>9.6999999999999993</v>
      </c>
      <c r="DA26" s="660"/>
      <c r="DB26" s="660"/>
      <c r="DC26" s="661"/>
      <c r="DD26" s="634">
        <v>1180838</v>
      </c>
      <c r="DE26" s="626"/>
      <c r="DF26" s="626"/>
      <c r="DG26" s="626"/>
      <c r="DH26" s="626"/>
      <c r="DI26" s="626"/>
      <c r="DJ26" s="626"/>
      <c r="DK26" s="627"/>
      <c r="DL26" s="634" t="s">
        <v>216</v>
      </c>
      <c r="DM26" s="626"/>
      <c r="DN26" s="626"/>
      <c r="DO26" s="626"/>
      <c r="DP26" s="626"/>
      <c r="DQ26" s="626"/>
      <c r="DR26" s="626"/>
      <c r="DS26" s="626"/>
      <c r="DT26" s="626"/>
      <c r="DU26" s="626"/>
      <c r="DV26" s="627"/>
      <c r="DW26" s="630" t="s">
        <v>216</v>
      </c>
      <c r="DX26" s="655"/>
      <c r="DY26" s="655"/>
      <c r="DZ26" s="655"/>
      <c r="EA26" s="655"/>
      <c r="EB26" s="655"/>
      <c r="EC26" s="656"/>
    </row>
    <row r="27" spans="2:133" ht="11.25" customHeight="1" x14ac:dyDescent="0.15">
      <c r="B27" s="622" t="s">
        <v>281</v>
      </c>
      <c r="C27" s="623"/>
      <c r="D27" s="623"/>
      <c r="E27" s="623"/>
      <c r="F27" s="623"/>
      <c r="G27" s="623"/>
      <c r="H27" s="623"/>
      <c r="I27" s="623"/>
      <c r="J27" s="623"/>
      <c r="K27" s="623"/>
      <c r="L27" s="623"/>
      <c r="M27" s="623"/>
      <c r="N27" s="623"/>
      <c r="O27" s="623"/>
      <c r="P27" s="623"/>
      <c r="Q27" s="624"/>
      <c r="R27" s="625">
        <v>1080861</v>
      </c>
      <c r="S27" s="626"/>
      <c r="T27" s="626"/>
      <c r="U27" s="626"/>
      <c r="V27" s="626"/>
      <c r="W27" s="626"/>
      <c r="X27" s="626"/>
      <c r="Y27" s="627"/>
      <c r="Z27" s="628">
        <v>8.1</v>
      </c>
      <c r="AA27" s="628"/>
      <c r="AB27" s="628"/>
      <c r="AC27" s="628"/>
      <c r="AD27" s="629" t="s">
        <v>222</v>
      </c>
      <c r="AE27" s="629"/>
      <c r="AF27" s="629"/>
      <c r="AG27" s="629"/>
      <c r="AH27" s="629"/>
      <c r="AI27" s="629"/>
      <c r="AJ27" s="629"/>
      <c r="AK27" s="629"/>
      <c r="AL27" s="630" t="s">
        <v>222</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2541363</v>
      </c>
      <c r="BH27" s="626"/>
      <c r="BI27" s="626"/>
      <c r="BJ27" s="626"/>
      <c r="BK27" s="626"/>
      <c r="BL27" s="626"/>
      <c r="BM27" s="626"/>
      <c r="BN27" s="627"/>
      <c r="BO27" s="628">
        <v>100</v>
      </c>
      <c r="BP27" s="628"/>
      <c r="BQ27" s="628"/>
      <c r="BR27" s="628"/>
      <c r="BS27" s="634">
        <v>31843</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1547621</v>
      </c>
      <c r="CS27" s="657"/>
      <c r="CT27" s="657"/>
      <c r="CU27" s="657"/>
      <c r="CV27" s="657"/>
      <c r="CW27" s="657"/>
      <c r="CX27" s="657"/>
      <c r="CY27" s="658"/>
      <c r="CZ27" s="659">
        <v>11.9</v>
      </c>
      <c r="DA27" s="660"/>
      <c r="DB27" s="660"/>
      <c r="DC27" s="661"/>
      <c r="DD27" s="634">
        <v>584956</v>
      </c>
      <c r="DE27" s="657"/>
      <c r="DF27" s="657"/>
      <c r="DG27" s="657"/>
      <c r="DH27" s="657"/>
      <c r="DI27" s="657"/>
      <c r="DJ27" s="657"/>
      <c r="DK27" s="658"/>
      <c r="DL27" s="634">
        <v>583846</v>
      </c>
      <c r="DM27" s="657"/>
      <c r="DN27" s="657"/>
      <c r="DO27" s="657"/>
      <c r="DP27" s="657"/>
      <c r="DQ27" s="657"/>
      <c r="DR27" s="657"/>
      <c r="DS27" s="657"/>
      <c r="DT27" s="657"/>
      <c r="DU27" s="657"/>
      <c r="DV27" s="658"/>
      <c r="DW27" s="630">
        <v>7.1</v>
      </c>
      <c r="DX27" s="655"/>
      <c r="DY27" s="655"/>
      <c r="DZ27" s="655"/>
      <c r="EA27" s="655"/>
      <c r="EB27" s="655"/>
      <c r="EC27" s="656"/>
    </row>
    <row r="28" spans="2:133" ht="11.25" customHeight="1" x14ac:dyDescent="0.15">
      <c r="B28" s="622" t="s">
        <v>284</v>
      </c>
      <c r="C28" s="623"/>
      <c r="D28" s="623"/>
      <c r="E28" s="623"/>
      <c r="F28" s="623"/>
      <c r="G28" s="623"/>
      <c r="H28" s="623"/>
      <c r="I28" s="623"/>
      <c r="J28" s="623"/>
      <c r="K28" s="623"/>
      <c r="L28" s="623"/>
      <c r="M28" s="623"/>
      <c r="N28" s="623"/>
      <c r="O28" s="623"/>
      <c r="P28" s="623"/>
      <c r="Q28" s="624"/>
      <c r="R28" s="625">
        <v>241924</v>
      </c>
      <c r="S28" s="626"/>
      <c r="T28" s="626"/>
      <c r="U28" s="626"/>
      <c r="V28" s="626"/>
      <c r="W28" s="626"/>
      <c r="X28" s="626"/>
      <c r="Y28" s="627"/>
      <c r="Z28" s="628">
        <v>1.8</v>
      </c>
      <c r="AA28" s="628"/>
      <c r="AB28" s="628"/>
      <c r="AC28" s="628"/>
      <c r="AD28" s="629">
        <v>20928</v>
      </c>
      <c r="AE28" s="629"/>
      <c r="AF28" s="629"/>
      <c r="AG28" s="629"/>
      <c r="AH28" s="629"/>
      <c r="AI28" s="629"/>
      <c r="AJ28" s="629"/>
      <c r="AK28" s="629"/>
      <c r="AL28" s="630">
        <v>0.3</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1797759</v>
      </c>
      <c r="CS28" s="626"/>
      <c r="CT28" s="626"/>
      <c r="CU28" s="626"/>
      <c r="CV28" s="626"/>
      <c r="CW28" s="626"/>
      <c r="CX28" s="626"/>
      <c r="CY28" s="627"/>
      <c r="CZ28" s="659">
        <v>13.9</v>
      </c>
      <c r="DA28" s="660"/>
      <c r="DB28" s="660"/>
      <c r="DC28" s="661"/>
      <c r="DD28" s="634">
        <v>1789971</v>
      </c>
      <c r="DE28" s="626"/>
      <c r="DF28" s="626"/>
      <c r="DG28" s="626"/>
      <c r="DH28" s="626"/>
      <c r="DI28" s="626"/>
      <c r="DJ28" s="626"/>
      <c r="DK28" s="627"/>
      <c r="DL28" s="634">
        <v>1789971</v>
      </c>
      <c r="DM28" s="626"/>
      <c r="DN28" s="626"/>
      <c r="DO28" s="626"/>
      <c r="DP28" s="626"/>
      <c r="DQ28" s="626"/>
      <c r="DR28" s="626"/>
      <c r="DS28" s="626"/>
      <c r="DT28" s="626"/>
      <c r="DU28" s="626"/>
      <c r="DV28" s="627"/>
      <c r="DW28" s="630">
        <v>21.9</v>
      </c>
      <c r="DX28" s="655"/>
      <c r="DY28" s="655"/>
      <c r="DZ28" s="655"/>
      <c r="EA28" s="655"/>
      <c r="EB28" s="655"/>
      <c r="EC28" s="656"/>
    </row>
    <row r="29" spans="2:133" ht="11.25" customHeight="1" x14ac:dyDescent="0.15">
      <c r="B29" s="622" t="s">
        <v>286</v>
      </c>
      <c r="C29" s="623"/>
      <c r="D29" s="623"/>
      <c r="E29" s="623"/>
      <c r="F29" s="623"/>
      <c r="G29" s="623"/>
      <c r="H29" s="623"/>
      <c r="I29" s="623"/>
      <c r="J29" s="623"/>
      <c r="K29" s="623"/>
      <c r="L29" s="623"/>
      <c r="M29" s="623"/>
      <c r="N29" s="623"/>
      <c r="O29" s="623"/>
      <c r="P29" s="623"/>
      <c r="Q29" s="624"/>
      <c r="R29" s="625">
        <v>133601</v>
      </c>
      <c r="S29" s="626"/>
      <c r="T29" s="626"/>
      <c r="U29" s="626"/>
      <c r="V29" s="626"/>
      <c r="W29" s="626"/>
      <c r="X29" s="626"/>
      <c r="Y29" s="627"/>
      <c r="Z29" s="628">
        <v>1</v>
      </c>
      <c r="AA29" s="628"/>
      <c r="AB29" s="628"/>
      <c r="AC29" s="628"/>
      <c r="AD29" s="629" t="s">
        <v>222</v>
      </c>
      <c r="AE29" s="629"/>
      <c r="AF29" s="629"/>
      <c r="AG29" s="629"/>
      <c r="AH29" s="629"/>
      <c r="AI29" s="629"/>
      <c r="AJ29" s="629"/>
      <c r="AK29" s="629"/>
      <c r="AL29" s="630" t="s">
        <v>222</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58</v>
      </c>
      <c r="CG29" s="640"/>
      <c r="CH29" s="640"/>
      <c r="CI29" s="640"/>
      <c r="CJ29" s="640"/>
      <c r="CK29" s="640"/>
      <c r="CL29" s="640"/>
      <c r="CM29" s="640"/>
      <c r="CN29" s="640"/>
      <c r="CO29" s="640"/>
      <c r="CP29" s="640"/>
      <c r="CQ29" s="641"/>
      <c r="CR29" s="625">
        <v>1797759</v>
      </c>
      <c r="CS29" s="657"/>
      <c r="CT29" s="657"/>
      <c r="CU29" s="657"/>
      <c r="CV29" s="657"/>
      <c r="CW29" s="657"/>
      <c r="CX29" s="657"/>
      <c r="CY29" s="658"/>
      <c r="CZ29" s="659">
        <v>13.9</v>
      </c>
      <c r="DA29" s="660"/>
      <c r="DB29" s="660"/>
      <c r="DC29" s="661"/>
      <c r="DD29" s="634">
        <v>1789971</v>
      </c>
      <c r="DE29" s="657"/>
      <c r="DF29" s="657"/>
      <c r="DG29" s="657"/>
      <c r="DH29" s="657"/>
      <c r="DI29" s="657"/>
      <c r="DJ29" s="657"/>
      <c r="DK29" s="658"/>
      <c r="DL29" s="634">
        <v>1789971</v>
      </c>
      <c r="DM29" s="657"/>
      <c r="DN29" s="657"/>
      <c r="DO29" s="657"/>
      <c r="DP29" s="657"/>
      <c r="DQ29" s="657"/>
      <c r="DR29" s="657"/>
      <c r="DS29" s="657"/>
      <c r="DT29" s="657"/>
      <c r="DU29" s="657"/>
      <c r="DV29" s="658"/>
      <c r="DW29" s="630">
        <v>21.9</v>
      </c>
      <c r="DX29" s="655"/>
      <c r="DY29" s="655"/>
      <c r="DZ29" s="655"/>
      <c r="EA29" s="655"/>
      <c r="EB29" s="655"/>
      <c r="EC29" s="656"/>
    </row>
    <row r="30" spans="2:133" ht="11.25" customHeight="1" x14ac:dyDescent="0.15">
      <c r="B30" s="622" t="s">
        <v>290</v>
      </c>
      <c r="C30" s="623"/>
      <c r="D30" s="623"/>
      <c r="E30" s="623"/>
      <c r="F30" s="623"/>
      <c r="G30" s="623"/>
      <c r="H30" s="623"/>
      <c r="I30" s="623"/>
      <c r="J30" s="623"/>
      <c r="K30" s="623"/>
      <c r="L30" s="623"/>
      <c r="M30" s="623"/>
      <c r="N30" s="623"/>
      <c r="O30" s="623"/>
      <c r="P30" s="623"/>
      <c r="Q30" s="624"/>
      <c r="R30" s="625">
        <v>317395</v>
      </c>
      <c r="S30" s="626"/>
      <c r="T30" s="626"/>
      <c r="U30" s="626"/>
      <c r="V30" s="626"/>
      <c r="W30" s="626"/>
      <c r="X30" s="626"/>
      <c r="Y30" s="627"/>
      <c r="Z30" s="628">
        <v>2.4</v>
      </c>
      <c r="AA30" s="628"/>
      <c r="AB30" s="628"/>
      <c r="AC30" s="628"/>
      <c r="AD30" s="629" t="s">
        <v>222</v>
      </c>
      <c r="AE30" s="629"/>
      <c r="AF30" s="629"/>
      <c r="AG30" s="629"/>
      <c r="AH30" s="629"/>
      <c r="AI30" s="629"/>
      <c r="AJ30" s="629"/>
      <c r="AK30" s="629"/>
      <c r="AL30" s="630" t="s">
        <v>222</v>
      </c>
      <c r="AM30" s="631"/>
      <c r="AN30" s="631"/>
      <c r="AO30" s="632"/>
      <c r="AP30" s="671" t="s">
        <v>291</v>
      </c>
      <c r="AQ30" s="672"/>
      <c r="AR30" s="672"/>
      <c r="AS30" s="672"/>
      <c r="AT30" s="677" t="s">
        <v>292</v>
      </c>
      <c r="AU30" s="184"/>
      <c r="AV30" s="184"/>
      <c r="AW30" s="184"/>
      <c r="AX30" s="611" t="s">
        <v>170</v>
      </c>
      <c r="AY30" s="612"/>
      <c r="AZ30" s="612"/>
      <c r="BA30" s="612"/>
      <c r="BB30" s="612"/>
      <c r="BC30" s="612"/>
      <c r="BD30" s="612"/>
      <c r="BE30" s="612"/>
      <c r="BF30" s="613"/>
      <c r="BG30" s="683">
        <v>99.8</v>
      </c>
      <c r="BH30" s="684"/>
      <c r="BI30" s="684"/>
      <c r="BJ30" s="684"/>
      <c r="BK30" s="684"/>
      <c r="BL30" s="684"/>
      <c r="BM30" s="620">
        <v>99.6</v>
      </c>
      <c r="BN30" s="684"/>
      <c r="BO30" s="684"/>
      <c r="BP30" s="684"/>
      <c r="BQ30" s="685"/>
      <c r="BR30" s="683">
        <v>99.8</v>
      </c>
      <c r="BS30" s="684"/>
      <c r="BT30" s="684"/>
      <c r="BU30" s="684"/>
      <c r="BV30" s="684"/>
      <c r="BW30" s="684"/>
      <c r="BX30" s="620">
        <v>99.5</v>
      </c>
      <c r="BY30" s="684"/>
      <c r="BZ30" s="684"/>
      <c r="CA30" s="684"/>
      <c r="CB30" s="685"/>
      <c r="CD30" s="688"/>
      <c r="CE30" s="689"/>
      <c r="CF30" s="639" t="s">
        <v>293</v>
      </c>
      <c r="CG30" s="640"/>
      <c r="CH30" s="640"/>
      <c r="CI30" s="640"/>
      <c r="CJ30" s="640"/>
      <c r="CK30" s="640"/>
      <c r="CL30" s="640"/>
      <c r="CM30" s="640"/>
      <c r="CN30" s="640"/>
      <c r="CO30" s="640"/>
      <c r="CP30" s="640"/>
      <c r="CQ30" s="641"/>
      <c r="CR30" s="625">
        <v>1691656</v>
      </c>
      <c r="CS30" s="626"/>
      <c r="CT30" s="626"/>
      <c r="CU30" s="626"/>
      <c r="CV30" s="626"/>
      <c r="CW30" s="626"/>
      <c r="CX30" s="626"/>
      <c r="CY30" s="627"/>
      <c r="CZ30" s="659">
        <v>13.1</v>
      </c>
      <c r="DA30" s="660"/>
      <c r="DB30" s="660"/>
      <c r="DC30" s="661"/>
      <c r="DD30" s="634">
        <v>1684934</v>
      </c>
      <c r="DE30" s="626"/>
      <c r="DF30" s="626"/>
      <c r="DG30" s="626"/>
      <c r="DH30" s="626"/>
      <c r="DI30" s="626"/>
      <c r="DJ30" s="626"/>
      <c r="DK30" s="627"/>
      <c r="DL30" s="634">
        <v>1684934</v>
      </c>
      <c r="DM30" s="626"/>
      <c r="DN30" s="626"/>
      <c r="DO30" s="626"/>
      <c r="DP30" s="626"/>
      <c r="DQ30" s="626"/>
      <c r="DR30" s="626"/>
      <c r="DS30" s="626"/>
      <c r="DT30" s="626"/>
      <c r="DU30" s="626"/>
      <c r="DV30" s="627"/>
      <c r="DW30" s="630">
        <v>20.6</v>
      </c>
      <c r="DX30" s="655"/>
      <c r="DY30" s="655"/>
      <c r="DZ30" s="655"/>
      <c r="EA30" s="655"/>
      <c r="EB30" s="655"/>
      <c r="EC30" s="656"/>
    </row>
    <row r="31" spans="2:133" ht="11.25" customHeight="1" x14ac:dyDescent="0.15">
      <c r="B31" s="622" t="s">
        <v>294</v>
      </c>
      <c r="C31" s="623"/>
      <c r="D31" s="623"/>
      <c r="E31" s="623"/>
      <c r="F31" s="623"/>
      <c r="G31" s="623"/>
      <c r="H31" s="623"/>
      <c r="I31" s="623"/>
      <c r="J31" s="623"/>
      <c r="K31" s="623"/>
      <c r="L31" s="623"/>
      <c r="M31" s="623"/>
      <c r="N31" s="623"/>
      <c r="O31" s="623"/>
      <c r="P31" s="623"/>
      <c r="Q31" s="624"/>
      <c r="R31" s="625">
        <v>319148</v>
      </c>
      <c r="S31" s="626"/>
      <c r="T31" s="626"/>
      <c r="U31" s="626"/>
      <c r="V31" s="626"/>
      <c r="W31" s="626"/>
      <c r="X31" s="626"/>
      <c r="Y31" s="627"/>
      <c r="Z31" s="628">
        <v>2.4</v>
      </c>
      <c r="AA31" s="628"/>
      <c r="AB31" s="628"/>
      <c r="AC31" s="628"/>
      <c r="AD31" s="629" t="s">
        <v>222</v>
      </c>
      <c r="AE31" s="629"/>
      <c r="AF31" s="629"/>
      <c r="AG31" s="629"/>
      <c r="AH31" s="629"/>
      <c r="AI31" s="629"/>
      <c r="AJ31" s="629"/>
      <c r="AK31" s="629"/>
      <c r="AL31" s="630" t="s">
        <v>222</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99.7</v>
      </c>
      <c r="BH31" s="657"/>
      <c r="BI31" s="657"/>
      <c r="BJ31" s="657"/>
      <c r="BK31" s="657"/>
      <c r="BL31" s="657"/>
      <c r="BM31" s="631">
        <v>99.4</v>
      </c>
      <c r="BN31" s="681"/>
      <c r="BO31" s="681"/>
      <c r="BP31" s="681"/>
      <c r="BQ31" s="682"/>
      <c r="BR31" s="680">
        <v>99.7</v>
      </c>
      <c r="BS31" s="657"/>
      <c r="BT31" s="657"/>
      <c r="BU31" s="657"/>
      <c r="BV31" s="657"/>
      <c r="BW31" s="657"/>
      <c r="BX31" s="631">
        <v>99.4</v>
      </c>
      <c r="BY31" s="681"/>
      <c r="BZ31" s="681"/>
      <c r="CA31" s="681"/>
      <c r="CB31" s="682"/>
      <c r="CD31" s="688"/>
      <c r="CE31" s="689"/>
      <c r="CF31" s="639" t="s">
        <v>297</v>
      </c>
      <c r="CG31" s="640"/>
      <c r="CH31" s="640"/>
      <c r="CI31" s="640"/>
      <c r="CJ31" s="640"/>
      <c r="CK31" s="640"/>
      <c r="CL31" s="640"/>
      <c r="CM31" s="640"/>
      <c r="CN31" s="640"/>
      <c r="CO31" s="640"/>
      <c r="CP31" s="640"/>
      <c r="CQ31" s="641"/>
      <c r="CR31" s="625">
        <v>106103</v>
      </c>
      <c r="CS31" s="657"/>
      <c r="CT31" s="657"/>
      <c r="CU31" s="657"/>
      <c r="CV31" s="657"/>
      <c r="CW31" s="657"/>
      <c r="CX31" s="657"/>
      <c r="CY31" s="658"/>
      <c r="CZ31" s="659">
        <v>0.8</v>
      </c>
      <c r="DA31" s="660"/>
      <c r="DB31" s="660"/>
      <c r="DC31" s="661"/>
      <c r="DD31" s="634">
        <v>105037</v>
      </c>
      <c r="DE31" s="657"/>
      <c r="DF31" s="657"/>
      <c r="DG31" s="657"/>
      <c r="DH31" s="657"/>
      <c r="DI31" s="657"/>
      <c r="DJ31" s="657"/>
      <c r="DK31" s="658"/>
      <c r="DL31" s="634">
        <v>105037</v>
      </c>
      <c r="DM31" s="657"/>
      <c r="DN31" s="657"/>
      <c r="DO31" s="657"/>
      <c r="DP31" s="657"/>
      <c r="DQ31" s="657"/>
      <c r="DR31" s="657"/>
      <c r="DS31" s="657"/>
      <c r="DT31" s="657"/>
      <c r="DU31" s="657"/>
      <c r="DV31" s="658"/>
      <c r="DW31" s="630">
        <v>1.3</v>
      </c>
      <c r="DX31" s="655"/>
      <c r="DY31" s="655"/>
      <c r="DZ31" s="655"/>
      <c r="EA31" s="655"/>
      <c r="EB31" s="655"/>
      <c r="EC31" s="656"/>
    </row>
    <row r="32" spans="2:133" ht="11.25" customHeight="1" x14ac:dyDescent="0.15">
      <c r="B32" s="622" t="s">
        <v>298</v>
      </c>
      <c r="C32" s="623"/>
      <c r="D32" s="623"/>
      <c r="E32" s="623"/>
      <c r="F32" s="623"/>
      <c r="G32" s="623"/>
      <c r="H32" s="623"/>
      <c r="I32" s="623"/>
      <c r="J32" s="623"/>
      <c r="K32" s="623"/>
      <c r="L32" s="623"/>
      <c r="M32" s="623"/>
      <c r="N32" s="623"/>
      <c r="O32" s="623"/>
      <c r="P32" s="623"/>
      <c r="Q32" s="624"/>
      <c r="R32" s="625">
        <v>214153</v>
      </c>
      <c r="S32" s="626"/>
      <c r="T32" s="626"/>
      <c r="U32" s="626"/>
      <c r="V32" s="626"/>
      <c r="W32" s="626"/>
      <c r="X32" s="626"/>
      <c r="Y32" s="627"/>
      <c r="Z32" s="628">
        <v>1.6</v>
      </c>
      <c r="AA32" s="628"/>
      <c r="AB32" s="628"/>
      <c r="AC32" s="628"/>
      <c r="AD32" s="629">
        <v>289</v>
      </c>
      <c r="AE32" s="629"/>
      <c r="AF32" s="629"/>
      <c r="AG32" s="629"/>
      <c r="AH32" s="629"/>
      <c r="AI32" s="629"/>
      <c r="AJ32" s="629"/>
      <c r="AK32" s="629"/>
      <c r="AL32" s="630">
        <v>0</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99.8</v>
      </c>
      <c r="BH32" s="693"/>
      <c r="BI32" s="693"/>
      <c r="BJ32" s="693"/>
      <c r="BK32" s="693"/>
      <c r="BL32" s="693"/>
      <c r="BM32" s="694">
        <v>99.7</v>
      </c>
      <c r="BN32" s="693"/>
      <c r="BO32" s="693"/>
      <c r="BP32" s="693"/>
      <c r="BQ32" s="695"/>
      <c r="BR32" s="692">
        <v>99.8</v>
      </c>
      <c r="BS32" s="693"/>
      <c r="BT32" s="693"/>
      <c r="BU32" s="693"/>
      <c r="BV32" s="693"/>
      <c r="BW32" s="693"/>
      <c r="BX32" s="694">
        <v>99.6</v>
      </c>
      <c r="BY32" s="693"/>
      <c r="BZ32" s="693"/>
      <c r="CA32" s="693"/>
      <c r="CB32" s="695"/>
      <c r="CD32" s="690"/>
      <c r="CE32" s="691"/>
      <c r="CF32" s="639" t="s">
        <v>300</v>
      </c>
      <c r="CG32" s="640"/>
      <c r="CH32" s="640"/>
      <c r="CI32" s="640"/>
      <c r="CJ32" s="640"/>
      <c r="CK32" s="640"/>
      <c r="CL32" s="640"/>
      <c r="CM32" s="640"/>
      <c r="CN32" s="640"/>
      <c r="CO32" s="640"/>
      <c r="CP32" s="640"/>
      <c r="CQ32" s="641"/>
      <c r="CR32" s="625" t="s">
        <v>222</v>
      </c>
      <c r="CS32" s="626"/>
      <c r="CT32" s="626"/>
      <c r="CU32" s="626"/>
      <c r="CV32" s="626"/>
      <c r="CW32" s="626"/>
      <c r="CX32" s="626"/>
      <c r="CY32" s="627"/>
      <c r="CZ32" s="659" t="s">
        <v>222</v>
      </c>
      <c r="DA32" s="660"/>
      <c r="DB32" s="660"/>
      <c r="DC32" s="661"/>
      <c r="DD32" s="634" t="s">
        <v>222</v>
      </c>
      <c r="DE32" s="626"/>
      <c r="DF32" s="626"/>
      <c r="DG32" s="626"/>
      <c r="DH32" s="626"/>
      <c r="DI32" s="626"/>
      <c r="DJ32" s="626"/>
      <c r="DK32" s="627"/>
      <c r="DL32" s="634" t="s">
        <v>222</v>
      </c>
      <c r="DM32" s="626"/>
      <c r="DN32" s="626"/>
      <c r="DO32" s="626"/>
      <c r="DP32" s="626"/>
      <c r="DQ32" s="626"/>
      <c r="DR32" s="626"/>
      <c r="DS32" s="626"/>
      <c r="DT32" s="626"/>
      <c r="DU32" s="626"/>
      <c r="DV32" s="627"/>
      <c r="DW32" s="630" t="s">
        <v>222</v>
      </c>
      <c r="DX32" s="655"/>
      <c r="DY32" s="655"/>
      <c r="DZ32" s="655"/>
      <c r="EA32" s="655"/>
      <c r="EB32" s="655"/>
      <c r="EC32" s="656"/>
    </row>
    <row r="33" spans="2:133" ht="11.25" customHeight="1" x14ac:dyDescent="0.15">
      <c r="B33" s="622" t="s">
        <v>301</v>
      </c>
      <c r="C33" s="623"/>
      <c r="D33" s="623"/>
      <c r="E33" s="623"/>
      <c r="F33" s="623"/>
      <c r="G33" s="623"/>
      <c r="H33" s="623"/>
      <c r="I33" s="623"/>
      <c r="J33" s="623"/>
      <c r="K33" s="623"/>
      <c r="L33" s="623"/>
      <c r="M33" s="623"/>
      <c r="N33" s="623"/>
      <c r="O33" s="623"/>
      <c r="P33" s="623"/>
      <c r="Q33" s="624"/>
      <c r="R33" s="625">
        <v>1408300</v>
      </c>
      <c r="S33" s="626"/>
      <c r="T33" s="626"/>
      <c r="U33" s="626"/>
      <c r="V33" s="626"/>
      <c r="W33" s="626"/>
      <c r="X33" s="626"/>
      <c r="Y33" s="627"/>
      <c r="Z33" s="628">
        <v>10.5</v>
      </c>
      <c r="AA33" s="628"/>
      <c r="AB33" s="628"/>
      <c r="AC33" s="628"/>
      <c r="AD33" s="629" t="s">
        <v>222</v>
      </c>
      <c r="AE33" s="629"/>
      <c r="AF33" s="629"/>
      <c r="AG33" s="629"/>
      <c r="AH33" s="629"/>
      <c r="AI33" s="629"/>
      <c r="AJ33" s="629"/>
      <c r="AK33" s="629"/>
      <c r="AL33" s="630" t="s">
        <v>222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5664244</v>
      </c>
      <c r="CS33" s="657"/>
      <c r="CT33" s="657"/>
      <c r="CU33" s="657"/>
      <c r="CV33" s="657"/>
      <c r="CW33" s="657"/>
      <c r="CX33" s="657"/>
      <c r="CY33" s="658"/>
      <c r="CZ33" s="659">
        <v>43.7</v>
      </c>
      <c r="DA33" s="660"/>
      <c r="DB33" s="660"/>
      <c r="DC33" s="661"/>
      <c r="DD33" s="634">
        <v>4191821</v>
      </c>
      <c r="DE33" s="657"/>
      <c r="DF33" s="657"/>
      <c r="DG33" s="657"/>
      <c r="DH33" s="657"/>
      <c r="DI33" s="657"/>
      <c r="DJ33" s="657"/>
      <c r="DK33" s="658"/>
      <c r="DL33" s="634">
        <v>3418625</v>
      </c>
      <c r="DM33" s="657"/>
      <c r="DN33" s="657"/>
      <c r="DO33" s="657"/>
      <c r="DP33" s="657"/>
      <c r="DQ33" s="657"/>
      <c r="DR33" s="657"/>
      <c r="DS33" s="657"/>
      <c r="DT33" s="657"/>
      <c r="DU33" s="657"/>
      <c r="DV33" s="658"/>
      <c r="DW33" s="630">
        <v>41.8</v>
      </c>
      <c r="DX33" s="655"/>
      <c r="DY33" s="655"/>
      <c r="DZ33" s="655"/>
      <c r="EA33" s="655"/>
      <c r="EB33" s="655"/>
      <c r="EC33" s="656"/>
    </row>
    <row r="34" spans="2:133" ht="11.25" customHeight="1" x14ac:dyDescent="0.15">
      <c r="B34" s="622" t="s">
        <v>303</v>
      </c>
      <c r="C34" s="623"/>
      <c r="D34" s="623"/>
      <c r="E34" s="623"/>
      <c r="F34" s="623"/>
      <c r="G34" s="623"/>
      <c r="H34" s="623"/>
      <c r="I34" s="623"/>
      <c r="J34" s="623"/>
      <c r="K34" s="623"/>
      <c r="L34" s="623"/>
      <c r="M34" s="623"/>
      <c r="N34" s="623"/>
      <c r="O34" s="623"/>
      <c r="P34" s="623"/>
      <c r="Q34" s="624"/>
      <c r="R34" s="625" t="s">
        <v>222</v>
      </c>
      <c r="S34" s="626"/>
      <c r="T34" s="626"/>
      <c r="U34" s="626"/>
      <c r="V34" s="626"/>
      <c r="W34" s="626"/>
      <c r="X34" s="626"/>
      <c r="Y34" s="627"/>
      <c r="Z34" s="628" t="s">
        <v>222</v>
      </c>
      <c r="AA34" s="628"/>
      <c r="AB34" s="628"/>
      <c r="AC34" s="628"/>
      <c r="AD34" s="629" t="s">
        <v>222</v>
      </c>
      <c r="AE34" s="629"/>
      <c r="AF34" s="629"/>
      <c r="AG34" s="629"/>
      <c r="AH34" s="629"/>
      <c r="AI34" s="629"/>
      <c r="AJ34" s="629"/>
      <c r="AK34" s="629"/>
      <c r="AL34" s="630" t="s">
        <v>222</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1838055</v>
      </c>
      <c r="CS34" s="626"/>
      <c r="CT34" s="626"/>
      <c r="CU34" s="626"/>
      <c r="CV34" s="626"/>
      <c r="CW34" s="626"/>
      <c r="CX34" s="626"/>
      <c r="CY34" s="627"/>
      <c r="CZ34" s="659">
        <v>14.2</v>
      </c>
      <c r="DA34" s="660"/>
      <c r="DB34" s="660"/>
      <c r="DC34" s="661"/>
      <c r="DD34" s="634">
        <v>1230652</v>
      </c>
      <c r="DE34" s="626"/>
      <c r="DF34" s="626"/>
      <c r="DG34" s="626"/>
      <c r="DH34" s="626"/>
      <c r="DI34" s="626"/>
      <c r="DJ34" s="626"/>
      <c r="DK34" s="627"/>
      <c r="DL34" s="634">
        <v>871248</v>
      </c>
      <c r="DM34" s="626"/>
      <c r="DN34" s="626"/>
      <c r="DO34" s="626"/>
      <c r="DP34" s="626"/>
      <c r="DQ34" s="626"/>
      <c r="DR34" s="626"/>
      <c r="DS34" s="626"/>
      <c r="DT34" s="626"/>
      <c r="DU34" s="626"/>
      <c r="DV34" s="627"/>
      <c r="DW34" s="630">
        <v>10.7</v>
      </c>
      <c r="DX34" s="655"/>
      <c r="DY34" s="655"/>
      <c r="DZ34" s="655"/>
      <c r="EA34" s="655"/>
      <c r="EB34" s="655"/>
      <c r="EC34" s="656"/>
    </row>
    <row r="35" spans="2:133" ht="11.25" customHeight="1" x14ac:dyDescent="0.15">
      <c r="B35" s="622" t="s">
        <v>307</v>
      </c>
      <c r="C35" s="623"/>
      <c r="D35" s="623"/>
      <c r="E35" s="623"/>
      <c r="F35" s="623"/>
      <c r="G35" s="623"/>
      <c r="H35" s="623"/>
      <c r="I35" s="623"/>
      <c r="J35" s="623"/>
      <c r="K35" s="623"/>
      <c r="L35" s="623"/>
      <c r="M35" s="623"/>
      <c r="N35" s="623"/>
      <c r="O35" s="623"/>
      <c r="P35" s="623"/>
      <c r="Q35" s="624"/>
      <c r="R35" s="625">
        <v>363700</v>
      </c>
      <c r="S35" s="626"/>
      <c r="T35" s="626"/>
      <c r="U35" s="626"/>
      <c r="V35" s="626"/>
      <c r="W35" s="626"/>
      <c r="X35" s="626"/>
      <c r="Y35" s="627"/>
      <c r="Z35" s="628">
        <v>2.7</v>
      </c>
      <c r="AA35" s="628"/>
      <c r="AB35" s="628"/>
      <c r="AC35" s="628"/>
      <c r="AD35" s="629" t="s">
        <v>222</v>
      </c>
      <c r="AE35" s="629"/>
      <c r="AF35" s="629"/>
      <c r="AG35" s="629"/>
      <c r="AH35" s="629"/>
      <c r="AI35" s="629"/>
      <c r="AJ35" s="629"/>
      <c r="AK35" s="629"/>
      <c r="AL35" s="630" t="s">
        <v>222</v>
      </c>
      <c r="AM35" s="631"/>
      <c r="AN35" s="631"/>
      <c r="AO35" s="632"/>
      <c r="AP35" s="188"/>
      <c r="AQ35" s="636" t="s">
        <v>308</v>
      </c>
      <c r="AR35" s="637"/>
      <c r="AS35" s="637"/>
      <c r="AT35" s="637"/>
      <c r="AU35" s="637"/>
      <c r="AV35" s="637"/>
      <c r="AW35" s="637"/>
      <c r="AX35" s="637"/>
      <c r="AY35" s="638"/>
      <c r="AZ35" s="614">
        <v>2019709</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40549</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174094</v>
      </c>
      <c r="CS35" s="657"/>
      <c r="CT35" s="657"/>
      <c r="CU35" s="657"/>
      <c r="CV35" s="657"/>
      <c r="CW35" s="657"/>
      <c r="CX35" s="657"/>
      <c r="CY35" s="658"/>
      <c r="CZ35" s="659">
        <v>1.3</v>
      </c>
      <c r="DA35" s="660"/>
      <c r="DB35" s="660"/>
      <c r="DC35" s="661"/>
      <c r="DD35" s="634">
        <v>122507</v>
      </c>
      <c r="DE35" s="657"/>
      <c r="DF35" s="657"/>
      <c r="DG35" s="657"/>
      <c r="DH35" s="657"/>
      <c r="DI35" s="657"/>
      <c r="DJ35" s="657"/>
      <c r="DK35" s="658"/>
      <c r="DL35" s="634">
        <v>122507</v>
      </c>
      <c r="DM35" s="657"/>
      <c r="DN35" s="657"/>
      <c r="DO35" s="657"/>
      <c r="DP35" s="657"/>
      <c r="DQ35" s="657"/>
      <c r="DR35" s="657"/>
      <c r="DS35" s="657"/>
      <c r="DT35" s="657"/>
      <c r="DU35" s="657"/>
      <c r="DV35" s="658"/>
      <c r="DW35" s="630">
        <v>1.5</v>
      </c>
      <c r="DX35" s="655"/>
      <c r="DY35" s="655"/>
      <c r="DZ35" s="655"/>
      <c r="EA35" s="655"/>
      <c r="EB35" s="655"/>
      <c r="EC35" s="656"/>
    </row>
    <row r="36" spans="2:133" ht="11.25" customHeight="1" x14ac:dyDescent="0.15">
      <c r="B36" s="668" t="s">
        <v>311</v>
      </c>
      <c r="C36" s="669"/>
      <c r="D36" s="669"/>
      <c r="E36" s="669"/>
      <c r="F36" s="669"/>
      <c r="G36" s="669"/>
      <c r="H36" s="669"/>
      <c r="I36" s="669"/>
      <c r="J36" s="669"/>
      <c r="K36" s="669"/>
      <c r="L36" s="669"/>
      <c r="M36" s="669"/>
      <c r="N36" s="669"/>
      <c r="O36" s="669"/>
      <c r="P36" s="669"/>
      <c r="Q36" s="670"/>
      <c r="R36" s="697">
        <v>13408644</v>
      </c>
      <c r="S36" s="698"/>
      <c r="T36" s="698"/>
      <c r="U36" s="698"/>
      <c r="V36" s="698"/>
      <c r="W36" s="698"/>
      <c r="X36" s="698"/>
      <c r="Y36" s="699"/>
      <c r="Z36" s="700">
        <v>100</v>
      </c>
      <c r="AA36" s="700"/>
      <c r="AB36" s="700"/>
      <c r="AC36" s="700"/>
      <c r="AD36" s="701">
        <v>7809247</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338241</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-21763</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1690037</v>
      </c>
      <c r="CS36" s="626"/>
      <c r="CT36" s="626"/>
      <c r="CU36" s="626"/>
      <c r="CV36" s="626"/>
      <c r="CW36" s="626"/>
      <c r="CX36" s="626"/>
      <c r="CY36" s="627"/>
      <c r="CZ36" s="659">
        <v>13</v>
      </c>
      <c r="DA36" s="660"/>
      <c r="DB36" s="660"/>
      <c r="DC36" s="661"/>
      <c r="DD36" s="634">
        <v>1381799</v>
      </c>
      <c r="DE36" s="626"/>
      <c r="DF36" s="626"/>
      <c r="DG36" s="626"/>
      <c r="DH36" s="626"/>
      <c r="DI36" s="626"/>
      <c r="DJ36" s="626"/>
      <c r="DK36" s="627"/>
      <c r="DL36" s="634">
        <v>1231274</v>
      </c>
      <c r="DM36" s="626"/>
      <c r="DN36" s="626"/>
      <c r="DO36" s="626"/>
      <c r="DP36" s="626"/>
      <c r="DQ36" s="626"/>
      <c r="DR36" s="626"/>
      <c r="DS36" s="626"/>
      <c r="DT36" s="626"/>
      <c r="DU36" s="626"/>
      <c r="DV36" s="627"/>
      <c r="DW36" s="630">
        <v>15.1</v>
      </c>
      <c r="DX36" s="655"/>
      <c r="DY36" s="655"/>
      <c r="DZ36" s="655"/>
      <c r="EA36" s="655"/>
      <c r="EB36" s="655"/>
      <c r="EC36" s="656"/>
    </row>
    <row r="37" spans="2:133" ht="11.25" customHeight="1" x14ac:dyDescent="0.15">
      <c r="AQ37" s="704" t="s">
        <v>315</v>
      </c>
      <c r="AR37" s="705"/>
      <c r="AS37" s="705"/>
      <c r="AT37" s="705"/>
      <c r="AU37" s="705"/>
      <c r="AV37" s="705"/>
      <c r="AW37" s="705"/>
      <c r="AX37" s="705"/>
      <c r="AY37" s="706"/>
      <c r="AZ37" s="625">
        <v>301693</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3776</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796926</v>
      </c>
      <c r="CS37" s="657"/>
      <c r="CT37" s="657"/>
      <c r="CU37" s="657"/>
      <c r="CV37" s="657"/>
      <c r="CW37" s="657"/>
      <c r="CX37" s="657"/>
      <c r="CY37" s="658"/>
      <c r="CZ37" s="659">
        <v>6.1</v>
      </c>
      <c r="DA37" s="660"/>
      <c r="DB37" s="660"/>
      <c r="DC37" s="661"/>
      <c r="DD37" s="634">
        <v>675881</v>
      </c>
      <c r="DE37" s="657"/>
      <c r="DF37" s="657"/>
      <c r="DG37" s="657"/>
      <c r="DH37" s="657"/>
      <c r="DI37" s="657"/>
      <c r="DJ37" s="657"/>
      <c r="DK37" s="658"/>
      <c r="DL37" s="634">
        <v>637313</v>
      </c>
      <c r="DM37" s="657"/>
      <c r="DN37" s="657"/>
      <c r="DO37" s="657"/>
      <c r="DP37" s="657"/>
      <c r="DQ37" s="657"/>
      <c r="DR37" s="657"/>
      <c r="DS37" s="657"/>
      <c r="DT37" s="657"/>
      <c r="DU37" s="657"/>
      <c r="DV37" s="658"/>
      <c r="DW37" s="630">
        <v>7.8</v>
      </c>
      <c r="DX37" s="655"/>
      <c r="DY37" s="655"/>
      <c r="DZ37" s="655"/>
      <c r="EA37" s="655"/>
      <c r="EB37" s="655"/>
      <c r="EC37" s="656"/>
    </row>
    <row r="38" spans="2:133" ht="11.25" customHeight="1" x14ac:dyDescent="0.15">
      <c r="AQ38" s="704" t="s">
        <v>318</v>
      </c>
      <c r="AR38" s="705"/>
      <c r="AS38" s="705"/>
      <c r="AT38" s="705"/>
      <c r="AU38" s="705"/>
      <c r="AV38" s="705"/>
      <c r="AW38" s="705"/>
      <c r="AX38" s="705"/>
      <c r="AY38" s="706"/>
      <c r="AZ38" s="625">
        <v>116115</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5954</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1655358</v>
      </c>
      <c r="CS38" s="626"/>
      <c r="CT38" s="626"/>
      <c r="CU38" s="626"/>
      <c r="CV38" s="626"/>
      <c r="CW38" s="626"/>
      <c r="CX38" s="626"/>
      <c r="CY38" s="627"/>
      <c r="CZ38" s="659">
        <v>12.8</v>
      </c>
      <c r="DA38" s="660"/>
      <c r="DB38" s="660"/>
      <c r="DC38" s="661"/>
      <c r="DD38" s="634">
        <v>1456523</v>
      </c>
      <c r="DE38" s="626"/>
      <c r="DF38" s="626"/>
      <c r="DG38" s="626"/>
      <c r="DH38" s="626"/>
      <c r="DI38" s="626"/>
      <c r="DJ38" s="626"/>
      <c r="DK38" s="627"/>
      <c r="DL38" s="634">
        <v>1193596</v>
      </c>
      <c r="DM38" s="626"/>
      <c r="DN38" s="626"/>
      <c r="DO38" s="626"/>
      <c r="DP38" s="626"/>
      <c r="DQ38" s="626"/>
      <c r="DR38" s="626"/>
      <c r="DS38" s="626"/>
      <c r="DT38" s="626"/>
      <c r="DU38" s="626"/>
      <c r="DV38" s="627"/>
      <c r="DW38" s="630">
        <v>14.6</v>
      </c>
      <c r="DX38" s="655"/>
      <c r="DY38" s="655"/>
      <c r="DZ38" s="655"/>
      <c r="EA38" s="655"/>
      <c r="EB38" s="655"/>
      <c r="EC38" s="656"/>
    </row>
    <row r="39" spans="2:133" ht="11.25" customHeight="1" x14ac:dyDescent="0.15">
      <c r="AQ39" s="704" t="s">
        <v>321</v>
      </c>
      <c r="AR39" s="705"/>
      <c r="AS39" s="705"/>
      <c r="AT39" s="705"/>
      <c r="AU39" s="705"/>
      <c r="AV39" s="705"/>
      <c r="AW39" s="705"/>
      <c r="AX39" s="705"/>
      <c r="AY39" s="706"/>
      <c r="AZ39" s="625">
        <v>61116</v>
      </c>
      <c r="BA39" s="626"/>
      <c r="BB39" s="626"/>
      <c r="BC39" s="626"/>
      <c r="BD39" s="657"/>
      <c r="BE39" s="657"/>
      <c r="BF39" s="682"/>
      <c r="BG39" s="710" t="s">
        <v>322</v>
      </c>
      <c r="BH39" s="711"/>
      <c r="BI39" s="711"/>
      <c r="BJ39" s="711"/>
      <c r="BK39" s="711"/>
      <c r="BL39" s="189"/>
      <c r="BM39" s="640" t="s">
        <v>323</v>
      </c>
      <c r="BN39" s="640"/>
      <c r="BO39" s="640"/>
      <c r="BP39" s="640"/>
      <c r="BQ39" s="640"/>
      <c r="BR39" s="640"/>
      <c r="BS39" s="640"/>
      <c r="BT39" s="640"/>
      <c r="BU39" s="641"/>
      <c r="BV39" s="625">
        <v>86</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306262</v>
      </c>
      <c r="CS39" s="657"/>
      <c r="CT39" s="657"/>
      <c r="CU39" s="657"/>
      <c r="CV39" s="657"/>
      <c r="CW39" s="657"/>
      <c r="CX39" s="657"/>
      <c r="CY39" s="658"/>
      <c r="CZ39" s="659">
        <v>2.4</v>
      </c>
      <c r="DA39" s="660"/>
      <c r="DB39" s="660"/>
      <c r="DC39" s="661"/>
      <c r="DD39" s="634" t="s">
        <v>325</v>
      </c>
      <c r="DE39" s="657"/>
      <c r="DF39" s="657"/>
      <c r="DG39" s="657"/>
      <c r="DH39" s="657"/>
      <c r="DI39" s="657"/>
      <c r="DJ39" s="657"/>
      <c r="DK39" s="658"/>
      <c r="DL39" s="634" t="s">
        <v>325</v>
      </c>
      <c r="DM39" s="657"/>
      <c r="DN39" s="657"/>
      <c r="DO39" s="657"/>
      <c r="DP39" s="657"/>
      <c r="DQ39" s="657"/>
      <c r="DR39" s="657"/>
      <c r="DS39" s="657"/>
      <c r="DT39" s="657"/>
      <c r="DU39" s="657"/>
      <c r="DV39" s="658"/>
      <c r="DW39" s="630" t="s">
        <v>325</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257225</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121</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v>438</v>
      </c>
      <c r="CS40" s="626"/>
      <c r="CT40" s="626"/>
      <c r="CU40" s="626"/>
      <c r="CV40" s="626"/>
      <c r="CW40" s="626"/>
      <c r="CX40" s="626"/>
      <c r="CY40" s="627"/>
      <c r="CZ40" s="659">
        <v>0</v>
      </c>
      <c r="DA40" s="660"/>
      <c r="DB40" s="660"/>
      <c r="DC40" s="661"/>
      <c r="DD40" s="634">
        <v>340</v>
      </c>
      <c r="DE40" s="626"/>
      <c r="DF40" s="626"/>
      <c r="DG40" s="626"/>
      <c r="DH40" s="626"/>
      <c r="DI40" s="626"/>
      <c r="DJ40" s="626"/>
      <c r="DK40" s="627"/>
      <c r="DL40" s="634" t="s">
        <v>325</v>
      </c>
      <c r="DM40" s="626"/>
      <c r="DN40" s="626"/>
      <c r="DO40" s="626"/>
      <c r="DP40" s="626"/>
      <c r="DQ40" s="626"/>
      <c r="DR40" s="626"/>
      <c r="DS40" s="626"/>
      <c r="DT40" s="626"/>
      <c r="DU40" s="626"/>
      <c r="DV40" s="627"/>
      <c r="DW40" s="630" t="s">
        <v>325</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945319</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407</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57"/>
      <c r="CT41" s="657"/>
      <c r="CU41" s="657"/>
      <c r="CV41" s="657"/>
      <c r="CW41" s="657"/>
      <c r="CX41" s="657"/>
      <c r="CY41" s="658"/>
      <c r="CZ41" s="659" t="s">
        <v>332</v>
      </c>
      <c r="DA41" s="660"/>
      <c r="DB41" s="660"/>
      <c r="DC41" s="661"/>
      <c r="DD41" s="634" t="s">
        <v>332</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2072545</v>
      </c>
      <c r="CS42" s="626"/>
      <c r="CT42" s="626"/>
      <c r="CU42" s="626"/>
      <c r="CV42" s="626"/>
      <c r="CW42" s="626"/>
      <c r="CX42" s="626"/>
      <c r="CY42" s="627"/>
      <c r="CZ42" s="659">
        <v>16</v>
      </c>
      <c r="DA42" s="708"/>
      <c r="DB42" s="708"/>
      <c r="DC42" s="709"/>
      <c r="DD42" s="634">
        <v>322067</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44981</v>
      </c>
      <c r="CS43" s="657"/>
      <c r="CT43" s="657"/>
      <c r="CU43" s="657"/>
      <c r="CV43" s="657"/>
      <c r="CW43" s="657"/>
      <c r="CX43" s="657"/>
      <c r="CY43" s="658"/>
      <c r="CZ43" s="659">
        <v>0.3</v>
      </c>
      <c r="DA43" s="660"/>
      <c r="DB43" s="660"/>
      <c r="DC43" s="661"/>
      <c r="DD43" s="634">
        <v>27835</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337</v>
      </c>
      <c r="CD44" s="731" t="s">
        <v>289</v>
      </c>
      <c r="CE44" s="732"/>
      <c r="CF44" s="622" t="s">
        <v>338</v>
      </c>
      <c r="CG44" s="623"/>
      <c r="CH44" s="623"/>
      <c r="CI44" s="623"/>
      <c r="CJ44" s="623"/>
      <c r="CK44" s="623"/>
      <c r="CL44" s="623"/>
      <c r="CM44" s="623"/>
      <c r="CN44" s="623"/>
      <c r="CO44" s="623"/>
      <c r="CP44" s="623"/>
      <c r="CQ44" s="624"/>
      <c r="CR44" s="625">
        <v>1908591</v>
      </c>
      <c r="CS44" s="626"/>
      <c r="CT44" s="626"/>
      <c r="CU44" s="626"/>
      <c r="CV44" s="626"/>
      <c r="CW44" s="626"/>
      <c r="CX44" s="626"/>
      <c r="CY44" s="627"/>
      <c r="CZ44" s="659">
        <v>14.7</v>
      </c>
      <c r="DA44" s="708"/>
      <c r="DB44" s="708"/>
      <c r="DC44" s="709"/>
      <c r="DD44" s="634">
        <v>297060</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339</v>
      </c>
      <c r="CG45" s="623"/>
      <c r="CH45" s="623"/>
      <c r="CI45" s="623"/>
      <c r="CJ45" s="623"/>
      <c r="CK45" s="623"/>
      <c r="CL45" s="623"/>
      <c r="CM45" s="623"/>
      <c r="CN45" s="623"/>
      <c r="CO45" s="623"/>
      <c r="CP45" s="623"/>
      <c r="CQ45" s="624"/>
      <c r="CR45" s="625">
        <v>1037009</v>
      </c>
      <c r="CS45" s="657"/>
      <c r="CT45" s="657"/>
      <c r="CU45" s="657"/>
      <c r="CV45" s="657"/>
      <c r="CW45" s="657"/>
      <c r="CX45" s="657"/>
      <c r="CY45" s="658"/>
      <c r="CZ45" s="659">
        <v>8</v>
      </c>
      <c r="DA45" s="660"/>
      <c r="DB45" s="660"/>
      <c r="DC45" s="661"/>
      <c r="DD45" s="634">
        <v>66292</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340</v>
      </c>
      <c r="CG46" s="623"/>
      <c r="CH46" s="623"/>
      <c r="CI46" s="623"/>
      <c r="CJ46" s="623"/>
      <c r="CK46" s="623"/>
      <c r="CL46" s="623"/>
      <c r="CM46" s="623"/>
      <c r="CN46" s="623"/>
      <c r="CO46" s="623"/>
      <c r="CP46" s="623"/>
      <c r="CQ46" s="624"/>
      <c r="CR46" s="625">
        <v>822642</v>
      </c>
      <c r="CS46" s="626"/>
      <c r="CT46" s="626"/>
      <c r="CU46" s="626"/>
      <c r="CV46" s="626"/>
      <c r="CW46" s="626"/>
      <c r="CX46" s="626"/>
      <c r="CY46" s="627"/>
      <c r="CZ46" s="659">
        <v>6.3</v>
      </c>
      <c r="DA46" s="708"/>
      <c r="DB46" s="708"/>
      <c r="DC46" s="709"/>
      <c r="DD46" s="634">
        <v>224186</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341</v>
      </c>
      <c r="CG47" s="623"/>
      <c r="CH47" s="623"/>
      <c r="CI47" s="623"/>
      <c r="CJ47" s="623"/>
      <c r="CK47" s="623"/>
      <c r="CL47" s="623"/>
      <c r="CM47" s="623"/>
      <c r="CN47" s="623"/>
      <c r="CO47" s="623"/>
      <c r="CP47" s="623"/>
      <c r="CQ47" s="624"/>
      <c r="CR47" s="625">
        <v>163954</v>
      </c>
      <c r="CS47" s="657"/>
      <c r="CT47" s="657"/>
      <c r="CU47" s="657"/>
      <c r="CV47" s="657"/>
      <c r="CW47" s="657"/>
      <c r="CX47" s="657"/>
      <c r="CY47" s="658"/>
      <c r="CZ47" s="659">
        <v>1.3</v>
      </c>
      <c r="DA47" s="660"/>
      <c r="DB47" s="660"/>
      <c r="DC47" s="661"/>
      <c r="DD47" s="634">
        <v>25007</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342</v>
      </c>
      <c r="CG48" s="623"/>
      <c r="CH48" s="623"/>
      <c r="CI48" s="623"/>
      <c r="CJ48" s="623"/>
      <c r="CK48" s="623"/>
      <c r="CL48" s="623"/>
      <c r="CM48" s="623"/>
      <c r="CN48" s="623"/>
      <c r="CO48" s="623"/>
      <c r="CP48" s="623"/>
      <c r="CQ48" s="624"/>
      <c r="CR48" s="625" t="s">
        <v>222</v>
      </c>
      <c r="CS48" s="626"/>
      <c r="CT48" s="626"/>
      <c r="CU48" s="626"/>
      <c r="CV48" s="626"/>
      <c r="CW48" s="626"/>
      <c r="CX48" s="626"/>
      <c r="CY48" s="627"/>
      <c r="CZ48" s="659" t="s">
        <v>222</v>
      </c>
      <c r="DA48" s="708"/>
      <c r="DB48" s="708"/>
      <c r="DC48" s="709"/>
      <c r="DD48" s="634" t="s">
        <v>222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343</v>
      </c>
      <c r="CE49" s="669"/>
      <c r="CF49" s="669"/>
      <c r="CG49" s="669"/>
      <c r="CH49" s="669"/>
      <c r="CI49" s="669"/>
      <c r="CJ49" s="669"/>
      <c r="CK49" s="669"/>
      <c r="CL49" s="669"/>
      <c r="CM49" s="669"/>
      <c r="CN49" s="669"/>
      <c r="CO49" s="669"/>
      <c r="CP49" s="669"/>
      <c r="CQ49" s="670"/>
      <c r="CR49" s="697">
        <v>12960724</v>
      </c>
      <c r="CS49" s="693"/>
      <c r="CT49" s="693"/>
      <c r="CU49" s="693"/>
      <c r="CV49" s="693"/>
      <c r="CW49" s="693"/>
      <c r="CX49" s="693"/>
      <c r="CY49" s="720"/>
      <c r="CZ49" s="721">
        <v>100</v>
      </c>
      <c r="DA49" s="722"/>
      <c r="DB49" s="722"/>
      <c r="DC49" s="723"/>
      <c r="DD49" s="724">
        <v>8666040</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1" orientation="landscape" cellComments="asDisplayed" horizontalDpi="300"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5" zoomScaleNormal="8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366</v>
      </c>
      <c r="C7" s="752"/>
      <c r="D7" s="752"/>
      <c r="E7" s="752"/>
      <c r="F7" s="752"/>
      <c r="G7" s="752"/>
      <c r="H7" s="752"/>
      <c r="I7" s="752"/>
      <c r="J7" s="752"/>
      <c r="K7" s="752"/>
      <c r="L7" s="752"/>
      <c r="M7" s="752"/>
      <c r="N7" s="752"/>
      <c r="O7" s="752"/>
      <c r="P7" s="753"/>
      <c r="Q7" s="754">
        <v>13287</v>
      </c>
      <c r="R7" s="755"/>
      <c r="S7" s="755"/>
      <c r="T7" s="755"/>
      <c r="U7" s="755"/>
      <c r="V7" s="755">
        <v>12841</v>
      </c>
      <c r="W7" s="755"/>
      <c r="X7" s="755"/>
      <c r="Y7" s="755"/>
      <c r="Z7" s="755"/>
      <c r="AA7" s="755">
        <v>446</v>
      </c>
      <c r="AB7" s="755"/>
      <c r="AC7" s="755"/>
      <c r="AD7" s="755"/>
      <c r="AE7" s="756"/>
      <c r="AF7" s="757">
        <v>298</v>
      </c>
      <c r="AG7" s="758"/>
      <c r="AH7" s="758"/>
      <c r="AI7" s="758"/>
      <c r="AJ7" s="759"/>
      <c r="AK7" s="794">
        <v>317</v>
      </c>
      <c r="AL7" s="795"/>
      <c r="AM7" s="795"/>
      <c r="AN7" s="795"/>
      <c r="AO7" s="795"/>
      <c r="AP7" s="795">
        <v>13691</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557</v>
      </c>
      <c r="BT7" s="799"/>
      <c r="BU7" s="799"/>
      <c r="BV7" s="799"/>
      <c r="BW7" s="799"/>
      <c r="BX7" s="799"/>
      <c r="BY7" s="799"/>
      <c r="BZ7" s="799"/>
      <c r="CA7" s="799"/>
      <c r="CB7" s="799"/>
      <c r="CC7" s="799"/>
      <c r="CD7" s="799"/>
      <c r="CE7" s="799"/>
      <c r="CF7" s="799"/>
      <c r="CG7" s="800"/>
      <c r="CH7" s="791">
        <v>0</v>
      </c>
      <c r="CI7" s="792"/>
      <c r="CJ7" s="792"/>
      <c r="CK7" s="792"/>
      <c r="CL7" s="793"/>
      <c r="CM7" s="791">
        <v>41</v>
      </c>
      <c r="CN7" s="792"/>
      <c r="CO7" s="792"/>
      <c r="CP7" s="792"/>
      <c r="CQ7" s="793"/>
      <c r="CR7" s="791">
        <v>27</v>
      </c>
      <c r="CS7" s="792"/>
      <c r="CT7" s="792"/>
      <c r="CU7" s="792"/>
      <c r="CV7" s="793"/>
      <c r="CW7" s="791">
        <v>7</v>
      </c>
      <c r="CX7" s="792"/>
      <c r="CY7" s="792"/>
      <c r="CZ7" s="792"/>
      <c r="DA7" s="793"/>
      <c r="DB7" s="791">
        <v>0</v>
      </c>
      <c r="DC7" s="792"/>
      <c r="DD7" s="792"/>
      <c r="DE7" s="792"/>
      <c r="DF7" s="793"/>
      <c r="DG7" s="791">
        <v>0</v>
      </c>
      <c r="DH7" s="792"/>
      <c r="DI7" s="792"/>
      <c r="DJ7" s="792"/>
      <c r="DK7" s="793"/>
      <c r="DL7" s="791">
        <v>0</v>
      </c>
      <c r="DM7" s="792"/>
      <c r="DN7" s="792"/>
      <c r="DO7" s="792"/>
      <c r="DP7" s="793"/>
      <c r="DQ7" s="791">
        <v>0</v>
      </c>
      <c r="DR7" s="792"/>
      <c r="DS7" s="792"/>
      <c r="DT7" s="792"/>
      <c r="DU7" s="793"/>
      <c r="DV7" s="772"/>
      <c r="DW7" s="773"/>
      <c r="DX7" s="773"/>
      <c r="DY7" s="773"/>
      <c r="DZ7" s="774"/>
      <c r="EA7" s="207"/>
    </row>
    <row r="8" spans="1:131" s="208" customFormat="1" ht="26.25" customHeight="1" x14ac:dyDescent="0.15">
      <c r="A8" s="214">
        <v>2</v>
      </c>
      <c r="B8" s="775" t="s">
        <v>367</v>
      </c>
      <c r="C8" s="776"/>
      <c r="D8" s="776"/>
      <c r="E8" s="776"/>
      <c r="F8" s="776"/>
      <c r="G8" s="776"/>
      <c r="H8" s="776"/>
      <c r="I8" s="776"/>
      <c r="J8" s="776"/>
      <c r="K8" s="776"/>
      <c r="L8" s="776"/>
      <c r="M8" s="776"/>
      <c r="N8" s="776"/>
      <c r="O8" s="776"/>
      <c r="P8" s="777"/>
      <c r="Q8" s="778">
        <v>150</v>
      </c>
      <c r="R8" s="779"/>
      <c r="S8" s="779"/>
      <c r="T8" s="779"/>
      <c r="U8" s="779"/>
      <c r="V8" s="779">
        <v>149</v>
      </c>
      <c r="W8" s="779"/>
      <c r="X8" s="779"/>
      <c r="Y8" s="779"/>
      <c r="Z8" s="779"/>
      <c r="AA8" s="779">
        <v>1</v>
      </c>
      <c r="AB8" s="779"/>
      <c r="AC8" s="779"/>
      <c r="AD8" s="779"/>
      <c r="AE8" s="780"/>
      <c r="AF8" s="781">
        <v>1</v>
      </c>
      <c r="AG8" s="782"/>
      <c r="AH8" s="782"/>
      <c r="AI8" s="782"/>
      <c r="AJ8" s="783"/>
      <c r="AK8" s="784">
        <v>73</v>
      </c>
      <c r="AL8" s="785"/>
      <c r="AM8" s="785"/>
      <c r="AN8" s="785"/>
      <c r="AO8" s="785"/>
      <c r="AP8" s="785">
        <v>0</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558</v>
      </c>
      <c r="BT8" s="789"/>
      <c r="BU8" s="789"/>
      <c r="BV8" s="789"/>
      <c r="BW8" s="789"/>
      <c r="BX8" s="789"/>
      <c r="BY8" s="789"/>
      <c r="BZ8" s="789"/>
      <c r="CA8" s="789"/>
      <c r="CB8" s="789"/>
      <c r="CC8" s="789"/>
      <c r="CD8" s="789"/>
      <c r="CE8" s="789"/>
      <c r="CF8" s="789"/>
      <c r="CG8" s="790"/>
      <c r="CH8" s="801">
        <v>0</v>
      </c>
      <c r="CI8" s="802"/>
      <c r="CJ8" s="802"/>
      <c r="CK8" s="802"/>
      <c r="CL8" s="803"/>
      <c r="CM8" s="801">
        <v>37</v>
      </c>
      <c r="CN8" s="802"/>
      <c r="CO8" s="802"/>
      <c r="CP8" s="802"/>
      <c r="CQ8" s="803"/>
      <c r="CR8" s="801">
        <v>8</v>
      </c>
      <c r="CS8" s="802"/>
      <c r="CT8" s="802"/>
      <c r="CU8" s="802"/>
      <c r="CV8" s="803"/>
      <c r="CW8" s="801">
        <v>0</v>
      </c>
      <c r="CX8" s="802"/>
      <c r="CY8" s="802"/>
      <c r="CZ8" s="802"/>
      <c r="DA8" s="803"/>
      <c r="DB8" s="801">
        <v>0</v>
      </c>
      <c r="DC8" s="802"/>
      <c r="DD8" s="802"/>
      <c r="DE8" s="802"/>
      <c r="DF8" s="803"/>
      <c r="DG8" s="801">
        <v>0</v>
      </c>
      <c r="DH8" s="802"/>
      <c r="DI8" s="802"/>
      <c r="DJ8" s="802"/>
      <c r="DK8" s="803"/>
      <c r="DL8" s="801">
        <v>0</v>
      </c>
      <c r="DM8" s="802"/>
      <c r="DN8" s="802"/>
      <c r="DO8" s="802"/>
      <c r="DP8" s="803"/>
      <c r="DQ8" s="801">
        <v>0</v>
      </c>
      <c r="DR8" s="802"/>
      <c r="DS8" s="802"/>
      <c r="DT8" s="802"/>
      <c r="DU8" s="803"/>
      <c r="DV8" s="804"/>
      <c r="DW8" s="805"/>
      <c r="DX8" s="805"/>
      <c r="DY8" s="805"/>
      <c r="DZ8" s="806"/>
      <c r="EA8" s="207"/>
    </row>
    <row r="9" spans="1:131" s="208" customFormat="1" ht="26.25" customHeight="1" x14ac:dyDescent="0.15">
      <c r="A9" s="214">
        <v>3</v>
      </c>
      <c r="B9" s="775" t="s">
        <v>368</v>
      </c>
      <c r="C9" s="776"/>
      <c r="D9" s="776"/>
      <c r="E9" s="776"/>
      <c r="F9" s="776"/>
      <c r="G9" s="776"/>
      <c r="H9" s="776"/>
      <c r="I9" s="776"/>
      <c r="J9" s="776"/>
      <c r="K9" s="776"/>
      <c r="L9" s="776"/>
      <c r="M9" s="776"/>
      <c r="N9" s="776"/>
      <c r="O9" s="776"/>
      <c r="P9" s="777"/>
      <c r="Q9" s="778">
        <v>6</v>
      </c>
      <c r="R9" s="779"/>
      <c r="S9" s="779"/>
      <c r="T9" s="779"/>
      <c r="U9" s="779"/>
      <c r="V9" s="779">
        <v>6</v>
      </c>
      <c r="W9" s="779"/>
      <c r="X9" s="779"/>
      <c r="Y9" s="779"/>
      <c r="Z9" s="779"/>
      <c r="AA9" s="779">
        <v>0</v>
      </c>
      <c r="AB9" s="779"/>
      <c r="AC9" s="779"/>
      <c r="AD9" s="779"/>
      <c r="AE9" s="780"/>
      <c r="AF9" s="781">
        <v>0</v>
      </c>
      <c r="AG9" s="782"/>
      <c r="AH9" s="782"/>
      <c r="AI9" s="782"/>
      <c r="AJ9" s="783"/>
      <c r="AK9" s="784">
        <v>0</v>
      </c>
      <c r="AL9" s="785"/>
      <c r="AM9" s="785"/>
      <c r="AN9" s="785"/>
      <c r="AO9" s="785"/>
      <c r="AP9" s="785">
        <v>0</v>
      </c>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t="s">
        <v>369</v>
      </c>
      <c r="C10" s="776"/>
      <c r="D10" s="776"/>
      <c r="E10" s="776"/>
      <c r="F10" s="776"/>
      <c r="G10" s="776"/>
      <c r="H10" s="776"/>
      <c r="I10" s="776"/>
      <c r="J10" s="776"/>
      <c r="K10" s="776"/>
      <c r="L10" s="776"/>
      <c r="M10" s="776"/>
      <c r="N10" s="776"/>
      <c r="O10" s="776"/>
      <c r="P10" s="777"/>
      <c r="Q10" s="778">
        <v>46</v>
      </c>
      <c r="R10" s="779"/>
      <c r="S10" s="779"/>
      <c r="T10" s="779"/>
      <c r="U10" s="779"/>
      <c r="V10" s="779">
        <v>45</v>
      </c>
      <c r="W10" s="779"/>
      <c r="X10" s="779"/>
      <c r="Y10" s="779"/>
      <c r="Z10" s="779"/>
      <c r="AA10" s="779">
        <v>1</v>
      </c>
      <c r="AB10" s="779"/>
      <c r="AC10" s="779"/>
      <c r="AD10" s="779"/>
      <c r="AE10" s="780"/>
      <c r="AF10" s="781">
        <v>1</v>
      </c>
      <c r="AG10" s="782"/>
      <c r="AH10" s="782"/>
      <c r="AI10" s="782"/>
      <c r="AJ10" s="783"/>
      <c r="AK10" s="784">
        <v>0</v>
      </c>
      <c r="AL10" s="785"/>
      <c r="AM10" s="785"/>
      <c r="AN10" s="785"/>
      <c r="AO10" s="785"/>
      <c r="AP10" s="785">
        <v>0</v>
      </c>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370</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371</v>
      </c>
      <c r="B23" s="810" t="s">
        <v>372</v>
      </c>
      <c r="C23" s="811"/>
      <c r="D23" s="811"/>
      <c r="E23" s="811"/>
      <c r="F23" s="811"/>
      <c r="G23" s="811"/>
      <c r="H23" s="811"/>
      <c r="I23" s="811"/>
      <c r="J23" s="811"/>
      <c r="K23" s="811"/>
      <c r="L23" s="811"/>
      <c r="M23" s="811"/>
      <c r="N23" s="811"/>
      <c r="O23" s="811"/>
      <c r="P23" s="812"/>
      <c r="Q23" s="813">
        <v>13416</v>
      </c>
      <c r="R23" s="814"/>
      <c r="S23" s="814"/>
      <c r="T23" s="814"/>
      <c r="U23" s="814"/>
      <c r="V23" s="814">
        <v>12968</v>
      </c>
      <c r="W23" s="814"/>
      <c r="X23" s="814"/>
      <c r="Y23" s="814"/>
      <c r="Z23" s="814"/>
      <c r="AA23" s="814">
        <v>448</v>
      </c>
      <c r="AB23" s="814"/>
      <c r="AC23" s="814"/>
      <c r="AD23" s="814"/>
      <c r="AE23" s="815"/>
      <c r="AF23" s="816">
        <v>300</v>
      </c>
      <c r="AG23" s="814"/>
      <c r="AH23" s="814"/>
      <c r="AI23" s="814"/>
      <c r="AJ23" s="817"/>
      <c r="AK23" s="818"/>
      <c r="AL23" s="819"/>
      <c r="AM23" s="819"/>
      <c r="AN23" s="819"/>
      <c r="AO23" s="819"/>
      <c r="AP23" s="814">
        <v>13691</v>
      </c>
      <c r="AQ23" s="814"/>
      <c r="AR23" s="814"/>
      <c r="AS23" s="814"/>
      <c r="AT23" s="814"/>
      <c r="AU23" s="820"/>
      <c r="AV23" s="820"/>
      <c r="AW23" s="820"/>
      <c r="AX23" s="820"/>
      <c r="AY23" s="821"/>
      <c r="AZ23" s="829" t="s">
        <v>222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373</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374</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349</v>
      </c>
      <c r="B26" s="761"/>
      <c r="C26" s="761"/>
      <c r="D26" s="761"/>
      <c r="E26" s="761"/>
      <c r="F26" s="761"/>
      <c r="G26" s="761"/>
      <c r="H26" s="761"/>
      <c r="I26" s="761"/>
      <c r="J26" s="761"/>
      <c r="K26" s="761"/>
      <c r="L26" s="761"/>
      <c r="M26" s="761"/>
      <c r="N26" s="761"/>
      <c r="O26" s="761"/>
      <c r="P26" s="762"/>
      <c r="Q26" s="737" t="s">
        <v>375</v>
      </c>
      <c r="R26" s="738"/>
      <c r="S26" s="738"/>
      <c r="T26" s="738"/>
      <c r="U26" s="739"/>
      <c r="V26" s="737" t="s">
        <v>376</v>
      </c>
      <c r="W26" s="738"/>
      <c r="X26" s="738"/>
      <c r="Y26" s="738"/>
      <c r="Z26" s="739"/>
      <c r="AA26" s="737" t="s">
        <v>377</v>
      </c>
      <c r="AB26" s="738"/>
      <c r="AC26" s="738"/>
      <c r="AD26" s="738"/>
      <c r="AE26" s="738"/>
      <c r="AF26" s="832" t="s">
        <v>378</v>
      </c>
      <c r="AG26" s="833"/>
      <c r="AH26" s="833"/>
      <c r="AI26" s="833"/>
      <c r="AJ26" s="834"/>
      <c r="AK26" s="738" t="s">
        <v>379</v>
      </c>
      <c r="AL26" s="738"/>
      <c r="AM26" s="738"/>
      <c r="AN26" s="738"/>
      <c r="AO26" s="739"/>
      <c r="AP26" s="737" t="s">
        <v>380</v>
      </c>
      <c r="AQ26" s="738"/>
      <c r="AR26" s="738"/>
      <c r="AS26" s="738"/>
      <c r="AT26" s="739"/>
      <c r="AU26" s="737" t="s">
        <v>381</v>
      </c>
      <c r="AV26" s="738"/>
      <c r="AW26" s="738"/>
      <c r="AX26" s="738"/>
      <c r="AY26" s="739"/>
      <c r="AZ26" s="737" t="s">
        <v>382</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383</v>
      </c>
      <c r="C28" s="752"/>
      <c r="D28" s="752"/>
      <c r="E28" s="752"/>
      <c r="F28" s="752"/>
      <c r="G28" s="752"/>
      <c r="H28" s="752"/>
      <c r="I28" s="752"/>
      <c r="J28" s="752"/>
      <c r="K28" s="752"/>
      <c r="L28" s="752"/>
      <c r="M28" s="752"/>
      <c r="N28" s="752"/>
      <c r="O28" s="752"/>
      <c r="P28" s="753"/>
      <c r="Q28" s="842">
        <v>3728</v>
      </c>
      <c r="R28" s="843"/>
      <c r="S28" s="843"/>
      <c r="T28" s="843"/>
      <c r="U28" s="843"/>
      <c r="V28" s="843">
        <v>3687</v>
      </c>
      <c r="W28" s="843"/>
      <c r="X28" s="843"/>
      <c r="Y28" s="843"/>
      <c r="Z28" s="843"/>
      <c r="AA28" s="843">
        <v>41</v>
      </c>
      <c r="AB28" s="843"/>
      <c r="AC28" s="843"/>
      <c r="AD28" s="843"/>
      <c r="AE28" s="844"/>
      <c r="AF28" s="845">
        <v>41</v>
      </c>
      <c r="AG28" s="843"/>
      <c r="AH28" s="843"/>
      <c r="AI28" s="843"/>
      <c r="AJ28" s="846"/>
      <c r="AK28" s="847">
        <v>238</v>
      </c>
      <c r="AL28" s="838"/>
      <c r="AM28" s="838"/>
      <c r="AN28" s="838"/>
      <c r="AO28" s="838"/>
      <c r="AP28" s="838">
        <v>0</v>
      </c>
      <c r="AQ28" s="838"/>
      <c r="AR28" s="838"/>
      <c r="AS28" s="838"/>
      <c r="AT28" s="838"/>
      <c r="AU28" s="838">
        <v>0</v>
      </c>
      <c r="AV28" s="838"/>
      <c r="AW28" s="838"/>
      <c r="AX28" s="838"/>
      <c r="AY28" s="838"/>
      <c r="AZ28" s="839"/>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384</v>
      </c>
      <c r="C29" s="776"/>
      <c r="D29" s="776"/>
      <c r="E29" s="776"/>
      <c r="F29" s="776"/>
      <c r="G29" s="776"/>
      <c r="H29" s="776"/>
      <c r="I29" s="776"/>
      <c r="J29" s="776"/>
      <c r="K29" s="776"/>
      <c r="L29" s="776"/>
      <c r="M29" s="776"/>
      <c r="N29" s="776"/>
      <c r="O29" s="776"/>
      <c r="P29" s="777"/>
      <c r="Q29" s="778">
        <v>64</v>
      </c>
      <c r="R29" s="779"/>
      <c r="S29" s="779"/>
      <c r="T29" s="779"/>
      <c r="U29" s="779"/>
      <c r="V29" s="779">
        <v>64</v>
      </c>
      <c r="W29" s="779"/>
      <c r="X29" s="779"/>
      <c r="Y29" s="779"/>
      <c r="Z29" s="779"/>
      <c r="AA29" s="779">
        <v>1</v>
      </c>
      <c r="AB29" s="779"/>
      <c r="AC29" s="779"/>
      <c r="AD29" s="779"/>
      <c r="AE29" s="780"/>
      <c r="AF29" s="781">
        <v>1</v>
      </c>
      <c r="AG29" s="782"/>
      <c r="AH29" s="782"/>
      <c r="AI29" s="782"/>
      <c r="AJ29" s="783"/>
      <c r="AK29" s="850">
        <v>20</v>
      </c>
      <c r="AL29" s="851"/>
      <c r="AM29" s="851"/>
      <c r="AN29" s="851"/>
      <c r="AO29" s="851"/>
      <c r="AP29" s="851">
        <v>4</v>
      </c>
      <c r="AQ29" s="851"/>
      <c r="AR29" s="851"/>
      <c r="AS29" s="851"/>
      <c r="AT29" s="851"/>
      <c r="AU29" s="851">
        <v>1</v>
      </c>
      <c r="AV29" s="851"/>
      <c r="AW29" s="851"/>
      <c r="AX29" s="851"/>
      <c r="AY29" s="851"/>
      <c r="AZ29" s="852"/>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385</v>
      </c>
      <c r="C30" s="776"/>
      <c r="D30" s="776"/>
      <c r="E30" s="776"/>
      <c r="F30" s="776"/>
      <c r="G30" s="776"/>
      <c r="H30" s="776"/>
      <c r="I30" s="776"/>
      <c r="J30" s="776"/>
      <c r="K30" s="776"/>
      <c r="L30" s="776"/>
      <c r="M30" s="776"/>
      <c r="N30" s="776"/>
      <c r="O30" s="776"/>
      <c r="P30" s="777"/>
      <c r="Q30" s="778">
        <v>2777</v>
      </c>
      <c r="R30" s="779"/>
      <c r="S30" s="779"/>
      <c r="T30" s="779"/>
      <c r="U30" s="779"/>
      <c r="V30" s="779">
        <v>2720</v>
      </c>
      <c r="W30" s="779"/>
      <c r="X30" s="779"/>
      <c r="Y30" s="779"/>
      <c r="Z30" s="779"/>
      <c r="AA30" s="779">
        <v>56</v>
      </c>
      <c r="AB30" s="779"/>
      <c r="AC30" s="779"/>
      <c r="AD30" s="779"/>
      <c r="AE30" s="780"/>
      <c r="AF30" s="781">
        <v>56</v>
      </c>
      <c r="AG30" s="782"/>
      <c r="AH30" s="782"/>
      <c r="AI30" s="782"/>
      <c r="AJ30" s="783"/>
      <c r="AK30" s="850">
        <v>393</v>
      </c>
      <c r="AL30" s="851"/>
      <c r="AM30" s="851"/>
      <c r="AN30" s="851"/>
      <c r="AO30" s="851"/>
      <c r="AP30" s="851">
        <v>0</v>
      </c>
      <c r="AQ30" s="851"/>
      <c r="AR30" s="851"/>
      <c r="AS30" s="851"/>
      <c r="AT30" s="851"/>
      <c r="AU30" s="851">
        <v>0</v>
      </c>
      <c r="AV30" s="851"/>
      <c r="AW30" s="851"/>
      <c r="AX30" s="851"/>
      <c r="AY30" s="851"/>
      <c r="AZ30" s="852"/>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386</v>
      </c>
      <c r="C31" s="776"/>
      <c r="D31" s="776"/>
      <c r="E31" s="776"/>
      <c r="F31" s="776"/>
      <c r="G31" s="776"/>
      <c r="H31" s="776"/>
      <c r="I31" s="776"/>
      <c r="J31" s="776"/>
      <c r="K31" s="776"/>
      <c r="L31" s="776"/>
      <c r="M31" s="776"/>
      <c r="N31" s="776"/>
      <c r="O31" s="776"/>
      <c r="P31" s="777"/>
      <c r="Q31" s="778">
        <v>400</v>
      </c>
      <c r="R31" s="779"/>
      <c r="S31" s="779"/>
      <c r="T31" s="779"/>
      <c r="U31" s="779"/>
      <c r="V31" s="779">
        <v>392</v>
      </c>
      <c r="W31" s="779"/>
      <c r="X31" s="779"/>
      <c r="Y31" s="779"/>
      <c r="Z31" s="779"/>
      <c r="AA31" s="779">
        <v>8</v>
      </c>
      <c r="AB31" s="779"/>
      <c r="AC31" s="779"/>
      <c r="AD31" s="779"/>
      <c r="AE31" s="780"/>
      <c r="AF31" s="781">
        <v>8</v>
      </c>
      <c r="AG31" s="782"/>
      <c r="AH31" s="782"/>
      <c r="AI31" s="782"/>
      <c r="AJ31" s="783"/>
      <c r="AK31" s="850">
        <v>121</v>
      </c>
      <c r="AL31" s="851"/>
      <c r="AM31" s="851"/>
      <c r="AN31" s="851"/>
      <c r="AO31" s="851"/>
      <c r="AP31" s="851">
        <v>0</v>
      </c>
      <c r="AQ31" s="851"/>
      <c r="AR31" s="851"/>
      <c r="AS31" s="851"/>
      <c r="AT31" s="851"/>
      <c r="AU31" s="851">
        <v>0</v>
      </c>
      <c r="AV31" s="851"/>
      <c r="AW31" s="851"/>
      <c r="AX31" s="851"/>
      <c r="AY31" s="851"/>
      <c r="AZ31" s="852"/>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387</v>
      </c>
      <c r="C32" s="776"/>
      <c r="D32" s="776"/>
      <c r="E32" s="776"/>
      <c r="F32" s="776"/>
      <c r="G32" s="776"/>
      <c r="H32" s="776"/>
      <c r="I32" s="776"/>
      <c r="J32" s="776"/>
      <c r="K32" s="776"/>
      <c r="L32" s="776"/>
      <c r="M32" s="776"/>
      <c r="N32" s="776"/>
      <c r="O32" s="776"/>
      <c r="P32" s="777"/>
      <c r="Q32" s="778">
        <v>393</v>
      </c>
      <c r="R32" s="779"/>
      <c r="S32" s="779"/>
      <c r="T32" s="779"/>
      <c r="U32" s="779"/>
      <c r="V32" s="779">
        <v>393</v>
      </c>
      <c r="W32" s="779"/>
      <c r="X32" s="779"/>
      <c r="Y32" s="779"/>
      <c r="Z32" s="779"/>
      <c r="AA32" s="779">
        <v>0</v>
      </c>
      <c r="AB32" s="779"/>
      <c r="AC32" s="779"/>
      <c r="AD32" s="779"/>
      <c r="AE32" s="780"/>
      <c r="AF32" s="781">
        <v>0</v>
      </c>
      <c r="AG32" s="782"/>
      <c r="AH32" s="782"/>
      <c r="AI32" s="782"/>
      <c r="AJ32" s="783"/>
      <c r="AK32" s="850">
        <v>56</v>
      </c>
      <c r="AL32" s="851"/>
      <c r="AM32" s="851"/>
      <c r="AN32" s="851"/>
      <c r="AO32" s="851"/>
      <c r="AP32" s="851">
        <v>0</v>
      </c>
      <c r="AQ32" s="851"/>
      <c r="AR32" s="851"/>
      <c r="AS32" s="851"/>
      <c r="AT32" s="851"/>
      <c r="AU32" s="851">
        <v>0</v>
      </c>
      <c r="AV32" s="851"/>
      <c r="AW32" s="851"/>
      <c r="AX32" s="851"/>
      <c r="AY32" s="851"/>
      <c r="AZ32" s="852"/>
      <c r="BA32" s="852"/>
      <c r="BB32" s="852"/>
      <c r="BC32" s="852"/>
      <c r="BD32" s="852"/>
      <c r="BE32" s="848"/>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388</v>
      </c>
      <c r="C33" s="776"/>
      <c r="D33" s="776"/>
      <c r="E33" s="776"/>
      <c r="F33" s="776"/>
      <c r="G33" s="776"/>
      <c r="H33" s="776"/>
      <c r="I33" s="776"/>
      <c r="J33" s="776"/>
      <c r="K33" s="776"/>
      <c r="L33" s="776"/>
      <c r="M33" s="776"/>
      <c r="N33" s="776"/>
      <c r="O33" s="776"/>
      <c r="P33" s="777"/>
      <c r="Q33" s="778">
        <v>304</v>
      </c>
      <c r="R33" s="779"/>
      <c r="S33" s="779"/>
      <c r="T33" s="779"/>
      <c r="U33" s="779"/>
      <c r="V33" s="779">
        <v>280</v>
      </c>
      <c r="W33" s="779"/>
      <c r="X33" s="779"/>
      <c r="Y33" s="779"/>
      <c r="Z33" s="779"/>
      <c r="AA33" s="779">
        <v>24</v>
      </c>
      <c r="AB33" s="779"/>
      <c r="AC33" s="779"/>
      <c r="AD33" s="779"/>
      <c r="AE33" s="780"/>
      <c r="AF33" s="781">
        <v>427</v>
      </c>
      <c r="AG33" s="782"/>
      <c r="AH33" s="782"/>
      <c r="AI33" s="782"/>
      <c r="AJ33" s="783"/>
      <c r="AK33" s="850">
        <v>25</v>
      </c>
      <c r="AL33" s="851"/>
      <c r="AM33" s="851"/>
      <c r="AN33" s="851"/>
      <c r="AO33" s="851"/>
      <c r="AP33" s="851">
        <v>980</v>
      </c>
      <c r="AQ33" s="851"/>
      <c r="AR33" s="851"/>
      <c r="AS33" s="851"/>
      <c r="AT33" s="851"/>
      <c r="AU33" s="851">
        <v>234</v>
      </c>
      <c r="AV33" s="851"/>
      <c r="AW33" s="851"/>
      <c r="AX33" s="851"/>
      <c r="AY33" s="851"/>
      <c r="AZ33" s="852"/>
      <c r="BA33" s="852"/>
      <c r="BB33" s="852"/>
      <c r="BC33" s="852"/>
      <c r="BD33" s="852"/>
      <c r="BE33" s="848" t="s">
        <v>389</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t="s">
        <v>390</v>
      </c>
      <c r="C34" s="776"/>
      <c r="D34" s="776"/>
      <c r="E34" s="776"/>
      <c r="F34" s="776"/>
      <c r="G34" s="776"/>
      <c r="H34" s="776"/>
      <c r="I34" s="776"/>
      <c r="J34" s="776"/>
      <c r="K34" s="776"/>
      <c r="L34" s="776"/>
      <c r="M34" s="776"/>
      <c r="N34" s="776"/>
      <c r="O34" s="776"/>
      <c r="P34" s="777"/>
      <c r="Q34" s="778">
        <v>1980</v>
      </c>
      <c r="R34" s="779"/>
      <c r="S34" s="779"/>
      <c r="T34" s="779"/>
      <c r="U34" s="779"/>
      <c r="V34" s="779">
        <v>2103</v>
      </c>
      <c r="W34" s="779"/>
      <c r="X34" s="779"/>
      <c r="Y34" s="779"/>
      <c r="Z34" s="779"/>
      <c r="AA34" s="779">
        <v>-123</v>
      </c>
      <c r="AB34" s="779"/>
      <c r="AC34" s="779"/>
      <c r="AD34" s="779"/>
      <c r="AE34" s="780"/>
      <c r="AF34" s="781">
        <v>769</v>
      </c>
      <c r="AG34" s="782"/>
      <c r="AH34" s="782"/>
      <c r="AI34" s="782"/>
      <c r="AJ34" s="783"/>
      <c r="AK34" s="850">
        <v>338</v>
      </c>
      <c r="AL34" s="851"/>
      <c r="AM34" s="851"/>
      <c r="AN34" s="851"/>
      <c r="AO34" s="851"/>
      <c r="AP34" s="851">
        <v>1581</v>
      </c>
      <c r="AQ34" s="851"/>
      <c r="AR34" s="851"/>
      <c r="AS34" s="851"/>
      <c r="AT34" s="851"/>
      <c r="AU34" s="851">
        <v>944</v>
      </c>
      <c r="AV34" s="851"/>
      <c r="AW34" s="851"/>
      <c r="AX34" s="851"/>
      <c r="AY34" s="851"/>
      <c r="AZ34" s="852"/>
      <c r="BA34" s="852"/>
      <c r="BB34" s="852"/>
      <c r="BC34" s="852"/>
      <c r="BD34" s="852"/>
      <c r="BE34" s="848" t="s">
        <v>389</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t="s">
        <v>391</v>
      </c>
      <c r="C35" s="776"/>
      <c r="D35" s="776"/>
      <c r="E35" s="776"/>
      <c r="F35" s="776"/>
      <c r="G35" s="776"/>
      <c r="H35" s="776"/>
      <c r="I35" s="776"/>
      <c r="J35" s="776"/>
      <c r="K35" s="776"/>
      <c r="L35" s="776"/>
      <c r="M35" s="776"/>
      <c r="N35" s="776"/>
      <c r="O35" s="776"/>
      <c r="P35" s="777"/>
      <c r="Q35" s="778">
        <v>436</v>
      </c>
      <c r="R35" s="779"/>
      <c r="S35" s="779"/>
      <c r="T35" s="779"/>
      <c r="U35" s="779"/>
      <c r="V35" s="779">
        <v>423</v>
      </c>
      <c r="W35" s="779"/>
      <c r="X35" s="779"/>
      <c r="Y35" s="779"/>
      <c r="Z35" s="779"/>
      <c r="AA35" s="779">
        <v>13</v>
      </c>
      <c r="AB35" s="779"/>
      <c r="AC35" s="779"/>
      <c r="AD35" s="779"/>
      <c r="AE35" s="780"/>
      <c r="AF35" s="781">
        <v>0</v>
      </c>
      <c r="AG35" s="782"/>
      <c r="AH35" s="782"/>
      <c r="AI35" s="782"/>
      <c r="AJ35" s="783"/>
      <c r="AK35" s="850">
        <v>267</v>
      </c>
      <c r="AL35" s="851"/>
      <c r="AM35" s="851"/>
      <c r="AN35" s="851"/>
      <c r="AO35" s="851"/>
      <c r="AP35" s="851">
        <v>1901</v>
      </c>
      <c r="AQ35" s="851"/>
      <c r="AR35" s="851"/>
      <c r="AS35" s="851"/>
      <c r="AT35" s="851"/>
      <c r="AU35" s="851">
        <v>1871</v>
      </c>
      <c r="AV35" s="851"/>
      <c r="AW35" s="851"/>
      <c r="AX35" s="851"/>
      <c r="AY35" s="851"/>
      <c r="AZ35" s="852"/>
      <c r="BA35" s="852"/>
      <c r="BB35" s="852"/>
      <c r="BC35" s="852"/>
      <c r="BD35" s="852"/>
      <c r="BE35" s="848" t="s">
        <v>392</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t="s">
        <v>393</v>
      </c>
      <c r="C36" s="776"/>
      <c r="D36" s="776"/>
      <c r="E36" s="776"/>
      <c r="F36" s="776"/>
      <c r="G36" s="776"/>
      <c r="H36" s="776"/>
      <c r="I36" s="776"/>
      <c r="J36" s="776"/>
      <c r="K36" s="776"/>
      <c r="L36" s="776"/>
      <c r="M36" s="776"/>
      <c r="N36" s="776"/>
      <c r="O36" s="776"/>
      <c r="P36" s="777"/>
      <c r="Q36" s="778">
        <v>42</v>
      </c>
      <c r="R36" s="779"/>
      <c r="S36" s="779"/>
      <c r="T36" s="779"/>
      <c r="U36" s="779"/>
      <c r="V36" s="779">
        <v>42</v>
      </c>
      <c r="W36" s="779"/>
      <c r="X36" s="779"/>
      <c r="Y36" s="779"/>
      <c r="Z36" s="779"/>
      <c r="AA36" s="779">
        <v>0</v>
      </c>
      <c r="AB36" s="779"/>
      <c r="AC36" s="779"/>
      <c r="AD36" s="779"/>
      <c r="AE36" s="780"/>
      <c r="AF36" s="781">
        <v>0</v>
      </c>
      <c r="AG36" s="782"/>
      <c r="AH36" s="782"/>
      <c r="AI36" s="782"/>
      <c r="AJ36" s="783"/>
      <c r="AK36" s="850">
        <v>35</v>
      </c>
      <c r="AL36" s="851"/>
      <c r="AM36" s="851"/>
      <c r="AN36" s="851"/>
      <c r="AO36" s="851"/>
      <c r="AP36" s="851">
        <v>305</v>
      </c>
      <c r="AQ36" s="851"/>
      <c r="AR36" s="851"/>
      <c r="AS36" s="851"/>
      <c r="AT36" s="851"/>
      <c r="AU36" s="851">
        <v>305</v>
      </c>
      <c r="AV36" s="851"/>
      <c r="AW36" s="851"/>
      <c r="AX36" s="851"/>
      <c r="AY36" s="851"/>
      <c r="AZ36" s="852"/>
      <c r="BA36" s="852"/>
      <c r="BB36" s="852"/>
      <c r="BC36" s="852"/>
      <c r="BD36" s="852"/>
      <c r="BE36" s="848" t="s">
        <v>392</v>
      </c>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t="s">
        <v>394</v>
      </c>
      <c r="C37" s="776"/>
      <c r="D37" s="776"/>
      <c r="E37" s="776"/>
      <c r="F37" s="776"/>
      <c r="G37" s="776"/>
      <c r="H37" s="776"/>
      <c r="I37" s="776"/>
      <c r="J37" s="776"/>
      <c r="K37" s="776"/>
      <c r="L37" s="776"/>
      <c r="M37" s="776"/>
      <c r="N37" s="776"/>
      <c r="O37" s="776"/>
      <c r="P37" s="777"/>
      <c r="Q37" s="778">
        <v>271</v>
      </c>
      <c r="R37" s="779"/>
      <c r="S37" s="779"/>
      <c r="T37" s="779"/>
      <c r="U37" s="779"/>
      <c r="V37" s="779">
        <v>268</v>
      </c>
      <c r="W37" s="779"/>
      <c r="X37" s="779"/>
      <c r="Y37" s="779"/>
      <c r="Z37" s="779"/>
      <c r="AA37" s="779">
        <v>3</v>
      </c>
      <c r="AB37" s="779"/>
      <c r="AC37" s="779"/>
      <c r="AD37" s="779"/>
      <c r="AE37" s="780"/>
      <c r="AF37" s="781">
        <v>3</v>
      </c>
      <c r="AG37" s="782"/>
      <c r="AH37" s="782"/>
      <c r="AI37" s="782"/>
      <c r="AJ37" s="783"/>
      <c r="AK37" s="850">
        <v>116</v>
      </c>
      <c r="AL37" s="851"/>
      <c r="AM37" s="851"/>
      <c r="AN37" s="851"/>
      <c r="AO37" s="851"/>
      <c r="AP37" s="851">
        <v>905</v>
      </c>
      <c r="AQ37" s="851"/>
      <c r="AR37" s="851"/>
      <c r="AS37" s="851"/>
      <c r="AT37" s="851"/>
      <c r="AU37" s="851">
        <v>871</v>
      </c>
      <c r="AV37" s="851"/>
      <c r="AW37" s="851"/>
      <c r="AX37" s="851"/>
      <c r="AY37" s="851"/>
      <c r="AZ37" s="852"/>
      <c r="BA37" s="852"/>
      <c r="BB37" s="852"/>
      <c r="BC37" s="852"/>
      <c r="BD37" s="852"/>
      <c r="BE37" s="848" t="s">
        <v>392</v>
      </c>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395</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371</v>
      </c>
      <c r="B63" s="810" t="s">
        <v>396</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1305</v>
      </c>
      <c r="AG63" s="862"/>
      <c r="AH63" s="862"/>
      <c r="AI63" s="862"/>
      <c r="AJ63" s="863"/>
      <c r="AK63" s="864"/>
      <c r="AL63" s="859"/>
      <c r="AM63" s="859"/>
      <c r="AN63" s="859"/>
      <c r="AO63" s="859"/>
      <c r="AP63" s="862">
        <v>5676</v>
      </c>
      <c r="AQ63" s="862"/>
      <c r="AR63" s="862"/>
      <c r="AS63" s="862"/>
      <c r="AT63" s="862"/>
      <c r="AU63" s="862">
        <v>4226</v>
      </c>
      <c r="AV63" s="862"/>
      <c r="AW63" s="862"/>
      <c r="AX63" s="862"/>
      <c r="AY63" s="862"/>
      <c r="AZ63" s="866"/>
      <c r="BA63" s="866"/>
      <c r="BB63" s="866"/>
      <c r="BC63" s="866"/>
      <c r="BD63" s="866"/>
      <c r="BE63" s="867"/>
      <c r="BF63" s="867"/>
      <c r="BG63" s="867"/>
      <c r="BH63" s="867"/>
      <c r="BI63" s="868"/>
      <c r="BJ63" s="869" t="s">
        <v>222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397</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398</v>
      </c>
      <c r="B66" s="761"/>
      <c r="C66" s="761"/>
      <c r="D66" s="761"/>
      <c r="E66" s="761"/>
      <c r="F66" s="761"/>
      <c r="G66" s="761"/>
      <c r="H66" s="761"/>
      <c r="I66" s="761"/>
      <c r="J66" s="761"/>
      <c r="K66" s="761"/>
      <c r="L66" s="761"/>
      <c r="M66" s="761"/>
      <c r="N66" s="761"/>
      <c r="O66" s="761"/>
      <c r="P66" s="762"/>
      <c r="Q66" s="737" t="s">
        <v>375</v>
      </c>
      <c r="R66" s="738"/>
      <c r="S66" s="738"/>
      <c r="T66" s="738"/>
      <c r="U66" s="739"/>
      <c r="V66" s="737" t="s">
        <v>376</v>
      </c>
      <c r="W66" s="738"/>
      <c r="X66" s="738"/>
      <c r="Y66" s="738"/>
      <c r="Z66" s="739"/>
      <c r="AA66" s="737" t="s">
        <v>377</v>
      </c>
      <c r="AB66" s="738"/>
      <c r="AC66" s="738"/>
      <c r="AD66" s="738"/>
      <c r="AE66" s="739"/>
      <c r="AF66" s="872" t="s">
        <v>378</v>
      </c>
      <c r="AG66" s="833"/>
      <c r="AH66" s="833"/>
      <c r="AI66" s="833"/>
      <c r="AJ66" s="873"/>
      <c r="AK66" s="737" t="s">
        <v>379</v>
      </c>
      <c r="AL66" s="761"/>
      <c r="AM66" s="761"/>
      <c r="AN66" s="761"/>
      <c r="AO66" s="762"/>
      <c r="AP66" s="737" t="s">
        <v>380</v>
      </c>
      <c r="AQ66" s="738"/>
      <c r="AR66" s="738"/>
      <c r="AS66" s="738"/>
      <c r="AT66" s="739"/>
      <c r="AU66" s="737" t="s">
        <v>399</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544</v>
      </c>
      <c r="C68" s="890"/>
      <c r="D68" s="890"/>
      <c r="E68" s="890"/>
      <c r="F68" s="890"/>
      <c r="G68" s="890"/>
      <c r="H68" s="890"/>
      <c r="I68" s="890"/>
      <c r="J68" s="890"/>
      <c r="K68" s="890"/>
      <c r="L68" s="890"/>
      <c r="M68" s="890"/>
      <c r="N68" s="890"/>
      <c r="O68" s="890"/>
      <c r="P68" s="891"/>
      <c r="Q68" s="892">
        <v>262</v>
      </c>
      <c r="R68" s="886"/>
      <c r="S68" s="886"/>
      <c r="T68" s="886"/>
      <c r="U68" s="886"/>
      <c r="V68" s="886">
        <v>235</v>
      </c>
      <c r="W68" s="886"/>
      <c r="X68" s="886"/>
      <c r="Y68" s="886"/>
      <c r="Z68" s="886"/>
      <c r="AA68" s="886">
        <v>27</v>
      </c>
      <c r="AB68" s="886"/>
      <c r="AC68" s="886"/>
      <c r="AD68" s="886"/>
      <c r="AE68" s="886"/>
      <c r="AF68" s="886">
        <v>27</v>
      </c>
      <c r="AG68" s="886"/>
      <c r="AH68" s="886"/>
      <c r="AI68" s="886"/>
      <c r="AJ68" s="886"/>
      <c r="AK68" s="886">
        <v>0</v>
      </c>
      <c r="AL68" s="886"/>
      <c r="AM68" s="886"/>
      <c r="AN68" s="886"/>
      <c r="AO68" s="886"/>
      <c r="AP68" s="886">
        <v>0</v>
      </c>
      <c r="AQ68" s="886"/>
      <c r="AR68" s="886"/>
      <c r="AS68" s="886"/>
      <c r="AT68" s="886"/>
      <c r="AU68" s="886">
        <v>0</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545</v>
      </c>
      <c r="C69" s="894"/>
      <c r="D69" s="894"/>
      <c r="E69" s="894"/>
      <c r="F69" s="894"/>
      <c r="G69" s="894"/>
      <c r="H69" s="894"/>
      <c r="I69" s="894"/>
      <c r="J69" s="894"/>
      <c r="K69" s="894"/>
      <c r="L69" s="894"/>
      <c r="M69" s="894"/>
      <c r="N69" s="894"/>
      <c r="O69" s="894"/>
      <c r="P69" s="895"/>
      <c r="Q69" s="896">
        <v>944</v>
      </c>
      <c r="R69" s="851"/>
      <c r="S69" s="851"/>
      <c r="T69" s="851"/>
      <c r="U69" s="851"/>
      <c r="V69" s="851">
        <v>918</v>
      </c>
      <c r="W69" s="851"/>
      <c r="X69" s="851"/>
      <c r="Y69" s="851"/>
      <c r="Z69" s="851"/>
      <c r="AA69" s="851">
        <v>26</v>
      </c>
      <c r="AB69" s="851"/>
      <c r="AC69" s="851"/>
      <c r="AD69" s="851"/>
      <c r="AE69" s="851"/>
      <c r="AF69" s="851">
        <v>26</v>
      </c>
      <c r="AG69" s="851"/>
      <c r="AH69" s="851"/>
      <c r="AI69" s="851"/>
      <c r="AJ69" s="851"/>
      <c r="AK69" s="851">
        <v>0</v>
      </c>
      <c r="AL69" s="851"/>
      <c r="AM69" s="851"/>
      <c r="AN69" s="851"/>
      <c r="AO69" s="851"/>
      <c r="AP69" s="851">
        <v>0</v>
      </c>
      <c r="AQ69" s="851"/>
      <c r="AR69" s="851"/>
      <c r="AS69" s="851"/>
      <c r="AT69" s="851"/>
      <c r="AU69" s="851">
        <v>0</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546</v>
      </c>
      <c r="C70" s="894"/>
      <c r="D70" s="894"/>
      <c r="E70" s="894"/>
      <c r="F70" s="894"/>
      <c r="G70" s="894"/>
      <c r="H70" s="894"/>
      <c r="I70" s="894"/>
      <c r="J70" s="894"/>
      <c r="K70" s="894"/>
      <c r="L70" s="894"/>
      <c r="M70" s="894"/>
      <c r="N70" s="894"/>
      <c r="O70" s="894"/>
      <c r="P70" s="895"/>
      <c r="Q70" s="896">
        <v>194</v>
      </c>
      <c r="R70" s="851"/>
      <c r="S70" s="851"/>
      <c r="T70" s="851"/>
      <c r="U70" s="851"/>
      <c r="V70" s="851">
        <v>182</v>
      </c>
      <c r="W70" s="851"/>
      <c r="X70" s="851"/>
      <c r="Y70" s="851"/>
      <c r="Z70" s="851"/>
      <c r="AA70" s="851">
        <v>13</v>
      </c>
      <c r="AB70" s="851"/>
      <c r="AC70" s="851"/>
      <c r="AD70" s="851"/>
      <c r="AE70" s="851"/>
      <c r="AF70" s="851">
        <v>13</v>
      </c>
      <c r="AG70" s="851"/>
      <c r="AH70" s="851"/>
      <c r="AI70" s="851"/>
      <c r="AJ70" s="851"/>
      <c r="AK70" s="851">
        <v>0</v>
      </c>
      <c r="AL70" s="851"/>
      <c r="AM70" s="851"/>
      <c r="AN70" s="851"/>
      <c r="AO70" s="851"/>
      <c r="AP70" s="851">
        <v>0</v>
      </c>
      <c r="AQ70" s="851"/>
      <c r="AR70" s="851"/>
      <c r="AS70" s="851"/>
      <c r="AT70" s="851"/>
      <c r="AU70" s="851">
        <v>0</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547</v>
      </c>
      <c r="C71" s="894"/>
      <c r="D71" s="894"/>
      <c r="E71" s="894"/>
      <c r="F71" s="894"/>
      <c r="G71" s="894"/>
      <c r="H71" s="894"/>
      <c r="I71" s="894"/>
      <c r="J71" s="894"/>
      <c r="K71" s="894"/>
      <c r="L71" s="894"/>
      <c r="M71" s="894"/>
      <c r="N71" s="894"/>
      <c r="O71" s="894"/>
      <c r="P71" s="895"/>
      <c r="Q71" s="896">
        <v>634</v>
      </c>
      <c r="R71" s="851"/>
      <c r="S71" s="851"/>
      <c r="T71" s="851"/>
      <c r="U71" s="851"/>
      <c r="V71" s="851">
        <v>613</v>
      </c>
      <c r="W71" s="851"/>
      <c r="X71" s="851"/>
      <c r="Y71" s="851"/>
      <c r="Z71" s="851"/>
      <c r="AA71" s="851">
        <v>21</v>
      </c>
      <c r="AB71" s="851"/>
      <c r="AC71" s="851"/>
      <c r="AD71" s="851"/>
      <c r="AE71" s="851"/>
      <c r="AF71" s="851">
        <v>21</v>
      </c>
      <c r="AG71" s="851"/>
      <c r="AH71" s="851"/>
      <c r="AI71" s="851"/>
      <c r="AJ71" s="851"/>
      <c r="AK71" s="851">
        <v>0</v>
      </c>
      <c r="AL71" s="851"/>
      <c r="AM71" s="851"/>
      <c r="AN71" s="851"/>
      <c r="AO71" s="851"/>
      <c r="AP71" s="851">
        <v>314</v>
      </c>
      <c r="AQ71" s="851"/>
      <c r="AR71" s="851"/>
      <c r="AS71" s="851"/>
      <c r="AT71" s="851"/>
      <c r="AU71" s="851">
        <v>20</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548</v>
      </c>
      <c r="C72" s="894"/>
      <c r="D72" s="894"/>
      <c r="E72" s="894"/>
      <c r="F72" s="894"/>
      <c r="G72" s="894"/>
      <c r="H72" s="894"/>
      <c r="I72" s="894"/>
      <c r="J72" s="894"/>
      <c r="K72" s="894"/>
      <c r="L72" s="894"/>
      <c r="M72" s="894"/>
      <c r="N72" s="894"/>
      <c r="O72" s="894"/>
      <c r="P72" s="895"/>
      <c r="Q72" s="896">
        <v>685</v>
      </c>
      <c r="R72" s="851"/>
      <c r="S72" s="851"/>
      <c r="T72" s="851"/>
      <c r="U72" s="851"/>
      <c r="V72" s="851">
        <v>673</v>
      </c>
      <c r="W72" s="851"/>
      <c r="X72" s="851"/>
      <c r="Y72" s="851"/>
      <c r="Z72" s="851"/>
      <c r="AA72" s="851">
        <v>11</v>
      </c>
      <c r="AB72" s="851"/>
      <c r="AC72" s="851"/>
      <c r="AD72" s="851"/>
      <c r="AE72" s="851"/>
      <c r="AF72" s="851">
        <v>11</v>
      </c>
      <c r="AG72" s="851"/>
      <c r="AH72" s="851"/>
      <c r="AI72" s="851"/>
      <c r="AJ72" s="851"/>
      <c r="AK72" s="851">
        <v>0</v>
      </c>
      <c r="AL72" s="851"/>
      <c r="AM72" s="851"/>
      <c r="AN72" s="851"/>
      <c r="AO72" s="851"/>
      <c r="AP72" s="851">
        <v>6</v>
      </c>
      <c r="AQ72" s="851"/>
      <c r="AR72" s="851"/>
      <c r="AS72" s="851"/>
      <c r="AT72" s="851"/>
      <c r="AU72" s="851">
        <v>4</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549</v>
      </c>
      <c r="C73" s="894"/>
      <c r="D73" s="894"/>
      <c r="E73" s="894"/>
      <c r="F73" s="894"/>
      <c r="G73" s="894"/>
      <c r="H73" s="894"/>
      <c r="I73" s="894"/>
      <c r="J73" s="894"/>
      <c r="K73" s="894"/>
      <c r="L73" s="894"/>
      <c r="M73" s="894"/>
      <c r="N73" s="894"/>
      <c r="O73" s="894"/>
      <c r="P73" s="895"/>
      <c r="Q73" s="896">
        <v>151</v>
      </c>
      <c r="R73" s="851"/>
      <c r="S73" s="851"/>
      <c r="T73" s="851"/>
      <c r="U73" s="851"/>
      <c r="V73" s="851">
        <v>142</v>
      </c>
      <c r="W73" s="851"/>
      <c r="X73" s="851"/>
      <c r="Y73" s="851"/>
      <c r="Z73" s="851"/>
      <c r="AA73" s="851">
        <v>9</v>
      </c>
      <c r="AB73" s="851"/>
      <c r="AC73" s="851"/>
      <c r="AD73" s="851"/>
      <c r="AE73" s="851"/>
      <c r="AF73" s="851">
        <v>9</v>
      </c>
      <c r="AG73" s="851"/>
      <c r="AH73" s="851"/>
      <c r="AI73" s="851"/>
      <c r="AJ73" s="851"/>
      <c r="AK73" s="851">
        <v>0</v>
      </c>
      <c r="AL73" s="851"/>
      <c r="AM73" s="851"/>
      <c r="AN73" s="851"/>
      <c r="AO73" s="851"/>
      <c r="AP73" s="851">
        <v>0</v>
      </c>
      <c r="AQ73" s="851"/>
      <c r="AR73" s="851"/>
      <c r="AS73" s="851"/>
      <c r="AT73" s="851"/>
      <c r="AU73" s="851">
        <v>0</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550</v>
      </c>
      <c r="C74" s="894"/>
      <c r="D74" s="894"/>
      <c r="E74" s="894"/>
      <c r="F74" s="894"/>
      <c r="G74" s="894"/>
      <c r="H74" s="894"/>
      <c r="I74" s="894"/>
      <c r="J74" s="894"/>
      <c r="K74" s="894"/>
      <c r="L74" s="894"/>
      <c r="M74" s="894"/>
      <c r="N74" s="894"/>
      <c r="O74" s="894"/>
      <c r="P74" s="895"/>
      <c r="Q74" s="896">
        <v>45</v>
      </c>
      <c r="R74" s="851"/>
      <c r="S74" s="851"/>
      <c r="T74" s="851"/>
      <c r="U74" s="851"/>
      <c r="V74" s="851">
        <v>43</v>
      </c>
      <c r="W74" s="851"/>
      <c r="X74" s="851"/>
      <c r="Y74" s="851"/>
      <c r="Z74" s="851"/>
      <c r="AA74" s="851">
        <v>2</v>
      </c>
      <c r="AB74" s="851"/>
      <c r="AC74" s="851"/>
      <c r="AD74" s="851"/>
      <c r="AE74" s="851"/>
      <c r="AF74" s="851">
        <v>2</v>
      </c>
      <c r="AG74" s="851"/>
      <c r="AH74" s="851"/>
      <c r="AI74" s="851"/>
      <c r="AJ74" s="851"/>
      <c r="AK74" s="851">
        <v>0</v>
      </c>
      <c r="AL74" s="851"/>
      <c r="AM74" s="851"/>
      <c r="AN74" s="851"/>
      <c r="AO74" s="851"/>
      <c r="AP74" s="851">
        <v>0</v>
      </c>
      <c r="AQ74" s="851"/>
      <c r="AR74" s="851"/>
      <c r="AS74" s="851"/>
      <c r="AT74" s="851"/>
      <c r="AU74" s="851">
        <v>0</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551</v>
      </c>
      <c r="C75" s="894"/>
      <c r="D75" s="894"/>
      <c r="E75" s="894"/>
      <c r="F75" s="894"/>
      <c r="G75" s="894"/>
      <c r="H75" s="894"/>
      <c r="I75" s="894"/>
      <c r="J75" s="894"/>
      <c r="K75" s="894"/>
      <c r="L75" s="894"/>
      <c r="M75" s="894"/>
      <c r="N75" s="894"/>
      <c r="O75" s="894"/>
      <c r="P75" s="895"/>
      <c r="Q75" s="899">
        <v>43</v>
      </c>
      <c r="R75" s="900"/>
      <c r="S75" s="900"/>
      <c r="T75" s="900"/>
      <c r="U75" s="850"/>
      <c r="V75" s="901">
        <v>6</v>
      </c>
      <c r="W75" s="900"/>
      <c r="X75" s="900"/>
      <c r="Y75" s="900"/>
      <c r="Z75" s="850"/>
      <c r="AA75" s="901">
        <v>37</v>
      </c>
      <c r="AB75" s="900"/>
      <c r="AC75" s="900"/>
      <c r="AD75" s="900"/>
      <c r="AE75" s="850"/>
      <c r="AF75" s="901">
        <v>37</v>
      </c>
      <c r="AG75" s="900"/>
      <c r="AH75" s="900"/>
      <c r="AI75" s="900"/>
      <c r="AJ75" s="850"/>
      <c r="AK75" s="901">
        <v>0</v>
      </c>
      <c r="AL75" s="900"/>
      <c r="AM75" s="900"/>
      <c r="AN75" s="900"/>
      <c r="AO75" s="850"/>
      <c r="AP75" s="901">
        <v>0</v>
      </c>
      <c r="AQ75" s="900"/>
      <c r="AR75" s="900"/>
      <c r="AS75" s="900"/>
      <c r="AT75" s="850"/>
      <c r="AU75" s="901">
        <v>0</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t="s">
        <v>552</v>
      </c>
      <c r="C76" s="894"/>
      <c r="D76" s="894"/>
      <c r="E76" s="894"/>
      <c r="F76" s="894"/>
      <c r="G76" s="894"/>
      <c r="H76" s="894"/>
      <c r="I76" s="894"/>
      <c r="J76" s="894"/>
      <c r="K76" s="894"/>
      <c r="L76" s="894"/>
      <c r="M76" s="894"/>
      <c r="N76" s="894"/>
      <c r="O76" s="894"/>
      <c r="P76" s="895"/>
      <c r="Q76" s="899">
        <v>5778</v>
      </c>
      <c r="R76" s="900"/>
      <c r="S76" s="900"/>
      <c r="T76" s="900"/>
      <c r="U76" s="850"/>
      <c r="V76" s="901">
        <v>4940</v>
      </c>
      <c r="W76" s="900"/>
      <c r="X76" s="900"/>
      <c r="Y76" s="900"/>
      <c r="Z76" s="850"/>
      <c r="AA76" s="901">
        <v>838</v>
      </c>
      <c r="AB76" s="900"/>
      <c r="AC76" s="900"/>
      <c r="AD76" s="900"/>
      <c r="AE76" s="850"/>
      <c r="AF76" s="901">
        <v>836</v>
      </c>
      <c r="AG76" s="900"/>
      <c r="AH76" s="900"/>
      <c r="AI76" s="900"/>
      <c r="AJ76" s="850"/>
      <c r="AK76" s="901">
        <v>4</v>
      </c>
      <c r="AL76" s="900"/>
      <c r="AM76" s="900"/>
      <c r="AN76" s="900"/>
      <c r="AO76" s="850"/>
      <c r="AP76" s="901">
        <v>0</v>
      </c>
      <c r="AQ76" s="900"/>
      <c r="AR76" s="900"/>
      <c r="AS76" s="900"/>
      <c r="AT76" s="850"/>
      <c r="AU76" s="901">
        <v>0</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t="s">
        <v>553</v>
      </c>
      <c r="C77" s="894"/>
      <c r="D77" s="894"/>
      <c r="E77" s="894"/>
      <c r="F77" s="894"/>
      <c r="G77" s="894"/>
      <c r="H77" s="894"/>
      <c r="I77" s="894"/>
      <c r="J77" s="894"/>
      <c r="K77" s="894"/>
      <c r="L77" s="894"/>
      <c r="M77" s="894"/>
      <c r="N77" s="894"/>
      <c r="O77" s="894"/>
      <c r="P77" s="895"/>
      <c r="Q77" s="899">
        <v>13</v>
      </c>
      <c r="R77" s="900"/>
      <c r="S77" s="900"/>
      <c r="T77" s="900"/>
      <c r="U77" s="850"/>
      <c r="V77" s="901">
        <v>13</v>
      </c>
      <c r="W77" s="900"/>
      <c r="X77" s="900"/>
      <c r="Y77" s="900"/>
      <c r="Z77" s="850"/>
      <c r="AA77" s="901">
        <v>0</v>
      </c>
      <c r="AB77" s="900"/>
      <c r="AC77" s="900"/>
      <c r="AD77" s="900"/>
      <c r="AE77" s="850"/>
      <c r="AF77" s="901">
        <v>0</v>
      </c>
      <c r="AG77" s="900"/>
      <c r="AH77" s="900"/>
      <c r="AI77" s="900"/>
      <c r="AJ77" s="850"/>
      <c r="AK77" s="901">
        <v>0</v>
      </c>
      <c r="AL77" s="900"/>
      <c r="AM77" s="900"/>
      <c r="AN77" s="900"/>
      <c r="AO77" s="850"/>
      <c r="AP77" s="901">
        <v>0</v>
      </c>
      <c r="AQ77" s="900"/>
      <c r="AR77" s="900"/>
      <c r="AS77" s="900"/>
      <c r="AT77" s="850"/>
      <c r="AU77" s="901">
        <v>0</v>
      </c>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t="s">
        <v>554</v>
      </c>
      <c r="C78" s="894"/>
      <c r="D78" s="894"/>
      <c r="E78" s="894"/>
      <c r="F78" s="894"/>
      <c r="G78" s="894"/>
      <c r="H78" s="894"/>
      <c r="I78" s="894"/>
      <c r="J78" s="894"/>
      <c r="K78" s="894"/>
      <c r="L78" s="894"/>
      <c r="M78" s="894"/>
      <c r="N78" s="894"/>
      <c r="O78" s="894"/>
      <c r="P78" s="895"/>
      <c r="Q78" s="896">
        <v>970</v>
      </c>
      <c r="R78" s="851"/>
      <c r="S78" s="851"/>
      <c r="T78" s="851"/>
      <c r="U78" s="851"/>
      <c r="V78" s="851">
        <v>922</v>
      </c>
      <c r="W78" s="851"/>
      <c r="X78" s="851"/>
      <c r="Y78" s="851"/>
      <c r="Z78" s="851"/>
      <c r="AA78" s="851">
        <v>48</v>
      </c>
      <c r="AB78" s="851"/>
      <c r="AC78" s="851"/>
      <c r="AD78" s="851"/>
      <c r="AE78" s="851"/>
      <c r="AF78" s="851">
        <v>48</v>
      </c>
      <c r="AG78" s="851"/>
      <c r="AH78" s="851"/>
      <c r="AI78" s="851"/>
      <c r="AJ78" s="851"/>
      <c r="AK78" s="851">
        <v>0</v>
      </c>
      <c r="AL78" s="851"/>
      <c r="AM78" s="851"/>
      <c r="AN78" s="851"/>
      <c r="AO78" s="851"/>
      <c r="AP78" s="851">
        <v>0</v>
      </c>
      <c r="AQ78" s="851"/>
      <c r="AR78" s="851"/>
      <c r="AS78" s="851"/>
      <c r="AT78" s="851"/>
      <c r="AU78" s="851">
        <v>0</v>
      </c>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t="s">
        <v>555</v>
      </c>
      <c r="C79" s="894"/>
      <c r="D79" s="894"/>
      <c r="E79" s="894"/>
      <c r="F79" s="894"/>
      <c r="G79" s="894"/>
      <c r="H79" s="894"/>
      <c r="I79" s="894"/>
      <c r="J79" s="894"/>
      <c r="K79" s="894"/>
      <c r="L79" s="894"/>
      <c r="M79" s="894"/>
      <c r="N79" s="894"/>
      <c r="O79" s="894"/>
      <c r="P79" s="895"/>
      <c r="Q79" s="896">
        <v>58</v>
      </c>
      <c r="R79" s="851"/>
      <c r="S79" s="851"/>
      <c r="T79" s="851"/>
      <c r="U79" s="851"/>
      <c r="V79" s="851">
        <v>50</v>
      </c>
      <c r="W79" s="851"/>
      <c r="X79" s="851"/>
      <c r="Y79" s="851"/>
      <c r="Z79" s="851"/>
      <c r="AA79" s="851">
        <v>8</v>
      </c>
      <c r="AB79" s="851"/>
      <c r="AC79" s="851"/>
      <c r="AD79" s="851"/>
      <c r="AE79" s="851"/>
      <c r="AF79" s="851">
        <v>8</v>
      </c>
      <c r="AG79" s="851"/>
      <c r="AH79" s="851"/>
      <c r="AI79" s="851"/>
      <c r="AJ79" s="851"/>
      <c r="AK79" s="851">
        <v>0</v>
      </c>
      <c r="AL79" s="851"/>
      <c r="AM79" s="851"/>
      <c r="AN79" s="851"/>
      <c r="AO79" s="851"/>
      <c r="AP79" s="851">
        <v>0</v>
      </c>
      <c r="AQ79" s="851"/>
      <c r="AR79" s="851"/>
      <c r="AS79" s="851"/>
      <c r="AT79" s="851"/>
      <c r="AU79" s="851">
        <v>0</v>
      </c>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t="s">
        <v>556</v>
      </c>
      <c r="C80" s="894"/>
      <c r="D80" s="894"/>
      <c r="E80" s="894"/>
      <c r="F80" s="894"/>
      <c r="G80" s="894"/>
      <c r="H80" s="894"/>
      <c r="I80" s="894"/>
      <c r="J80" s="894"/>
      <c r="K80" s="894"/>
      <c r="L80" s="894"/>
      <c r="M80" s="894"/>
      <c r="N80" s="894"/>
      <c r="O80" s="894"/>
      <c r="P80" s="895"/>
      <c r="Q80" s="896">
        <v>143587</v>
      </c>
      <c r="R80" s="851"/>
      <c r="S80" s="851"/>
      <c r="T80" s="851"/>
      <c r="U80" s="851"/>
      <c r="V80" s="851">
        <v>136996</v>
      </c>
      <c r="W80" s="851"/>
      <c r="X80" s="851"/>
      <c r="Y80" s="851"/>
      <c r="Z80" s="851"/>
      <c r="AA80" s="851">
        <v>6591</v>
      </c>
      <c r="AB80" s="851"/>
      <c r="AC80" s="851"/>
      <c r="AD80" s="851"/>
      <c r="AE80" s="851"/>
      <c r="AF80" s="851">
        <v>6591</v>
      </c>
      <c r="AG80" s="851"/>
      <c r="AH80" s="851"/>
      <c r="AI80" s="851"/>
      <c r="AJ80" s="851"/>
      <c r="AK80" s="851">
        <v>0</v>
      </c>
      <c r="AL80" s="851"/>
      <c r="AM80" s="851"/>
      <c r="AN80" s="851"/>
      <c r="AO80" s="851"/>
      <c r="AP80" s="851">
        <v>0</v>
      </c>
      <c r="AQ80" s="851"/>
      <c r="AR80" s="851"/>
      <c r="AS80" s="851"/>
      <c r="AT80" s="851"/>
      <c r="AU80" s="851">
        <v>0</v>
      </c>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371</v>
      </c>
      <c r="B88" s="810" t="s">
        <v>400</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7629</v>
      </c>
      <c r="AG88" s="862"/>
      <c r="AH88" s="862"/>
      <c r="AI88" s="862"/>
      <c r="AJ88" s="862"/>
      <c r="AK88" s="859"/>
      <c r="AL88" s="859"/>
      <c r="AM88" s="859"/>
      <c r="AN88" s="859"/>
      <c r="AO88" s="859"/>
      <c r="AP88" s="862">
        <v>320</v>
      </c>
      <c r="AQ88" s="862"/>
      <c r="AR88" s="862"/>
      <c r="AS88" s="862"/>
      <c r="AT88" s="862"/>
      <c r="AU88" s="862">
        <v>25</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371</v>
      </c>
      <c r="BR102" s="810" t="s">
        <v>401</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35</v>
      </c>
      <c r="CS102" s="870"/>
      <c r="CT102" s="870"/>
      <c r="CU102" s="870"/>
      <c r="CV102" s="913"/>
      <c r="CW102" s="912">
        <v>7</v>
      </c>
      <c r="CX102" s="870"/>
      <c r="CY102" s="870"/>
      <c r="CZ102" s="870"/>
      <c r="DA102" s="913"/>
      <c r="DB102" s="912">
        <v>0</v>
      </c>
      <c r="DC102" s="870"/>
      <c r="DD102" s="870"/>
      <c r="DE102" s="870"/>
      <c r="DF102" s="913"/>
      <c r="DG102" s="912">
        <v>0</v>
      </c>
      <c r="DH102" s="870"/>
      <c r="DI102" s="870"/>
      <c r="DJ102" s="870"/>
      <c r="DK102" s="913"/>
      <c r="DL102" s="912">
        <v>0</v>
      </c>
      <c r="DM102" s="870"/>
      <c r="DN102" s="870"/>
      <c r="DO102" s="870"/>
      <c r="DP102" s="913"/>
      <c r="DQ102" s="912">
        <v>0</v>
      </c>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402</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403</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404</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405</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406</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407</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408</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409</v>
      </c>
      <c r="AB109" s="915"/>
      <c r="AC109" s="915"/>
      <c r="AD109" s="915"/>
      <c r="AE109" s="916"/>
      <c r="AF109" s="914" t="s">
        <v>288</v>
      </c>
      <c r="AG109" s="915"/>
      <c r="AH109" s="915"/>
      <c r="AI109" s="915"/>
      <c r="AJ109" s="916"/>
      <c r="AK109" s="914" t="s">
        <v>287</v>
      </c>
      <c r="AL109" s="915"/>
      <c r="AM109" s="915"/>
      <c r="AN109" s="915"/>
      <c r="AO109" s="916"/>
      <c r="AP109" s="914" t="s">
        <v>410</v>
      </c>
      <c r="AQ109" s="915"/>
      <c r="AR109" s="915"/>
      <c r="AS109" s="915"/>
      <c r="AT109" s="917"/>
      <c r="AU109" s="934" t="s">
        <v>408</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409</v>
      </c>
      <c r="BR109" s="915"/>
      <c r="BS109" s="915"/>
      <c r="BT109" s="915"/>
      <c r="BU109" s="916"/>
      <c r="BV109" s="914" t="s">
        <v>288</v>
      </c>
      <c r="BW109" s="915"/>
      <c r="BX109" s="915"/>
      <c r="BY109" s="915"/>
      <c r="BZ109" s="916"/>
      <c r="CA109" s="914" t="s">
        <v>287</v>
      </c>
      <c r="CB109" s="915"/>
      <c r="CC109" s="915"/>
      <c r="CD109" s="915"/>
      <c r="CE109" s="916"/>
      <c r="CF109" s="935" t="s">
        <v>410</v>
      </c>
      <c r="CG109" s="935"/>
      <c r="CH109" s="935"/>
      <c r="CI109" s="935"/>
      <c r="CJ109" s="935"/>
      <c r="CK109" s="914" t="s">
        <v>411</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409</v>
      </c>
      <c r="DH109" s="915"/>
      <c r="DI109" s="915"/>
      <c r="DJ109" s="915"/>
      <c r="DK109" s="916"/>
      <c r="DL109" s="914" t="s">
        <v>288</v>
      </c>
      <c r="DM109" s="915"/>
      <c r="DN109" s="915"/>
      <c r="DO109" s="915"/>
      <c r="DP109" s="916"/>
      <c r="DQ109" s="914" t="s">
        <v>287</v>
      </c>
      <c r="DR109" s="915"/>
      <c r="DS109" s="915"/>
      <c r="DT109" s="915"/>
      <c r="DU109" s="916"/>
      <c r="DV109" s="914" t="s">
        <v>410</v>
      </c>
      <c r="DW109" s="915"/>
      <c r="DX109" s="915"/>
      <c r="DY109" s="915"/>
      <c r="DZ109" s="917"/>
    </row>
    <row r="110" spans="1:131" s="199" customFormat="1" ht="26.25" customHeight="1" x14ac:dyDescent="0.15">
      <c r="A110" s="918" t="s">
        <v>412</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1686626</v>
      </c>
      <c r="AB110" s="922"/>
      <c r="AC110" s="922"/>
      <c r="AD110" s="922"/>
      <c r="AE110" s="923"/>
      <c r="AF110" s="924">
        <v>1705488</v>
      </c>
      <c r="AG110" s="922"/>
      <c r="AH110" s="922"/>
      <c r="AI110" s="922"/>
      <c r="AJ110" s="923"/>
      <c r="AK110" s="924">
        <v>1797759</v>
      </c>
      <c r="AL110" s="922"/>
      <c r="AM110" s="922"/>
      <c r="AN110" s="922"/>
      <c r="AO110" s="923"/>
      <c r="AP110" s="925">
        <v>27.6</v>
      </c>
      <c r="AQ110" s="926"/>
      <c r="AR110" s="926"/>
      <c r="AS110" s="926"/>
      <c r="AT110" s="927"/>
      <c r="AU110" s="928" t="s">
        <v>61</v>
      </c>
      <c r="AV110" s="929"/>
      <c r="AW110" s="929"/>
      <c r="AX110" s="929"/>
      <c r="AY110" s="929"/>
      <c r="AZ110" s="970" t="s">
        <v>413</v>
      </c>
      <c r="BA110" s="919"/>
      <c r="BB110" s="919"/>
      <c r="BC110" s="919"/>
      <c r="BD110" s="919"/>
      <c r="BE110" s="919"/>
      <c r="BF110" s="919"/>
      <c r="BG110" s="919"/>
      <c r="BH110" s="919"/>
      <c r="BI110" s="919"/>
      <c r="BJ110" s="919"/>
      <c r="BK110" s="919"/>
      <c r="BL110" s="919"/>
      <c r="BM110" s="919"/>
      <c r="BN110" s="919"/>
      <c r="BO110" s="919"/>
      <c r="BP110" s="920"/>
      <c r="BQ110" s="956">
        <v>14202289</v>
      </c>
      <c r="BR110" s="957"/>
      <c r="BS110" s="957"/>
      <c r="BT110" s="957"/>
      <c r="BU110" s="957"/>
      <c r="BV110" s="957">
        <v>13973963</v>
      </c>
      <c r="BW110" s="957"/>
      <c r="BX110" s="957"/>
      <c r="BY110" s="957"/>
      <c r="BZ110" s="957"/>
      <c r="CA110" s="957">
        <v>13690607</v>
      </c>
      <c r="CB110" s="957"/>
      <c r="CC110" s="957"/>
      <c r="CD110" s="957"/>
      <c r="CE110" s="957"/>
      <c r="CF110" s="971">
        <v>210.3</v>
      </c>
      <c r="CG110" s="972"/>
      <c r="CH110" s="972"/>
      <c r="CI110" s="972"/>
      <c r="CJ110" s="972"/>
      <c r="CK110" s="973" t="s">
        <v>414</v>
      </c>
      <c r="CL110" s="974"/>
      <c r="CM110" s="953" t="s">
        <v>415</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222</v>
      </c>
      <c r="DH110" s="957"/>
      <c r="DI110" s="957"/>
      <c r="DJ110" s="957"/>
      <c r="DK110" s="957"/>
      <c r="DL110" s="957" t="s">
        <v>222</v>
      </c>
      <c r="DM110" s="957"/>
      <c r="DN110" s="957"/>
      <c r="DO110" s="957"/>
      <c r="DP110" s="957"/>
      <c r="DQ110" s="957" t="s">
        <v>222</v>
      </c>
      <c r="DR110" s="957"/>
      <c r="DS110" s="957"/>
      <c r="DT110" s="957"/>
      <c r="DU110" s="957"/>
      <c r="DV110" s="958" t="s">
        <v>222</v>
      </c>
      <c r="DW110" s="958"/>
      <c r="DX110" s="958"/>
      <c r="DY110" s="958"/>
      <c r="DZ110" s="959"/>
    </row>
    <row r="111" spans="1:131" s="199" customFormat="1" ht="26.25" customHeight="1" x14ac:dyDescent="0.15">
      <c r="A111" s="960" t="s">
        <v>416</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222</v>
      </c>
      <c r="AB111" s="964"/>
      <c r="AC111" s="964"/>
      <c r="AD111" s="964"/>
      <c r="AE111" s="965"/>
      <c r="AF111" s="966" t="s">
        <v>222</v>
      </c>
      <c r="AG111" s="964"/>
      <c r="AH111" s="964"/>
      <c r="AI111" s="964"/>
      <c r="AJ111" s="965"/>
      <c r="AK111" s="966" t="s">
        <v>222</v>
      </c>
      <c r="AL111" s="964"/>
      <c r="AM111" s="964"/>
      <c r="AN111" s="964"/>
      <c r="AO111" s="965"/>
      <c r="AP111" s="967" t="s">
        <v>222</v>
      </c>
      <c r="AQ111" s="968"/>
      <c r="AR111" s="968"/>
      <c r="AS111" s="968"/>
      <c r="AT111" s="969"/>
      <c r="AU111" s="930"/>
      <c r="AV111" s="931"/>
      <c r="AW111" s="931"/>
      <c r="AX111" s="931"/>
      <c r="AY111" s="931"/>
      <c r="AZ111" s="979" t="s">
        <v>417</v>
      </c>
      <c r="BA111" s="980"/>
      <c r="BB111" s="980"/>
      <c r="BC111" s="980"/>
      <c r="BD111" s="980"/>
      <c r="BE111" s="980"/>
      <c r="BF111" s="980"/>
      <c r="BG111" s="980"/>
      <c r="BH111" s="980"/>
      <c r="BI111" s="980"/>
      <c r="BJ111" s="980"/>
      <c r="BK111" s="980"/>
      <c r="BL111" s="980"/>
      <c r="BM111" s="980"/>
      <c r="BN111" s="980"/>
      <c r="BO111" s="980"/>
      <c r="BP111" s="981"/>
      <c r="BQ111" s="949" t="s">
        <v>222</v>
      </c>
      <c r="BR111" s="950"/>
      <c r="BS111" s="950"/>
      <c r="BT111" s="950"/>
      <c r="BU111" s="950"/>
      <c r="BV111" s="950" t="s">
        <v>222</v>
      </c>
      <c r="BW111" s="950"/>
      <c r="BX111" s="950"/>
      <c r="BY111" s="950"/>
      <c r="BZ111" s="950"/>
      <c r="CA111" s="950" t="s">
        <v>222</v>
      </c>
      <c r="CB111" s="950"/>
      <c r="CC111" s="950"/>
      <c r="CD111" s="950"/>
      <c r="CE111" s="950"/>
      <c r="CF111" s="944" t="s">
        <v>222</v>
      </c>
      <c r="CG111" s="945"/>
      <c r="CH111" s="945"/>
      <c r="CI111" s="945"/>
      <c r="CJ111" s="945"/>
      <c r="CK111" s="975"/>
      <c r="CL111" s="976"/>
      <c r="CM111" s="946" t="s">
        <v>418</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222</v>
      </c>
      <c r="DH111" s="950"/>
      <c r="DI111" s="950"/>
      <c r="DJ111" s="950"/>
      <c r="DK111" s="950"/>
      <c r="DL111" s="950" t="s">
        <v>222</v>
      </c>
      <c r="DM111" s="950"/>
      <c r="DN111" s="950"/>
      <c r="DO111" s="950"/>
      <c r="DP111" s="950"/>
      <c r="DQ111" s="950" t="s">
        <v>222</v>
      </c>
      <c r="DR111" s="950"/>
      <c r="DS111" s="950"/>
      <c r="DT111" s="950"/>
      <c r="DU111" s="950"/>
      <c r="DV111" s="951" t="s">
        <v>222</v>
      </c>
      <c r="DW111" s="951"/>
      <c r="DX111" s="951"/>
      <c r="DY111" s="951"/>
      <c r="DZ111" s="952"/>
    </row>
    <row r="112" spans="1:131" s="199" customFormat="1" ht="26.25" customHeight="1" x14ac:dyDescent="0.15">
      <c r="A112" s="982" t="s">
        <v>419</v>
      </c>
      <c r="B112" s="983"/>
      <c r="C112" s="980" t="s">
        <v>420</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222</v>
      </c>
      <c r="AB112" s="989"/>
      <c r="AC112" s="989"/>
      <c r="AD112" s="989"/>
      <c r="AE112" s="990"/>
      <c r="AF112" s="991" t="s">
        <v>222</v>
      </c>
      <c r="AG112" s="989"/>
      <c r="AH112" s="989"/>
      <c r="AI112" s="989"/>
      <c r="AJ112" s="990"/>
      <c r="AK112" s="991" t="s">
        <v>222</v>
      </c>
      <c r="AL112" s="989"/>
      <c r="AM112" s="989"/>
      <c r="AN112" s="989"/>
      <c r="AO112" s="990"/>
      <c r="AP112" s="992" t="s">
        <v>222</v>
      </c>
      <c r="AQ112" s="993"/>
      <c r="AR112" s="993"/>
      <c r="AS112" s="993"/>
      <c r="AT112" s="994"/>
      <c r="AU112" s="930"/>
      <c r="AV112" s="931"/>
      <c r="AW112" s="931"/>
      <c r="AX112" s="931"/>
      <c r="AY112" s="931"/>
      <c r="AZ112" s="979" t="s">
        <v>421</v>
      </c>
      <c r="BA112" s="980"/>
      <c r="BB112" s="980"/>
      <c r="BC112" s="980"/>
      <c r="BD112" s="980"/>
      <c r="BE112" s="980"/>
      <c r="BF112" s="980"/>
      <c r="BG112" s="980"/>
      <c r="BH112" s="980"/>
      <c r="BI112" s="980"/>
      <c r="BJ112" s="980"/>
      <c r="BK112" s="980"/>
      <c r="BL112" s="980"/>
      <c r="BM112" s="980"/>
      <c r="BN112" s="980"/>
      <c r="BO112" s="980"/>
      <c r="BP112" s="981"/>
      <c r="BQ112" s="949">
        <v>4564705</v>
      </c>
      <c r="BR112" s="950"/>
      <c r="BS112" s="950"/>
      <c r="BT112" s="950"/>
      <c r="BU112" s="950"/>
      <c r="BV112" s="950">
        <v>4346131</v>
      </c>
      <c r="BW112" s="950"/>
      <c r="BX112" s="950"/>
      <c r="BY112" s="950"/>
      <c r="BZ112" s="950"/>
      <c r="CA112" s="950">
        <v>4225545</v>
      </c>
      <c r="CB112" s="950"/>
      <c r="CC112" s="950"/>
      <c r="CD112" s="950"/>
      <c r="CE112" s="950"/>
      <c r="CF112" s="944">
        <v>64.900000000000006</v>
      </c>
      <c r="CG112" s="945"/>
      <c r="CH112" s="945"/>
      <c r="CI112" s="945"/>
      <c r="CJ112" s="945"/>
      <c r="CK112" s="975"/>
      <c r="CL112" s="976"/>
      <c r="CM112" s="946" t="s">
        <v>422</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222</v>
      </c>
      <c r="DH112" s="950"/>
      <c r="DI112" s="950"/>
      <c r="DJ112" s="950"/>
      <c r="DK112" s="950"/>
      <c r="DL112" s="950" t="s">
        <v>222</v>
      </c>
      <c r="DM112" s="950"/>
      <c r="DN112" s="950"/>
      <c r="DO112" s="950"/>
      <c r="DP112" s="950"/>
      <c r="DQ112" s="950" t="s">
        <v>222</v>
      </c>
      <c r="DR112" s="950"/>
      <c r="DS112" s="950"/>
      <c r="DT112" s="950"/>
      <c r="DU112" s="950"/>
      <c r="DV112" s="951" t="s">
        <v>222</v>
      </c>
      <c r="DW112" s="951"/>
      <c r="DX112" s="951"/>
      <c r="DY112" s="951"/>
      <c r="DZ112" s="952"/>
    </row>
    <row r="113" spans="1:130" s="199" customFormat="1" ht="26.25" customHeight="1" x14ac:dyDescent="0.15">
      <c r="A113" s="984"/>
      <c r="B113" s="985"/>
      <c r="C113" s="980" t="s">
        <v>423</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486260</v>
      </c>
      <c r="AB113" s="964"/>
      <c r="AC113" s="964"/>
      <c r="AD113" s="964"/>
      <c r="AE113" s="965"/>
      <c r="AF113" s="966">
        <v>442055</v>
      </c>
      <c r="AG113" s="964"/>
      <c r="AH113" s="964"/>
      <c r="AI113" s="964"/>
      <c r="AJ113" s="965"/>
      <c r="AK113" s="966">
        <v>416297</v>
      </c>
      <c r="AL113" s="964"/>
      <c r="AM113" s="964"/>
      <c r="AN113" s="964"/>
      <c r="AO113" s="965"/>
      <c r="AP113" s="967">
        <v>6.4</v>
      </c>
      <c r="AQ113" s="968"/>
      <c r="AR113" s="968"/>
      <c r="AS113" s="968"/>
      <c r="AT113" s="969"/>
      <c r="AU113" s="930"/>
      <c r="AV113" s="931"/>
      <c r="AW113" s="931"/>
      <c r="AX113" s="931"/>
      <c r="AY113" s="931"/>
      <c r="AZ113" s="979" t="s">
        <v>424</v>
      </c>
      <c r="BA113" s="980"/>
      <c r="BB113" s="980"/>
      <c r="BC113" s="980"/>
      <c r="BD113" s="980"/>
      <c r="BE113" s="980"/>
      <c r="BF113" s="980"/>
      <c r="BG113" s="980"/>
      <c r="BH113" s="980"/>
      <c r="BI113" s="980"/>
      <c r="BJ113" s="980"/>
      <c r="BK113" s="980"/>
      <c r="BL113" s="980"/>
      <c r="BM113" s="980"/>
      <c r="BN113" s="980"/>
      <c r="BO113" s="980"/>
      <c r="BP113" s="981"/>
      <c r="BQ113" s="949">
        <v>87291</v>
      </c>
      <c r="BR113" s="950"/>
      <c r="BS113" s="950"/>
      <c r="BT113" s="950"/>
      <c r="BU113" s="950"/>
      <c r="BV113" s="950">
        <v>52472</v>
      </c>
      <c r="BW113" s="950"/>
      <c r="BX113" s="950"/>
      <c r="BY113" s="950"/>
      <c r="BZ113" s="950"/>
      <c r="CA113" s="950">
        <v>24594</v>
      </c>
      <c r="CB113" s="950"/>
      <c r="CC113" s="950"/>
      <c r="CD113" s="950"/>
      <c r="CE113" s="950"/>
      <c r="CF113" s="944">
        <v>0.4</v>
      </c>
      <c r="CG113" s="945"/>
      <c r="CH113" s="945"/>
      <c r="CI113" s="945"/>
      <c r="CJ113" s="945"/>
      <c r="CK113" s="975"/>
      <c r="CL113" s="976"/>
      <c r="CM113" s="946" t="s">
        <v>425</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222</v>
      </c>
      <c r="DH113" s="989"/>
      <c r="DI113" s="989"/>
      <c r="DJ113" s="989"/>
      <c r="DK113" s="990"/>
      <c r="DL113" s="991" t="s">
        <v>222</v>
      </c>
      <c r="DM113" s="989"/>
      <c r="DN113" s="989"/>
      <c r="DO113" s="989"/>
      <c r="DP113" s="990"/>
      <c r="DQ113" s="991" t="s">
        <v>222</v>
      </c>
      <c r="DR113" s="989"/>
      <c r="DS113" s="989"/>
      <c r="DT113" s="989"/>
      <c r="DU113" s="990"/>
      <c r="DV113" s="992" t="s">
        <v>222</v>
      </c>
      <c r="DW113" s="993"/>
      <c r="DX113" s="993"/>
      <c r="DY113" s="993"/>
      <c r="DZ113" s="994"/>
    </row>
    <row r="114" spans="1:130" s="199" customFormat="1" ht="26.25" customHeight="1" x14ac:dyDescent="0.15">
      <c r="A114" s="984"/>
      <c r="B114" s="985"/>
      <c r="C114" s="980" t="s">
        <v>426</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42344</v>
      </c>
      <c r="AB114" s="989"/>
      <c r="AC114" s="989"/>
      <c r="AD114" s="989"/>
      <c r="AE114" s="990"/>
      <c r="AF114" s="991">
        <v>6919</v>
      </c>
      <c r="AG114" s="989"/>
      <c r="AH114" s="989"/>
      <c r="AI114" s="989"/>
      <c r="AJ114" s="990"/>
      <c r="AK114" s="991">
        <v>40329</v>
      </c>
      <c r="AL114" s="989"/>
      <c r="AM114" s="989"/>
      <c r="AN114" s="989"/>
      <c r="AO114" s="990"/>
      <c r="AP114" s="992">
        <v>0.6</v>
      </c>
      <c r="AQ114" s="993"/>
      <c r="AR114" s="993"/>
      <c r="AS114" s="993"/>
      <c r="AT114" s="994"/>
      <c r="AU114" s="930"/>
      <c r="AV114" s="931"/>
      <c r="AW114" s="931"/>
      <c r="AX114" s="931"/>
      <c r="AY114" s="931"/>
      <c r="AZ114" s="979" t="s">
        <v>427</v>
      </c>
      <c r="BA114" s="980"/>
      <c r="BB114" s="980"/>
      <c r="BC114" s="980"/>
      <c r="BD114" s="980"/>
      <c r="BE114" s="980"/>
      <c r="BF114" s="980"/>
      <c r="BG114" s="980"/>
      <c r="BH114" s="980"/>
      <c r="BI114" s="980"/>
      <c r="BJ114" s="980"/>
      <c r="BK114" s="980"/>
      <c r="BL114" s="980"/>
      <c r="BM114" s="980"/>
      <c r="BN114" s="980"/>
      <c r="BO114" s="980"/>
      <c r="BP114" s="981"/>
      <c r="BQ114" s="949">
        <v>1605914</v>
      </c>
      <c r="BR114" s="950"/>
      <c r="BS114" s="950"/>
      <c r="BT114" s="950"/>
      <c r="BU114" s="950"/>
      <c r="BV114" s="950">
        <v>1462401</v>
      </c>
      <c r="BW114" s="950"/>
      <c r="BX114" s="950"/>
      <c r="BY114" s="950"/>
      <c r="BZ114" s="950"/>
      <c r="CA114" s="950">
        <v>1300321</v>
      </c>
      <c r="CB114" s="950"/>
      <c r="CC114" s="950"/>
      <c r="CD114" s="950"/>
      <c r="CE114" s="950"/>
      <c r="CF114" s="944">
        <v>20</v>
      </c>
      <c r="CG114" s="945"/>
      <c r="CH114" s="945"/>
      <c r="CI114" s="945"/>
      <c r="CJ114" s="945"/>
      <c r="CK114" s="975"/>
      <c r="CL114" s="976"/>
      <c r="CM114" s="946" t="s">
        <v>428</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222</v>
      </c>
      <c r="DH114" s="989"/>
      <c r="DI114" s="989"/>
      <c r="DJ114" s="989"/>
      <c r="DK114" s="990"/>
      <c r="DL114" s="991" t="s">
        <v>222</v>
      </c>
      <c r="DM114" s="989"/>
      <c r="DN114" s="989"/>
      <c r="DO114" s="989"/>
      <c r="DP114" s="990"/>
      <c r="DQ114" s="991" t="s">
        <v>222</v>
      </c>
      <c r="DR114" s="989"/>
      <c r="DS114" s="989"/>
      <c r="DT114" s="989"/>
      <c r="DU114" s="990"/>
      <c r="DV114" s="992" t="s">
        <v>222</v>
      </c>
      <c r="DW114" s="993"/>
      <c r="DX114" s="993"/>
      <c r="DY114" s="993"/>
      <c r="DZ114" s="994"/>
    </row>
    <row r="115" spans="1:130" s="199" customFormat="1" ht="26.25" customHeight="1" x14ac:dyDescent="0.15">
      <c r="A115" s="984"/>
      <c r="B115" s="985"/>
      <c r="C115" s="980" t="s">
        <v>429</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222</v>
      </c>
      <c r="AB115" s="964"/>
      <c r="AC115" s="964"/>
      <c r="AD115" s="964"/>
      <c r="AE115" s="965"/>
      <c r="AF115" s="966" t="s">
        <v>222</v>
      </c>
      <c r="AG115" s="964"/>
      <c r="AH115" s="964"/>
      <c r="AI115" s="964"/>
      <c r="AJ115" s="965"/>
      <c r="AK115" s="966" t="s">
        <v>222</v>
      </c>
      <c r="AL115" s="964"/>
      <c r="AM115" s="964"/>
      <c r="AN115" s="964"/>
      <c r="AO115" s="965"/>
      <c r="AP115" s="967" t="s">
        <v>222</v>
      </c>
      <c r="AQ115" s="968"/>
      <c r="AR115" s="968"/>
      <c r="AS115" s="968"/>
      <c r="AT115" s="969"/>
      <c r="AU115" s="930"/>
      <c r="AV115" s="931"/>
      <c r="AW115" s="931"/>
      <c r="AX115" s="931"/>
      <c r="AY115" s="931"/>
      <c r="AZ115" s="979" t="s">
        <v>430</v>
      </c>
      <c r="BA115" s="980"/>
      <c r="BB115" s="980"/>
      <c r="BC115" s="980"/>
      <c r="BD115" s="980"/>
      <c r="BE115" s="980"/>
      <c r="BF115" s="980"/>
      <c r="BG115" s="980"/>
      <c r="BH115" s="980"/>
      <c r="BI115" s="980"/>
      <c r="BJ115" s="980"/>
      <c r="BK115" s="980"/>
      <c r="BL115" s="980"/>
      <c r="BM115" s="980"/>
      <c r="BN115" s="980"/>
      <c r="BO115" s="980"/>
      <c r="BP115" s="981"/>
      <c r="BQ115" s="949" t="s">
        <v>222</v>
      </c>
      <c r="BR115" s="950"/>
      <c r="BS115" s="950"/>
      <c r="BT115" s="950"/>
      <c r="BU115" s="950"/>
      <c r="BV115" s="950" t="s">
        <v>222</v>
      </c>
      <c r="BW115" s="950"/>
      <c r="BX115" s="950"/>
      <c r="BY115" s="950"/>
      <c r="BZ115" s="950"/>
      <c r="CA115" s="950" t="s">
        <v>222</v>
      </c>
      <c r="CB115" s="950"/>
      <c r="CC115" s="950"/>
      <c r="CD115" s="950"/>
      <c r="CE115" s="950"/>
      <c r="CF115" s="944" t="s">
        <v>222</v>
      </c>
      <c r="CG115" s="945"/>
      <c r="CH115" s="945"/>
      <c r="CI115" s="945"/>
      <c r="CJ115" s="945"/>
      <c r="CK115" s="975"/>
      <c r="CL115" s="976"/>
      <c r="CM115" s="979" t="s">
        <v>431</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222</v>
      </c>
      <c r="DH115" s="989"/>
      <c r="DI115" s="989"/>
      <c r="DJ115" s="989"/>
      <c r="DK115" s="990"/>
      <c r="DL115" s="991" t="s">
        <v>222</v>
      </c>
      <c r="DM115" s="989"/>
      <c r="DN115" s="989"/>
      <c r="DO115" s="989"/>
      <c r="DP115" s="990"/>
      <c r="DQ115" s="991" t="s">
        <v>222</v>
      </c>
      <c r="DR115" s="989"/>
      <c r="DS115" s="989"/>
      <c r="DT115" s="989"/>
      <c r="DU115" s="990"/>
      <c r="DV115" s="992" t="s">
        <v>222</v>
      </c>
      <c r="DW115" s="993"/>
      <c r="DX115" s="993"/>
      <c r="DY115" s="993"/>
      <c r="DZ115" s="994"/>
    </row>
    <row r="116" spans="1:130" s="199" customFormat="1" ht="26.25" customHeight="1" x14ac:dyDescent="0.15">
      <c r="A116" s="986"/>
      <c r="B116" s="987"/>
      <c r="C116" s="995" t="s">
        <v>432</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222</v>
      </c>
      <c r="AB116" s="989"/>
      <c r="AC116" s="989"/>
      <c r="AD116" s="989"/>
      <c r="AE116" s="990"/>
      <c r="AF116" s="991" t="s">
        <v>222</v>
      </c>
      <c r="AG116" s="989"/>
      <c r="AH116" s="989"/>
      <c r="AI116" s="989"/>
      <c r="AJ116" s="990"/>
      <c r="AK116" s="991" t="s">
        <v>222</v>
      </c>
      <c r="AL116" s="989"/>
      <c r="AM116" s="989"/>
      <c r="AN116" s="989"/>
      <c r="AO116" s="990"/>
      <c r="AP116" s="992" t="s">
        <v>222</v>
      </c>
      <c r="AQ116" s="993"/>
      <c r="AR116" s="993"/>
      <c r="AS116" s="993"/>
      <c r="AT116" s="994"/>
      <c r="AU116" s="930"/>
      <c r="AV116" s="931"/>
      <c r="AW116" s="931"/>
      <c r="AX116" s="931"/>
      <c r="AY116" s="931"/>
      <c r="AZ116" s="997" t="s">
        <v>433</v>
      </c>
      <c r="BA116" s="998"/>
      <c r="BB116" s="998"/>
      <c r="BC116" s="998"/>
      <c r="BD116" s="998"/>
      <c r="BE116" s="998"/>
      <c r="BF116" s="998"/>
      <c r="BG116" s="998"/>
      <c r="BH116" s="998"/>
      <c r="BI116" s="998"/>
      <c r="BJ116" s="998"/>
      <c r="BK116" s="998"/>
      <c r="BL116" s="998"/>
      <c r="BM116" s="998"/>
      <c r="BN116" s="998"/>
      <c r="BO116" s="998"/>
      <c r="BP116" s="999"/>
      <c r="BQ116" s="949" t="s">
        <v>222</v>
      </c>
      <c r="BR116" s="950"/>
      <c r="BS116" s="950"/>
      <c r="BT116" s="950"/>
      <c r="BU116" s="950"/>
      <c r="BV116" s="950" t="s">
        <v>222</v>
      </c>
      <c r="BW116" s="950"/>
      <c r="BX116" s="950"/>
      <c r="BY116" s="950"/>
      <c r="BZ116" s="950"/>
      <c r="CA116" s="950" t="s">
        <v>222</v>
      </c>
      <c r="CB116" s="950"/>
      <c r="CC116" s="950"/>
      <c r="CD116" s="950"/>
      <c r="CE116" s="950"/>
      <c r="CF116" s="944" t="s">
        <v>222</v>
      </c>
      <c r="CG116" s="945"/>
      <c r="CH116" s="945"/>
      <c r="CI116" s="945"/>
      <c r="CJ116" s="945"/>
      <c r="CK116" s="975"/>
      <c r="CL116" s="976"/>
      <c r="CM116" s="946" t="s">
        <v>434</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222</v>
      </c>
      <c r="DH116" s="989"/>
      <c r="DI116" s="989"/>
      <c r="DJ116" s="989"/>
      <c r="DK116" s="990"/>
      <c r="DL116" s="991" t="s">
        <v>222</v>
      </c>
      <c r="DM116" s="989"/>
      <c r="DN116" s="989"/>
      <c r="DO116" s="989"/>
      <c r="DP116" s="990"/>
      <c r="DQ116" s="991" t="s">
        <v>222</v>
      </c>
      <c r="DR116" s="989"/>
      <c r="DS116" s="989"/>
      <c r="DT116" s="989"/>
      <c r="DU116" s="990"/>
      <c r="DV116" s="992" t="s">
        <v>222</v>
      </c>
      <c r="DW116" s="993"/>
      <c r="DX116" s="993"/>
      <c r="DY116" s="993"/>
      <c r="DZ116" s="994"/>
    </row>
    <row r="117" spans="1:130" s="199" customFormat="1" ht="26.25" customHeight="1" x14ac:dyDescent="0.15">
      <c r="A117" s="934" t="s">
        <v>170</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435</v>
      </c>
      <c r="Z117" s="916"/>
      <c r="AA117" s="1006">
        <v>2215230</v>
      </c>
      <c r="AB117" s="1007"/>
      <c r="AC117" s="1007"/>
      <c r="AD117" s="1007"/>
      <c r="AE117" s="1008"/>
      <c r="AF117" s="1009">
        <v>2154462</v>
      </c>
      <c r="AG117" s="1007"/>
      <c r="AH117" s="1007"/>
      <c r="AI117" s="1007"/>
      <c r="AJ117" s="1008"/>
      <c r="AK117" s="1009">
        <v>2254385</v>
      </c>
      <c r="AL117" s="1007"/>
      <c r="AM117" s="1007"/>
      <c r="AN117" s="1007"/>
      <c r="AO117" s="1008"/>
      <c r="AP117" s="1010"/>
      <c r="AQ117" s="1011"/>
      <c r="AR117" s="1011"/>
      <c r="AS117" s="1011"/>
      <c r="AT117" s="1012"/>
      <c r="AU117" s="930"/>
      <c r="AV117" s="931"/>
      <c r="AW117" s="931"/>
      <c r="AX117" s="931"/>
      <c r="AY117" s="931"/>
      <c r="AZ117" s="997" t="s">
        <v>436</v>
      </c>
      <c r="BA117" s="998"/>
      <c r="BB117" s="998"/>
      <c r="BC117" s="998"/>
      <c r="BD117" s="998"/>
      <c r="BE117" s="998"/>
      <c r="BF117" s="998"/>
      <c r="BG117" s="998"/>
      <c r="BH117" s="998"/>
      <c r="BI117" s="998"/>
      <c r="BJ117" s="998"/>
      <c r="BK117" s="998"/>
      <c r="BL117" s="998"/>
      <c r="BM117" s="998"/>
      <c r="BN117" s="998"/>
      <c r="BO117" s="998"/>
      <c r="BP117" s="999"/>
      <c r="BQ117" s="949" t="s">
        <v>222</v>
      </c>
      <c r="BR117" s="950"/>
      <c r="BS117" s="950"/>
      <c r="BT117" s="950"/>
      <c r="BU117" s="950"/>
      <c r="BV117" s="950" t="s">
        <v>222</v>
      </c>
      <c r="BW117" s="950"/>
      <c r="BX117" s="950"/>
      <c r="BY117" s="950"/>
      <c r="BZ117" s="950"/>
      <c r="CA117" s="950" t="s">
        <v>222</v>
      </c>
      <c r="CB117" s="950"/>
      <c r="CC117" s="950"/>
      <c r="CD117" s="950"/>
      <c r="CE117" s="950"/>
      <c r="CF117" s="944" t="s">
        <v>222</v>
      </c>
      <c r="CG117" s="945"/>
      <c r="CH117" s="945"/>
      <c r="CI117" s="945"/>
      <c r="CJ117" s="945"/>
      <c r="CK117" s="975"/>
      <c r="CL117" s="976"/>
      <c r="CM117" s="946" t="s">
        <v>437</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222</v>
      </c>
      <c r="DH117" s="989"/>
      <c r="DI117" s="989"/>
      <c r="DJ117" s="989"/>
      <c r="DK117" s="990"/>
      <c r="DL117" s="991" t="s">
        <v>222</v>
      </c>
      <c r="DM117" s="989"/>
      <c r="DN117" s="989"/>
      <c r="DO117" s="989"/>
      <c r="DP117" s="990"/>
      <c r="DQ117" s="991" t="s">
        <v>222</v>
      </c>
      <c r="DR117" s="989"/>
      <c r="DS117" s="989"/>
      <c r="DT117" s="989"/>
      <c r="DU117" s="990"/>
      <c r="DV117" s="992" t="s">
        <v>222</v>
      </c>
      <c r="DW117" s="993"/>
      <c r="DX117" s="993"/>
      <c r="DY117" s="993"/>
      <c r="DZ117" s="994"/>
    </row>
    <row r="118" spans="1:130" s="199" customFormat="1" ht="26.25" customHeight="1" x14ac:dyDescent="0.15">
      <c r="A118" s="934" t="s">
        <v>411</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409</v>
      </c>
      <c r="AB118" s="915"/>
      <c r="AC118" s="915"/>
      <c r="AD118" s="915"/>
      <c r="AE118" s="916"/>
      <c r="AF118" s="914" t="s">
        <v>288</v>
      </c>
      <c r="AG118" s="915"/>
      <c r="AH118" s="915"/>
      <c r="AI118" s="915"/>
      <c r="AJ118" s="916"/>
      <c r="AK118" s="914" t="s">
        <v>287</v>
      </c>
      <c r="AL118" s="915"/>
      <c r="AM118" s="915"/>
      <c r="AN118" s="915"/>
      <c r="AO118" s="916"/>
      <c r="AP118" s="1001" t="s">
        <v>410</v>
      </c>
      <c r="AQ118" s="1002"/>
      <c r="AR118" s="1002"/>
      <c r="AS118" s="1002"/>
      <c r="AT118" s="1003"/>
      <c r="AU118" s="930"/>
      <c r="AV118" s="931"/>
      <c r="AW118" s="931"/>
      <c r="AX118" s="931"/>
      <c r="AY118" s="931"/>
      <c r="AZ118" s="1004" t="s">
        <v>438</v>
      </c>
      <c r="BA118" s="995"/>
      <c r="BB118" s="995"/>
      <c r="BC118" s="995"/>
      <c r="BD118" s="995"/>
      <c r="BE118" s="995"/>
      <c r="BF118" s="995"/>
      <c r="BG118" s="995"/>
      <c r="BH118" s="995"/>
      <c r="BI118" s="995"/>
      <c r="BJ118" s="995"/>
      <c r="BK118" s="995"/>
      <c r="BL118" s="995"/>
      <c r="BM118" s="995"/>
      <c r="BN118" s="995"/>
      <c r="BO118" s="995"/>
      <c r="BP118" s="996"/>
      <c r="BQ118" s="1027" t="s">
        <v>439</v>
      </c>
      <c r="BR118" s="1028"/>
      <c r="BS118" s="1028"/>
      <c r="BT118" s="1028"/>
      <c r="BU118" s="1028"/>
      <c r="BV118" s="1028" t="s">
        <v>439</v>
      </c>
      <c r="BW118" s="1028"/>
      <c r="BX118" s="1028"/>
      <c r="BY118" s="1028"/>
      <c r="BZ118" s="1028"/>
      <c r="CA118" s="1028" t="s">
        <v>439</v>
      </c>
      <c r="CB118" s="1028"/>
      <c r="CC118" s="1028"/>
      <c r="CD118" s="1028"/>
      <c r="CE118" s="1028"/>
      <c r="CF118" s="944" t="s">
        <v>439</v>
      </c>
      <c r="CG118" s="945"/>
      <c r="CH118" s="945"/>
      <c r="CI118" s="945"/>
      <c r="CJ118" s="945"/>
      <c r="CK118" s="975"/>
      <c r="CL118" s="976"/>
      <c r="CM118" s="946" t="s">
        <v>440</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439</v>
      </c>
      <c r="DH118" s="989"/>
      <c r="DI118" s="989"/>
      <c r="DJ118" s="989"/>
      <c r="DK118" s="990"/>
      <c r="DL118" s="991" t="s">
        <v>439</v>
      </c>
      <c r="DM118" s="989"/>
      <c r="DN118" s="989"/>
      <c r="DO118" s="989"/>
      <c r="DP118" s="990"/>
      <c r="DQ118" s="991" t="s">
        <v>439</v>
      </c>
      <c r="DR118" s="989"/>
      <c r="DS118" s="989"/>
      <c r="DT118" s="989"/>
      <c r="DU118" s="990"/>
      <c r="DV118" s="992" t="s">
        <v>439</v>
      </c>
      <c r="DW118" s="993"/>
      <c r="DX118" s="993"/>
      <c r="DY118" s="993"/>
      <c r="DZ118" s="994"/>
    </row>
    <row r="119" spans="1:130" s="199" customFormat="1" ht="26.25" customHeight="1" x14ac:dyDescent="0.15">
      <c r="A119" s="1088" t="s">
        <v>414</v>
      </c>
      <c r="B119" s="974"/>
      <c r="C119" s="953" t="s">
        <v>415</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439</v>
      </c>
      <c r="AB119" s="922"/>
      <c r="AC119" s="922"/>
      <c r="AD119" s="922"/>
      <c r="AE119" s="923"/>
      <c r="AF119" s="924" t="s">
        <v>439</v>
      </c>
      <c r="AG119" s="922"/>
      <c r="AH119" s="922"/>
      <c r="AI119" s="922"/>
      <c r="AJ119" s="923"/>
      <c r="AK119" s="924" t="s">
        <v>439</v>
      </c>
      <c r="AL119" s="922"/>
      <c r="AM119" s="922"/>
      <c r="AN119" s="922"/>
      <c r="AO119" s="923"/>
      <c r="AP119" s="925" t="s">
        <v>439</v>
      </c>
      <c r="AQ119" s="926"/>
      <c r="AR119" s="926"/>
      <c r="AS119" s="926"/>
      <c r="AT119" s="927"/>
      <c r="AU119" s="932"/>
      <c r="AV119" s="933"/>
      <c r="AW119" s="933"/>
      <c r="AX119" s="933"/>
      <c r="AY119" s="933"/>
      <c r="AZ119" s="230" t="s">
        <v>170</v>
      </c>
      <c r="BA119" s="230"/>
      <c r="BB119" s="230"/>
      <c r="BC119" s="230"/>
      <c r="BD119" s="230"/>
      <c r="BE119" s="230"/>
      <c r="BF119" s="230"/>
      <c r="BG119" s="230"/>
      <c r="BH119" s="230"/>
      <c r="BI119" s="230"/>
      <c r="BJ119" s="230"/>
      <c r="BK119" s="230"/>
      <c r="BL119" s="230"/>
      <c r="BM119" s="230"/>
      <c r="BN119" s="230"/>
      <c r="BO119" s="1005" t="s">
        <v>441</v>
      </c>
      <c r="BP119" s="1036"/>
      <c r="BQ119" s="1027">
        <v>20460199</v>
      </c>
      <c r="BR119" s="1028"/>
      <c r="BS119" s="1028"/>
      <c r="BT119" s="1028"/>
      <c r="BU119" s="1028"/>
      <c r="BV119" s="1028">
        <v>19834967</v>
      </c>
      <c r="BW119" s="1028"/>
      <c r="BX119" s="1028"/>
      <c r="BY119" s="1028"/>
      <c r="BZ119" s="1028"/>
      <c r="CA119" s="1028">
        <v>19241067</v>
      </c>
      <c r="CB119" s="1028"/>
      <c r="CC119" s="1028"/>
      <c r="CD119" s="1028"/>
      <c r="CE119" s="1028"/>
      <c r="CF119" s="1029"/>
      <c r="CG119" s="1030"/>
      <c r="CH119" s="1030"/>
      <c r="CI119" s="1030"/>
      <c r="CJ119" s="1031"/>
      <c r="CK119" s="977"/>
      <c r="CL119" s="978"/>
      <c r="CM119" s="1032" t="s">
        <v>442</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222</v>
      </c>
      <c r="DH119" s="1014"/>
      <c r="DI119" s="1014"/>
      <c r="DJ119" s="1014"/>
      <c r="DK119" s="1015"/>
      <c r="DL119" s="1013" t="s">
        <v>222</v>
      </c>
      <c r="DM119" s="1014"/>
      <c r="DN119" s="1014"/>
      <c r="DO119" s="1014"/>
      <c r="DP119" s="1015"/>
      <c r="DQ119" s="1013" t="s">
        <v>222</v>
      </c>
      <c r="DR119" s="1014"/>
      <c r="DS119" s="1014"/>
      <c r="DT119" s="1014"/>
      <c r="DU119" s="1015"/>
      <c r="DV119" s="1016" t="s">
        <v>222</v>
      </c>
      <c r="DW119" s="1017"/>
      <c r="DX119" s="1017"/>
      <c r="DY119" s="1017"/>
      <c r="DZ119" s="1018"/>
    </row>
    <row r="120" spans="1:130" s="199" customFormat="1" ht="26.25" customHeight="1" x14ac:dyDescent="0.15">
      <c r="A120" s="1089"/>
      <c r="B120" s="976"/>
      <c r="C120" s="946" t="s">
        <v>418</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222</v>
      </c>
      <c r="AB120" s="989"/>
      <c r="AC120" s="989"/>
      <c r="AD120" s="989"/>
      <c r="AE120" s="990"/>
      <c r="AF120" s="991" t="s">
        <v>222</v>
      </c>
      <c r="AG120" s="989"/>
      <c r="AH120" s="989"/>
      <c r="AI120" s="989"/>
      <c r="AJ120" s="990"/>
      <c r="AK120" s="991" t="s">
        <v>222</v>
      </c>
      <c r="AL120" s="989"/>
      <c r="AM120" s="989"/>
      <c r="AN120" s="989"/>
      <c r="AO120" s="990"/>
      <c r="AP120" s="992" t="s">
        <v>222</v>
      </c>
      <c r="AQ120" s="993"/>
      <c r="AR120" s="993"/>
      <c r="AS120" s="993"/>
      <c r="AT120" s="994"/>
      <c r="AU120" s="1019" t="s">
        <v>443</v>
      </c>
      <c r="AV120" s="1020"/>
      <c r="AW120" s="1020"/>
      <c r="AX120" s="1020"/>
      <c r="AY120" s="1021"/>
      <c r="AZ120" s="970" t="s">
        <v>444</v>
      </c>
      <c r="BA120" s="919"/>
      <c r="BB120" s="919"/>
      <c r="BC120" s="919"/>
      <c r="BD120" s="919"/>
      <c r="BE120" s="919"/>
      <c r="BF120" s="919"/>
      <c r="BG120" s="919"/>
      <c r="BH120" s="919"/>
      <c r="BI120" s="919"/>
      <c r="BJ120" s="919"/>
      <c r="BK120" s="919"/>
      <c r="BL120" s="919"/>
      <c r="BM120" s="919"/>
      <c r="BN120" s="919"/>
      <c r="BO120" s="919"/>
      <c r="BP120" s="920"/>
      <c r="BQ120" s="956">
        <v>8645706</v>
      </c>
      <c r="BR120" s="957"/>
      <c r="BS120" s="957"/>
      <c r="BT120" s="957"/>
      <c r="BU120" s="957"/>
      <c r="BV120" s="957">
        <v>9691387</v>
      </c>
      <c r="BW120" s="957"/>
      <c r="BX120" s="957"/>
      <c r="BY120" s="957"/>
      <c r="BZ120" s="957"/>
      <c r="CA120" s="957">
        <v>9900450</v>
      </c>
      <c r="CB120" s="957"/>
      <c r="CC120" s="957"/>
      <c r="CD120" s="957"/>
      <c r="CE120" s="957"/>
      <c r="CF120" s="971">
        <v>152.1</v>
      </c>
      <c r="CG120" s="972"/>
      <c r="CH120" s="972"/>
      <c r="CI120" s="972"/>
      <c r="CJ120" s="972"/>
      <c r="CK120" s="1037" t="s">
        <v>445</v>
      </c>
      <c r="CL120" s="1038"/>
      <c r="CM120" s="1038"/>
      <c r="CN120" s="1038"/>
      <c r="CO120" s="1039"/>
      <c r="CP120" s="1045" t="s">
        <v>391</v>
      </c>
      <c r="CQ120" s="1046"/>
      <c r="CR120" s="1046"/>
      <c r="CS120" s="1046"/>
      <c r="CT120" s="1046"/>
      <c r="CU120" s="1046"/>
      <c r="CV120" s="1046"/>
      <c r="CW120" s="1046"/>
      <c r="CX120" s="1046"/>
      <c r="CY120" s="1046"/>
      <c r="CZ120" s="1046"/>
      <c r="DA120" s="1046"/>
      <c r="DB120" s="1046"/>
      <c r="DC120" s="1046"/>
      <c r="DD120" s="1046"/>
      <c r="DE120" s="1046"/>
      <c r="DF120" s="1047"/>
      <c r="DG120" s="956">
        <v>2079410</v>
      </c>
      <c r="DH120" s="957"/>
      <c r="DI120" s="957"/>
      <c r="DJ120" s="957"/>
      <c r="DK120" s="957"/>
      <c r="DL120" s="957">
        <v>1975067</v>
      </c>
      <c r="DM120" s="957"/>
      <c r="DN120" s="957"/>
      <c r="DO120" s="957"/>
      <c r="DP120" s="957"/>
      <c r="DQ120" s="957">
        <v>1870781</v>
      </c>
      <c r="DR120" s="957"/>
      <c r="DS120" s="957"/>
      <c r="DT120" s="957"/>
      <c r="DU120" s="957"/>
      <c r="DV120" s="958">
        <v>28.7</v>
      </c>
      <c r="DW120" s="958"/>
      <c r="DX120" s="958"/>
      <c r="DY120" s="958"/>
      <c r="DZ120" s="959"/>
    </row>
    <row r="121" spans="1:130" s="199" customFormat="1" ht="26.25" customHeight="1" x14ac:dyDescent="0.15">
      <c r="A121" s="1089"/>
      <c r="B121" s="976"/>
      <c r="C121" s="997" t="s">
        <v>446</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222</v>
      </c>
      <c r="AB121" s="989"/>
      <c r="AC121" s="989"/>
      <c r="AD121" s="989"/>
      <c r="AE121" s="990"/>
      <c r="AF121" s="991" t="s">
        <v>222</v>
      </c>
      <c r="AG121" s="989"/>
      <c r="AH121" s="989"/>
      <c r="AI121" s="989"/>
      <c r="AJ121" s="990"/>
      <c r="AK121" s="991" t="s">
        <v>222</v>
      </c>
      <c r="AL121" s="989"/>
      <c r="AM121" s="989"/>
      <c r="AN121" s="989"/>
      <c r="AO121" s="990"/>
      <c r="AP121" s="992" t="s">
        <v>222</v>
      </c>
      <c r="AQ121" s="993"/>
      <c r="AR121" s="993"/>
      <c r="AS121" s="993"/>
      <c r="AT121" s="994"/>
      <c r="AU121" s="1022"/>
      <c r="AV121" s="1023"/>
      <c r="AW121" s="1023"/>
      <c r="AX121" s="1023"/>
      <c r="AY121" s="1024"/>
      <c r="AZ121" s="979" t="s">
        <v>447</v>
      </c>
      <c r="BA121" s="980"/>
      <c r="BB121" s="980"/>
      <c r="BC121" s="980"/>
      <c r="BD121" s="980"/>
      <c r="BE121" s="980"/>
      <c r="BF121" s="980"/>
      <c r="BG121" s="980"/>
      <c r="BH121" s="980"/>
      <c r="BI121" s="980"/>
      <c r="BJ121" s="980"/>
      <c r="BK121" s="980"/>
      <c r="BL121" s="980"/>
      <c r="BM121" s="980"/>
      <c r="BN121" s="980"/>
      <c r="BO121" s="980"/>
      <c r="BP121" s="981"/>
      <c r="BQ121" s="949">
        <v>56850</v>
      </c>
      <c r="BR121" s="950"/>
      <c r="BS121" s="950"/>
      <c r="BT121" s="950"/>
      <c r="BU121" s="950"/>
      <c r="BV121" s="950">
        <v>50275</v>
      </c>
      <c r="BW121" s="950"/>
      <c r="BX121" s="950"/>
      <c r="BY121" s="950"/>
      <c r="BZ121" s="950"/>
      <c r="CA121" s="950">
        <v>43553</v>
      </c>
      <c r="CB121" s="950"/>
      <c r="CC121" s="950"/>
      <c r="CD121" s="950"/>
      <c r="CE121" s="950"/>
      <c r="CF121" s="944">
        <v>0.7</v>
      </c>
      <c r="CG121" s="945"/>
      <c r="CH121" s="945"/>
      <c r="CI121" s="945"/>
      <c r="CJ121" s="945"/>
      <c r="CK121" s="1040"/>
      <c r="CL121" s="1041"/>
      <c r="CM121" s="1041"/>
      <c r="CN121" s="1041"/>
      <c r="CO121" s="1042"/>
      <c r="CP121" s="1050" t="s">
        <v>390</v>
      </c>
      <c r="CQ121" s="1051"/>
      <c r="CR121" s="1051"/>
      <c r="CS121" s="1051"/>
      <c r="CT121" s="1051"/>
      <c r="CU121" s="1051"/>
      <c r="CV121" s="1051"/>
      <c r="CW121" s="1051"/>
      <c r="CX121" s="1051"/>
      <c r="CY121" s="1051"/>
      <c r="CZ121" s="1051"/>
      <c r="DA121" s="1051"/>
      <c r="DB121" s="1051"/>
      <c r="DC121" s="1051"/>
      <c r="DD121" s="1051"/>
      <c r="DE121" s="1051"/>
      <c r="DF121" s="1052"/>
      <c r="DG121" s="949">
        <v>1064243</v>
      </c>
      <c r="DH121" s="950"/>
      <c r="DI121" s="950"/>
      <c r="DJ121" s="950"/>
      <c r="DK121" s="950"/>
      <c r="DL121" s="950">
        <v>1011009</v>
      </c>
      <c r="DM121" s="950"/>
      <c r="DN121" s="950"/>
      <c r="DO121" s="950"/>
      <c r="DP121" s="950"/>
      <c r="DQ121" s="950">
        <v>943997</v>
      </c>
      <c r="DR121" s="950"/>
      <c r="DS121" s="950"/>
      <c r="DT121" s="950"/>
      <c r="DU121" s="950"/>
      <c r="DV121" s="951">
        <v>14.5</v>
      </c>
      <c r="DW121" s="951"/>
      <c r="DX121" s="951"/>
      <c r="DY121" s="951"/>
      <c r="DZ121" s="952"/>
    </row>
    <row r="122" spans="1:130" s="199" customFormat="1" ht="26.25" customHeight="1" x14ac:dyDescent="0.15">
      <c r="A122" s="1089"/>
      <c r="B122" s="976"/>
      <c r="C122" s="946" t="s">
        <v>428</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222</v>
      </c>
      <c r="AB122" s="989"/>
      <c r="AC122" s="989"/>
      <c r="AD122" s="989"/>
      <c r="AE122" s="990"/>
      <c r="AF122" s="991" t="s">
        <v>222</v>
      </c>
      <c r="AG122" s="989"/>
      <c r="AH122" s="989"/>
      <c r="AI122" s="989"/>
      <c r="AJ122" s="990"/>
      <c r="AK122" s="991" t="s">
        <v>222</v>
      </c>
      <c r="AL122" s="989"/>
      <c r="AM122" s="989"/>
      <c r="AN122" s="989"/>
      <c r="AO122" s="990"/>
      <c r="AP122" s="992" t="s">
        <v>222</v>
      </c>
      <c r="AQ122" s="993"/>
      <c r="AR122" s="993"/>
      <c r="AS122" s="993"/>
      <c r="AT122" s="994"/>
      <c r="AU122" s="1022"/>
      <c r="AV122" s="1023"/>
      <c r="AW122" s="1023"/>
      <c r="AX122" s="1023"/>
      <c r="AY122" s="1024"/>
      <c r="AZ122" s="1004" t="s">
        <v>448</v>
      </c>
      <c r="BA122" s="995"/>
      <c r="BB122" s="995"/>
      <c r="BC122" s="995"/>
      <c r="BD122" s="995"/>
      <c r="BE122" s="995"/>
      <c r="BF122" s="995"/>
      <c r="BG122" s="995"/>
      <c r="BH122" s="995"/>
      <c r="BI122" s="995"/>
      <c r="BJ122" s="995"/>
      <c r="BK122" s="995"/>
      <c r="BL122" s="995"/>
      <c r="BM122" s="995"/>
      <c r="BN122" s="995"/>
      <c r="BO122" s="995"/>
      <c r="BP122" s="996"/>
      <c r="BQ122" s="1027">
        <v>14774626</v>
      </c>
      <c r="BR122" s="1028"/>
      <c r="BS122" s="1028"/>
      <c r="BT122" s="1028"/>
      <c r="BU122" s="1028"/>
      <c r="BV122" s="1028">
        <v>14458608</v>
      </c>
      <c r="BW122" s="1028"/>
      <c r="BX122" s="1028"/>
      <c r="BY122" s="1028"/>
      <c r="BZ122" s="1028"/>
      <c r="CA122" s="1028">
        <v>14682893</v>
      </c>
      <c r="CB122" s="1028"/>
      <c r="CC122" s="1028"/>
      <c r="CD122" s="1028"/>
      <c r="CE122" s="1028"/>
      <c r="CF122" s="1048">
        <v>225.6</v>
      </c>
      <c r="CG122" s="1049"/>
      <c r="CH122" s="1049"/>
      <c r="CI122" s="1049"/>
      <c r="CJ122" s="1049"/>
      <c r="CK122" s="1040"/>
      <c r="CL122" s="1041"/>
      <c r="CM122" s="1041"/>
      <c r="CN122" s="1041"/>
      <c r="CO122" s="1042"/>
      <c r="CP122" s="1050" t="s">
        <v>394</v>
      </c>
      <c r="CQ122" s="1051"/>
      <c r="CR122" s="1051"/>
      <c r="CS122" s="1051"/>
      <c r="CT122" s="1051"/>
      <c r="CU122" s="1051"/>
      <c r="CV122" s="1051"/>
      <c r="CW122" s="1051"/>
      <c r="CX122" s="1051"/>
      <c r="CY122" s="1051"/>
      <c r="CZ122" s="1051"/>
      <c r="DA122" s="1051"/>
      <c r="DB122" s="1051"/>
      <c r="DC122" s="1051"/>
      <c r="DD122" s="1051"/>
      <c r="DE122" s="1051"/>
      <c r="DF122" s="1052"/>
      <c r="DG122" s="949">
        <v>801351</v>
      </c>
      <c r="DH122" s="950"/>
      <c r="DI122" s="950"/>
      <c r="DJ122" s="950"/>
      <c r="DK122" s="950"/>
      <c r="DL122" s="950">
        <v>782741</v>
      </c>
      <c r="DM122" s="950"/>
      <c r="DN122" s="950"/>
      <c r="DO122" s="950"/>
      <c r="DP122" s="950"/>
      <c r="DQ122" s="950">
        <v>870855</v>
      </c>
      <c r="DR122" s="950"/>
      <c r="DS122" s="950"/>
      <c r="DT122" s="950"/>
      <c r="DU122" s="950"/>
      <c r="DV122" s="951">
        <v>13.4</v>
      </c>
      <c r="DW122" s="951"/>
      <c r="DX122" s="951"/>
      <c r="DY122" s="951"/>
      <c r="DZ122" s="952"/>
    </row>
    <row r="123" spans="1:130" s="199" customFormat="1" ht="26.25" customHeight="1" x14ac:dyDescent="0.15">
      <c r="A123" s="1089"/>
      <c r="B123" s="976"/>
      <c r="C123" s="946" t="s">
        <v>434</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222</v>
      </c>
      <c r="AB123" s="989"/>
      <c r="AC123" s="989"/>
      <c r="AD123" s="989"/>
      <c r="AE123" s="990"/>
      <c r="AF123" s="991" t="s">
        <v>222</v>
      </c>
      <c r="AG123" s="989"/>
      <c r="AH123" s="989"/>
      <c r="AI123" s="989"/>
      <c r="AJ123" s="990"/>
      <c r="AK123" s="991" t="s">
        <v>222</v>
      </c>
      <c r="AL123" s="989"/>
      <c r="AM123" s="989"/>
      <c r="AN123" s="989"/>
      <c r="AO123" s="990"/>
      <c r="AP123" s="992" t="s">
        <v>222</v>
      </c>
      <c r="AQ123" s="993"/>
      <c r="AR123" s="993"/>
      <c r="AS123" s="993"/>
      <c r="AT123" s="994"/>
      <c r="AU123" s="1025"/>
      <c r="AV123" s="1026"/>
      <c r="AW123" s="1026"/>
      <c r="AX123" s="1026"/>
      <c r="AY123" s="1026"/>
      <c r="AZ123" s="230" t="s">
        <v>170</v>
      </c>
      <c r="BA123" s="230"/>
      <c r="BB123" s="230"/>
      <c r="BC123" s="230"/>
      <c r="BD123" s="230"/>
      <c r="BE123" s="230"/>
      <c r="BF123" s="230"/>
      <c r="BG123" s="230"/>
      <c r="BH123" s="230"/>
      <c r="BI123" s="230"/>
      <c r="BJ123" s="230"/>
      <c r="BK123" s="230"/>
      <c r="BL123" s="230"/>
      <c r="BM123" s="230"/>
      <c r="BN123" s="230"/>
      <c r="BO123" s="1005" t="s">
        <v>449</v>
      </c>
      <c r="BP123" s="1036"/>
      <c r="BQ123" s="1095">
        <v>23477182</v>
      </c>
      <c r="BR123" s="1096"/>
      <c r="BS123" s="1096"/>
      <c r="BT123" s="1096"/>
      <c r="BU123" s="1096"/>
      <c r="BV123" s="1096">
        <v>24200270</v>
      </c>
      <c r="BW123" s="1096"/>
      <c r="BX123" s="1096"/>
      <c r="BY123" s="1096"/>
      <c r="BZ123" s="1096"/>
      <c r="CA123" s="1096">
        <v>24626896</v>
      </c>
      <c r="CB123" s="1096"/>
      <c r="CC123" s="1096"/>
      <c r="CD123" s="1096"/>
      <c r="CE123" s="1096"/>
      <c r="CF123" s="1029"/>
      <c r="CG123" s="1030"/>
      <c r="CH123" s="1030"/>
      <c r="CI123" s="1030"/>
      <c r="CJ123" s="1031"/>
      <c r="CK123" s="1040"/>
      <c r="CL123" s="1041"/>
      <c r="CM123" s="1041"/>
      <c r="CN123" s="1041"/>
      <c r="CO123" s="1042"/>
      <c r="CP123" s="1050" t="s">
        <v>393</v>
      </c>
      <c r="CQ123" s="1051"/>
      <c r="CR123" s="1051"/>
      <c r="CS123" s="1051"/>
      <c r="CT123" s="1051"/>
      <c r="CU123" s="1051"/>
      <c r="CV123" s="1051"/>
      <c r="CW123" s="1051"/>
      <c r="CX123" s="1051"/>
      <c r="CY123" s="1051"/>
      <c r="CZ123" s="1051"/>
      <c r="DA123" s="1051"/>
      <c r="DB123" s="1051"/>
      <c r="DC123" s="1051"/>
      <c r="DD123" s="1051"/>
      <c r="DE123" s="1051"/>
      <c r="DF123" s="1052"/>
      <c r="DG123" s="988">
        <v>352014</v>
      </c>
      <c r="DH123" s="989"/>
      <c r="DI123" s="989"/>
      <c r="DJ123" s="989"/>
      <c r="DK123" s="990"/>
      <c r="DL123" s="991">
        <v>328522</v>
      </c>
      <c r="DM123" s="989"/>
      <c r="DN123" s="989"/>
      <c r="DO123" s="989"/>
      <c r="DP123" s="990"/>
      <c r="DQ123" s="991">
        <v>304516</v>
      </c>
      <c r="DR123" s="989"/>
      <c r="DS123" s="989"/>
      <c r="DT123" s="989"/>
      <c r="DU123" s="990"/>
      <c r="DV123" s="992">
        <v>4.7</v>
      </c>
      <c r="DW123" s="993"/>
      <c r="DX123" s="993"/>
      <c r="DY123" s="993"/>
      <c r="DZ123" s="994"/>
    </row>
    <row r="124" spans="1:130" s="199" customFormat="1" ht="26.25" customHeight="1" thickBot="1" x14ac:dyDescent="0.2">
      <c r="A124" s="1089"/>
      <c r="B124" s="976"/>
      <c r="C124" s="946" t="s">
        <v>437</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222</v>
      </c>
      <c r="AB124" s="989"/>
      <c r="AC124" s="989"/>
      <c r="AD124" s="989"/>
      <c r="AE124" s="990"/>
      <c r="AF124" s="991" t="s">
        <v>222</v>
      </c>
      <c r="AG124" s="989"/>
      <c r="AH124" s="989"/>
      <c r="AI124" s="989"/>
      <c r="AJ124" s="990"/>
      <c r="AK124" s="991" t="s">
        <v>222</v>
      </c>
      <c r="AL124" s="989"/>
      <c r="AM124" s="989"/>
      <c r="AN124" s="989"/>
      <c r="AO124" s="990"/>
      <c r="AP124" s="992" t="s">
        <v>222</v>
      </c>
      <c r="AQ124" s="993"/>
      <c r="AR124" s="993"/>
      <c r="AS124" s="993"/>
      <c r="AT124" s="994"/>
      <c r="AU124" s="1091" t="s">
        <v>450</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222</v>
      </c>
      <c r="BR124" s="1058"/>
      <c r="BS124" s="1058"/>
      <c r="BT124" s="1058"/>
      <c r="BU124" s="1058"/>
      <c r="BV124" s="1058" t="s">
        <v>222</v>
      </c>
      <c r="BW124" s="1058"/>
      <c r="BX124" s="1058"/>
      <c r="BY124" s="1058"/>
      <c r="BZ124" s="1058"/>
      <c r="CA124" s="1058" t="s">
        <v>222</v>
      </c>
      <c r="CB124" s="1058"/>
      <c r="CC124" s="1058"/>
      <c r="CD124" s="1058"/>
      <c r="CE124" s="1058"/>
      <c r="CF124" s="1059"/>
      <c r="CG124" s="1060"/>
      <c r="CH124" s="1060"/>
      <c r="CI124" s="1060"/>
      <c r="CJ124" s="1061"/>
      <c r="CK124" s="1043"/>
      <c r="CL124" s="1043"/>
      <c r="CM124" s="1043"/>
      <c r="CN124" s="1043"/>
      <c r="CO124" s="1044"/>
      <c r="CP124" s="1050" t="s">
        <v>451</v>
      </c>
      <c r="CQ124" s="1051"/>
      <c r="CR124" s="1051"/>
      <c r="CS124" s="1051"/>
      <c r="CT124" s="1051"/>
      <c r="CU124" s="1051"/>
      <c r="CV124" s="1051"/>
      <c r="CW124" s="1051"/>
      <c r="CX124" s="1051"/>
      <c r="CY124" s="1051"/>
      <c r="CZ124" s="1051"/>
      <c r="DA124" s="1051"/>
      <c r="DB124" s="1051"/>
      <c r="DC124" s="1051"/>
      <c r="DD124" s="1051"/>
      <c r="DE124" s="1051"/>
      <c r="DF124" s="1052"/>
      <c r="DG124" s="1035">
        <v>267687</v>
      </c>
      <c r="DH124" s="1014"/>
      <c r="DI124" s="1014"/>
      <c r="DJ124" s="1014"/>
      <c r="DK124" s="1015"/>
      <c r="DL124" s="1013">
        <v>248792</v>
      </c>
      <c r="DM124" s="1014"/>
      <c r="DN124" s="1014"/>
      <c r="DO124" s="1014"/>
      <c r="DP124" s="1015"/>
      <c r="DQ124" s="1013">
        <v>235396</v>
      </c>
      <c r="DR124" s="1014"/>
      <c r="DS124" s="1014"/>
      <c r="DT124" s="1014"/>
      <c r="DU124" s="1015"/>
      <c r="DV124" s="1016">
        <v>3.6</v>
      </c>
      <c r="DW124" s="1017"/>
      <c r="DX124" s="1017"/>
      <c r="DY124" s="1017"/>
      <c r="DZ124" s="1018"/>
    </row>
    <row r="125" spans="1:130" s="199" customFormat="1" ht="26.25" customHeight="1" x14ac:dyDescent="0.15">
      <c r="A125" s="1089"/>
      <c r="B125" s="976"/>
      <c r="C125" s="946" t="s">
        <v>440</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222</v>
      </c>
      <c r="AB125" s="989"/>
      <c r="AC125" s="989"/>
      <c r="AD125" s="989"/>
      <c r="AE125" s="990"/>
      <c r="AF125" s="991" t="s">
        <v>222</v>
      </c>
      <c r="AG125" s="989"/>
      <c r="AH125" s="989"/>
      <c r="AI125" s="989"/>
      <c r="AJ125" s="990"/>
      <c r="AK125" s="991" t="s">
        <v>222</v>
      </c>
      <c r="AL125" s="989"/>
      <c r="AM125" s="989"/>
      <c r="AN125" s="989"/>
      <c r="AO125" s="990"/>
      <c r="AP125" s="992" t="s">
        <v>222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452</v>
      </c>
      <c r="CL125" s="1038"/>
      <c r="CM125" s="1038"/>
      <c r="CN125" s="1038"/>
      <c r="CO125" s="1039"/>
      <c r="CP125" s="970" t="s">
        <v>453</v>
      </c>
      <c r="CQ125" s="919"/>
      <c r="CR125" s="919"/>
      <c r="CS125" s="919"/>
      <c r="CT125" s="919"/>
      <c r="CU125" s="919"/>
      <c r="CV125" s="919"/>
      <c r="CW125" s="919"/>
      <c r="CX125" s="919"/>
      <c r="CY125" s="919"/>
      <c r="CZ125" s="919"/>
      <c r="DA125" s="919"/>
      <c r="DB125" s="919"/>
      <c r="DC125" s="919"/>
      <c r="DD125" s="919"/>
      <c r="DE125" s="919"/>
      <c r="DF125" s="920"/>
      <c r="DG125" s="956" t="s">
        <v>222</v>
      </c>
      <c r="DH125" s="957"/>
      <c r="DI125" s="957"/>
      <c r="DJ125" s="957"/>
      <c r="DK125" s="957"/>
      <c r="DL125" s="957" t="s">
        <v>222</v>
      </c>
      <c r="DM125" s="957"/>
      <c r="DN125" s="957"/>
      <c r="DO125" s="957"/>
      <c r="DP125" s="957"/>
      <c r="DQ125" s="957" t="s">
        <v>222</v>
      </c>
      <c r="DR125" s="957"/>
      <c r="DS125" s="957"/>
      <c r="DT125" s="957"/>
      <c r="DU125" s="957"/>
      <c r="DV125" s="958" t="s">
        <v>222</v>
      </c>
      <c r="DW125" s="958"/>
      <c r="DX125" s="958"/>
      <c r="DY125" s="958"/>
      <c r="DZ125" s="959"/>
    </row>
    <row r="126" spans="1:130" s="199" customFormat="1" ht="26.25" customHeight="1" thickBot="1" x14ac:dyDescent="0.2">
      <c r="A126" s="1089"/>
      <c r="B126" s="976"/>
      <c r="C126" s="946" t="s">
        <v>442</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222</v>
      </c>
      <c r="AB126" s="989"/>
      <c r="AC126" s="989"/>
      <c r="AD126" s="989"/>
      <c r="AE126" s="990"/>
      <c r="AF126" s="991" t="s">
        <v>222</v>
      </c>
      <c r="AG126" s="989"/>
      <c r="AH126" s="989"/>
      <c r="AI126" s="989"/>
      <c r="AJ126" s="990"/>
      <c r="AK126" s="991" t="s">
        <v>222</v>
      </c>
      <c r="AL126" s="989"/>
      <c r="AM126" s="989"/>
      <c r="AN126" s="989"/>
      <c r="AO126" s="990"/>
      <c r="AP126" s="992" t="s">
        <v>222</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454</v>
      </c>
      <c r="CQ126" s="980"/>
      <c r="CR126" s="980"/>
      <c r="CS126" s="980"/>
      <c r="CT126" s="980"/>
      <c r="CU126" s="980"/>
      <c r="CV126" s="980"/>
      <c r="CW126" s="980"/>
      <c r="CX126" s="980"/>
      <c r="CY126" s="980"/>
      <c r="CZ126" s="980"/>
      <c r="DA126" s="980"/>
      <c r="DB126" s="980"/>
      <c r="DC126" s="980"/>
      <c r="DD126" s="980"/>
      <c r="DE126" s="980"/>
      <c r="DF126" s="981"/>
      <c r="DG126" s="949" t="s">
        <v>222</v>
      </c>
      <c r="DH126" s="950"/>
      <c r="DI126" s="950"/>
      <c r="DJ126" s="950"/>
      <c r="DK126" s="950"/>
      <c r="DL126" s="950" t="s">
        <v>222</v>
      </c>
      <c r="DM126" s="950"/>
      <c r="DN126" s="950"/>
      <c r="DO126" s="950"/>
      <c r="DP126" s="950"/>
      <c r="DQ126" s="950" t="s">
        <v>222</v>
      </c>
      <c r="DR126" s="950"/>
      <c r="DS126" s="950"/>
      <c r="DT126" s="950"/>
      <c r="DU126" s="950"/>
      <c r="DV126" s="951" t="s">
        <v>222</v>
      </c>
      <c r="DW126" s="951"/>
      <c r="DX126" s="951"/>
      <c r="DY126" s="951"/>
      <c r="DZ126" s="952"/>
    </row>
    <row r="127" spans="1:130" s="199" customFormat="1" ht="26.25" customHeight="1" x14ac:dyDescent="0.15">
      <c r="A127" s="1090"/>
      <c r="B127" s="978"/>
      <c r="C127" s="1032" t="s">
        <v>455</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222</v>
      </c>
      <c r="AB127" s="989"/>
      <c r="AC127" s="989"/>
      <c r="AD127" s="989"/>
      <c r="AE127" s="990"/>
      <c r="AF127" s="991" t="s">
        <v>222</v>
      </c>
      <c r="AG127" s="989"/>
      <c r="AH127" s="989"/>
      <c r="AI127" s="989"/>
      <c r="AJ127" s="990"/>
      <c r="AK127" s="991" t="s">
        <v>222</v>
      </c>
      <c r="AL127" s="989"/>
      <c r="AM127" s="989"/>
      <c r="AN127" s="989"/>
      <c r="AO127" s="990"/>
      <c r="AP127" s="992" t="s">
        <v>222</v>
      </c>
      <c r="AQ127" s="993"/>
      <c r="AR127" s="993"/>
      <c r="AS127" s="993"/>
      <c r="AT127" s="994"/>
      <c r="AU127" s="235"/>
      <c r="AV127" s="235"/>
      <c r="AW127" s="235"/>
      <c r="AX127" s="1062" t="s">
        <v>456</v>
      </c>
      <c r="AY127" s="1063"/>
      <c r="AZ127" s="1063"/>
      <c r="BA127" s="1063"/>
      <c r="BB127" s="1063"/>
      <c r="BC127" s="1063"/>
      <c r="BD127" s="1063"/>
      <c r="BE127" s="1064"/>
      <c r="BF127" s="1065" t="s">
        <v>457</v>
      </c>
      <c r="BG127" s="1063"/>
      <c r="BH127" s="1063"/>
      <c r="BI127" s="1063"/>
      <c r="BJ127" s="1063"/>
      <c r="BK127" s="1063"/>
      <c r="BL127" s="1064"/>
      <c r="BM127" s="1065" t="s">
        <v>458</v>
      </c>
      <c r="BN127" s="1063"/>
      <c r="BO127" s="1063"/>
      <c r="BP127" s="1063"/>
      <c r="BQ127" s="1063"/>
      <c r="BR127" s="1063"/>
      <c r="BS127" s="1064"/>
      <c r="BT127" s="1065" t="s">
        <v>459</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460</v>
      </c>
      <c r="CQ127" s="980"/>
      <c r="CR127" s="980"/>
      <c r="CS127" s="980"/>
      <c r="CT127" s="980"/>
      <c r="CU127" s="980"/>
      <c r="CV127" s="980"/>
      <c r="CW127" s="980"/>
      <c r="CX127" s="980"/>
      <c r="CY127" s="980"/>
      <c r="CZ127" s="980"/>
      <c r="DA127" s="980"/>
      <c r="DB127" s="980"/>
      <c r="DC127" s="980"/>
      <c r="DD127" s="980"/>
      <c r="DE127" s="980"/>
      <c r="DF127" s="981"/>
      <c r="DG127" s="949" t="s">
        <v>222</v>
      </c>
      <c r="DH127" s="950"/>
      <c r="DI127" s="950"/>
      <c r="DJ127" s="950"/>
      <c r="DK127" s="950"/>
      <c r="DL127" s="950" t="s">
        <v>222</v>
      </c>
      <c r="DM127" s="950"/>
      <c r="DN127" s="950"/>
      <c r="DO127" s="950"/>
      <c r="DP127" s="950"/>
      <c r="DQ127" s="950" t="s">
        <v>222</v>
      </c>
      <c r="DR127" s="950"/>
      <c r="DS127" s="950"/>
      <c r="DT127" s="950"/>
      <c r="DU127" s="950"/>
      <c r="DV127" s="951" t="s">
        <v>222</v>
      </c>
      <c r="DW127" s="951"/>
      <c r="DX127" s="951"/>
      <c r="DY127" s="951"/>
      <c r="DZ127" s="952"/>
    </row>
    <row r="128" spans="1:130" s="199" customFormat="1" ht="26.25" customHeight="1" thickBot="1" x14ac:dyDescent="0.2">
      <c r="A128" s="1073" t="s">
        <v>461</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462</v>
      </c>
      <c r="X128" s="1075"/>
      <c r="Y128" s="1075"/>
      <c r="Z128" s="1076"/>
      <c r="AA128" s="1077">
        <v>7788</v>
      </c>
      <c r="AB128" s="1078"/>
      <c r="AC128" s="1078"/>
      <c r="AD128" s="1078"/>
      <c r="AE128" s="1079"/>
      <c r="AF128" s="1080">
        <v>7788</v>
      </c>
      <c r="AG128" s="1078"/>
      <c r="AH128" s="1078"/>
      <c r="AI128" s="1078"/>
      <c r="AJ128" s="1079"/>
      <c r="AK128" s="1080">
        <v>7788</v>
      </c>
      <c r="AL128" s="1078"/>
      <c r="AM128" s="1078"/>
      <c r="AN128" s="1078"/>
      <c r="AO128" s="1079"/>
      <c r="AP128" s="1081"/>
      <c r="AQ128" s="1082"/>
      <c r="AR128" s="1082"/>
      <c r="AS128" s="1082"/>
      <c r="AT128" s="1083"/>
      <c r="AU128" s="235"/>
      <c r="AV128" s="235"/>
      <c r="AW128" s="235"/>
      <c r="AX128" s="918" t="s">
        <v>463</v>
      </c>
      <c r="AY128" s="919"/>
      <c r="AZ128" s="919"/>
      <c r="BA128" s="919"/>
      <c r="BB128" s="919"/>
      <c r="BC128" s="919"/>
      <c r="BD128" s="919"/>
      <c r="BE128" s="920"/>
      <c r="BF128" s="1084" t="s">
        <v>222</v>
      </c>
      <c r="BG128" s="1085"/>
      <c r="BH128" s="1085"/>
      <c r="BI128" s="1085"/>
      <c r="BJ128" s="1085"/>
      <c r="BK128" s="1085"/>
      <c r="BL128" s="1086"/>
      <c r="BM128" s="1084">
        <v>13.71</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464</v>
      </c>
      <c r="CQ128" s="1067"/>
      <c r="CR128" s="1067"/>
      <c r="CS128" s="1067"/>
      <c r="CT128" s="1067"/>
      <c r="CU128" s="1067"/>
      <c r="CV128" s="1067"/>
      <c r="CW128" s="1067"/>
      <c r="CX128" s="1067"/>
      <c r="CY128" s="1067"/>
      <c r="CZ128" s="1067"/>
      <c r="DA128" s="1067"/>
      <c r="DB128" s="1067"/>
      <c r="DC128" s="1067"/>
      <c r="DD128" s="1067"/>
      <c r="DE128" s="1067"/>
      <c r="DF128" s="1068"/>
      <c r="DG128" s="1069" t="s">
        <v>222</v>
      </c>
      <c r="DH128" s="1070"/>
      <c r="DI128" s="1070"/>
      <c r="DJ128" s="1070"/>
      <c r="DK128" s="1070"/>
      <c r="DL128" s="1070" t="s">
        <v>465</v>
      </c>
      <c r="DM128" s="1070"/>
      <c r="DN128" s="1070"/>
      <c r="DO128" s="1070"/>
      <c r="DP128" s="1070"/>
      <c r="DQ128" s="1070" t="s">
        <v>465</v>
      </c>
      <c r="DR128" s="1070"/>
      <c r="DS128" s="1070"/>
      <c r="DT128" s="1070"/>
      <c r="DU128" s="1070"/>
      <c r="DV128" s="1071" t="s">
        <v>465</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466</v>
      </c>
      <c r="X129" s="1104"/>
      <c r="Y129" s="1104"/>
      <c r="Z129" s="1105"/>
      <c r="AA129" s="988">
        <v>8327929</v>
      </c>
      <c r="AB129" s="989"/>
      <c r="AC129" s="989"/>
      <c r="AD129" s="989"/>
      <c r="AE129" s="990"/>
      <c r="AF129" s="991">
        <v>8868566</v>
      </c>
      <c r="AG129" s="989"/>
      <c r="AH129" s="989"/>
      <c r="AI129" s="989"/>
      <c r="AJ129" s="990"/>
      <c r="AK129" s="991">
        <v>8141433</v>
      </c>
      <c r="AL129" s="989"/>
      <c r="AM129" s="989"/>
      <c r="AN129" s="989"/>
      <c r="AO129" s="990"/>
      <c r="AP129" s="1106"/>
      <c r="AQ129" s="1107"/>
      <c r="AR129" s="1107"/>
      <c r="AS129" s="1107"/>
      <c r="AT129" s="1108"/>
      <c r="AU129" s="237"/>
      <c r="AV129" s="237"/>
      <c r="AW129" s="237"/>
      <c r="AX129" s="1097" t="s">
        <v>467</v>
      </c>
      <c r="AY129" s="980"/>
      <c r="AZ129" s="980"/>
      <c r="BA129" s="980"/>
      <c r="BB129" s="980"/>
      <c r="BC129" s="980"/>
      <c r="BD129" s="980"/>
      <c r="BE129" s="981"/>
      <c r="BF129" s="1098" t="s">
        <v>222</v>
      </c>
      <c r="BG129" s="1099"/>
      <c r="BH129" s="1099"/>
      <c r="BI129" s="1099"/>
      <c r="BJ129" s="1099"/>
      <c r="BK129" s="1099"/>
      <c r="BL129" s="1100"/>
      <c r="BM129" s="1098">
        <v>18.71</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468</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469</v>
      </c>
      <c r="X130" s="1104"/>
      <c r="Y130" s="1104"/>
      <c r="Z130" s="1105"/>
      <c r="AA130" s="988">
        <v>1613026</v>
      </c>
      <c r="AB130" s="989"/>
      <c r="AC130" s="989"/>
      <c r="AD130" s="989"/>
      <c r="AE130" s="990"/>
      <c r="AF130" s="991">
        <v>1628096</v>
      </c>
      <c r="AG130" s="989"/>
      <c r="AH130" s="989"/>
      <c r="AI130" s="989"/>
      <c r="AJ130" s="990"/>
      <c r="AK130" s="991">
        <v>1632437</v>
      </c>
      <c r="AL130" s="989"/>
      <c r="AM130" s="989"/>
      <c r="AN130" s="989"/>
      <c r="AO130" s="990"/>
      <c r="AP130" s="1106"/>
      <c r="AQ130" s="1107"/>
      <c r="AR130" s="1107"/>
      <c r="AS130" s="1107"/>
      <c r="AT130" s="1108"/>
      <c r="AU130" s="237"/>
      <c r="AV130" s="237"/>
      <c r="AW130" s="237"/>
      <c r="AX130" s="1097" t="s">
        <v>470</v>
      </c>
      <c r="AY130" s="980"/>
      <c r="AZ130" s="980"/>
      <c r="BA130" s="980"/>
      <c r="BB130" s="980"/>
      <c r="BC130" s="980"/>
      <c r="BD130" s="980"/>
      <c r="BE130" s="981"/>
      <c r="BF130" s="1134">
        <v>8.4</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471</v>
      </c>
      <c r="X131" s="1142"/>
      <c r="Y131" s="1142"/>
      <c r="Z131" s="1143"/>
      <c r="AA131" s="1035">
        <v>6714903</v>
      </c>
      <c r="AB131" s="1014"/>
      <c r="AC131" s="1014"/>
      <c r="AD131" s="1014"/>
      <c r="AE131" s="1015"/>
      <c r="AF131" s="1013">
        <v>7240470</v>
      </c>
      <c r="AG131" s="1014"/>
      <c r="AH131" s="1014"/>
      <c r="AI131" s="1014"/>
      <c r="AJ131" s="1015"/>
      <c r="AK131" s="1013">
        <v>6508996</v>
      </c>
      <c r="AL131" s="1014"/>
      <c r="AM131" s="1014"/>
      <c r="AN131" s="1014"/>
      <c r="AO131" s="1015"/>
      <c r="AP131" s="1144"/>
      <c r="AQ131" s="1145"/>
      <c r="AR131" s="1145"/>
      <c r="AS131" s="1145"/>
      <c r="AT131" s="1146"/>
      <c r="AU131" s="237"/>
      <c r="AV131" s="237"/>
      <c r="AW131" s="237"/>
      <c r="AX131" s="1116" t="s">
        <v>472</v>
      </c>
      <c r="AY131" s="1067"/>
      <c r="AZ131" s="1067"/>
      <c r="BA131" s="1067"/>
      <c r="BB131" s="1067"/>
      <c r="BC131" s="1067"/>
      <c r="BD131" s="1067"/>
      <c r="BE131" s="1068"/>
      <c r="BF131" s="1117" t="s">
        <v>222</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473</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474</v>
      </c>
      <c r="W132" s="1127"/>
      <c r="X132" s="1127"/>
      <c r="Y132" s="1127"/>
      <c r="Z132" s="1128"/>
      <c r="AA132" s="1129">
        <v>8.8521904189999994</v>
      </c>
      <c r="AB132" s="1130"/>
      <c r="AC132" s="1130"/>
      <c r="AD132" s="1130"/>
      <c r="AE132" s="1131"/>
      <c r="AF132" s="1132">
        <v>7.1622146080000002</v>
      </c>
      <c r="AG132" s="1130"/>
      <c r="AH132" s="1130"/>
      <c r="AI132" s="1130"/>
      <c r="AJ132" s="1131"/>
      <c r="AK132" s="1132">
        <v>9.4355565739999996</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475</v>
      </c>
      <c r="W133" s="1110"/>
      <c r="X133" s="1110"/>
      <c r="Y133" s="1110"/>
      <c r="Z133" s="1111"/>
      <c r="AA133" s="1112">
        <v>10.5</v>
      </c>
      <c r="AB133" s="1113"/>
      <c r="AC133" s="1113"/>
      <c r="AD133" s="1113"/>
      <c r="AE133" s="1114"/>
      <c r="AF133" s="1112">
        <v>8.6999999999999993</v>
      </c>
      <c r="AG133" s="1113"/>
      <c r="AH133" s="1113"/>
      <c r="AI133" s="1113"/>
      <c r="AJ133" s="1114"/>
      <c r="AK133" s="1112">
        <v>8.4</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rintOptions horizontalCentered="1"/>
  <pageMargins left="0" right="0" top="0.39370078740157483" bottom="0.39370078740157483" header="0.19685039370078741" footer="0.19685039370078741"/>
  <pageSetup paperSize="9" scale="18" orientation="landscape" cellComments="asDisplayed" horizontalDpi="300" verticalDpi="3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44" orientation="landscape" cellComments="asDisplayed" horizontalDpi="300"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49"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476</v>
      </c>
      <c r="B5" s="248"/>
      <c r="C5" s="248"/>
      <c r="D5" s="248"/>
      <c r="E5" s="248"/>
      <c r="F5" s="248"/>
      <c r="G5" s="248"/>
      <c r="H5" s="248"/>
      <c r="I5" s="248"/>
      <c r="J5" s="248"/>
      <c r="K5" s="248"/>
      <c r="L5" s="248"/>
      <c r="M5" s="248"/>
      <c r="N5" s="248"/>
      <c r="O5" s="249"/>
    </row>
    <row r="6" spans="1:16" x14ac:dyDescent="0.15">
      <c r="A6" s="250"/>
      <c r="B6" s="246"/>
      <c r="C6" s="246"/>
      <c r="D6" s="246"/>
      <c r="E6" s="246"/>
      <c r="F6" s="246"/>
      <c r="G6" s="251" t="s">
        <v>477</v>
      </c>
      <c r="H6" s="251"/>
      <c r="I6" s="251"/>
      <c r="J6" s="251"/>
      <c r="K6" s="246"/>
      <c r="L6" s="246"/>
      <c r="M6" s="246"/>
      <c r="N6" s="246"/>
    </row>
    <row r="7" spans="1:16" x14ac:dyDescent="0.15">
      <c r="A7" s="250"/>
      <c r="B7" s="246"/>
      <c r="C7" s="246"/>
      <c r="D7" s="246"/>
      <c r="E7" s="246"/>
      <c r="F7" s="246"/>
      <c r="G7" s="253"/>
      <c r="H7" s="254"/>
      <c r="I7" s="254"/>
      <c r="J7" s="255"/>
      <c r="K7" s="1150" t="s">
        <v>478</v>
      </c>
      <c r="L7" s="256"/>
      <c r="M7" s="257" t="s">
        <v>479</v>
      </c>
      <c r="N7" s="258"/>
    </row>
    <row r="8" spans="1:16" x14ac:dyDescent="0.15">
      <c r="A8" s="250"/>
      <c r="B8" s="246"/>
      <c r="C8" s="246"/>
      <c r="D8" s="246"/>
      <c r="E8" s="246"/>
      <c r="F8" s="246"/>
      <c r="G8" s="259"/>
      <c r="H8" s="260"/>
      <c r="I8" s="260"/>
      <c r="J8" s="261"/>
      <c r="K8" s="1151"/>
      <c r="L8" s="262" t="s">
        <v>480</v>
      </c>
      <c r="M8" s="263" t="s">
        <v>481</v>
      </c>
      <c r="N8" s="264" t="s">
        <v>482</v>
      </c>
    </row>
    <row r="9" spans="1:16" x14ac:dyDescent="0.15">
      <c r="A9" s="250"/>
      <c r="B9" s="246"/>
      <c r="C9" s="246"/>
      <c r="D9" s="246"/>
      <c r="E9" s="246"/>
      <c r="F9" s="246"/>
      <c r="G9" s="1152" t="s">
        <v>483</v>
      </c>
      <c r="H9" s="1153"/>
      <c r="I9" s="1153"/>
      <c r="J9" s="1154"/>
      <c r="K9" s="265">
        <v>1878555</v>
      </c>
      <c r="L9" s="266">
        <v>79224</v>
      </c>
      <c r="M9" s="267">
        <v>55845</v>
      </c>
      <c r="N9" s="268">
        <v>41.9</v>
      </c>
    </row>
    <row r="10" spans="1:16" x14ac:dyDescent="0.15">
      <c r="A10" s="250"/>
      <c r="B10" s="246"/>
      <c r="C10" s="246"/>
      <c r="D10" s="246"/>
      <c r="E10" s="246"/>
      <c r="F10" s="246"/>
      <c r="G10" s="1152" t="s">
        <v>484</v>
      </c>
      <c r="H10" s="1153"/>
      <c r="I10" s="1153"/>
      <c r="J10" s="1154"/>
      <c r="K10" s="269">
        <v>290188</v>
      </c>
      <c r="L10" s="270">
        <v>12238</v>
      </c>
      <c r="M10" s="271">
        <v>5607</v>
      </c>
      <c r="N10" s="272">
        <v>118.3</v>
      </c>
    </row>
    <row r="11" spans="1:16" ht="13.5" customHeight="1" x14ac:dyDescent="0.15">
      <c r="A11" s="250"/>
      <c r="B11" s="246"/>
      <c r="C11" s="246"/>
      <c r="D11" s="246"/>
      <c r="E11" s="246"/>
      <c r="F11" s="246"/>
      <c r="G11" s="1152" t="s">
        <v>485</v>
      </c>
      <c r="H11" s="1153"/>
      <c r="I11" s="1153"/>
      <c r="J11" s="1154"/>
      <c r="K11" s="269">
        <v>386372</v>
      </c>
      <c r="L11" s="270">
        <v>16294</v>
      </c>
      <c r="M11" s="271">
        <v>8384</v>
      </c>
      <c r="N11" s="272">
        <v>94.3</v>
      </c>
    </row>
    <row r="12" spans="1:16" ht="13.5" customHeight="1" x14ac:dyDescent="0.15">
      <c r="A12" s="250"/>
      <c r="B12" s="246"/>
      <c r="C12" s="246"/>
      <c r="D12" s="246"/>
      <c r="E12" s="246"/>
      <c r="F12" s="246"/>
      <c r="G12" s="1152" t="s">
        <v>486</v>
      </c>
      <c r="H12" s="1153"/>
      <c r="I12" s="1153"/>
      <c r="J12" s="1154"/>
      <c r="K12" s="269">
        <v>33996</v>
      </c>
      <c r="L12" s="270">
        <v>1434</v>
      </c>
      <c r="M12" s="271">
        <v>147</v>
      </c>
      <c r="N12" s="272">
        <v>875.5</v>
      </c>
    </row>
    <row r="13" spans="1:16" ht="13.5" customHeight="1" x14ac:dyDescent="0.15">
      <c r="A13" s="250"/>
      <c r="B13" s="246"/>
      <c r="C13" s="246"/>
      <c r="D13" s="246"/>
      <c r="E13" s="246"/>
      <c r="F13" s="246"/>
      <c r="G13" s="1152" t="s">
        <v>487</v>
      </c>
      <c r="H13" s="1153"/>
      <c r="I13" s="1153"/>
      <c r="J13" s="1154"/>
      <c r="K13" s="269" t="s">
        <v>488</v>
      </c>
      <c r="L13" s="270" t="s">
        <v>488</v>
      </c>
      <c r="M13" s="271">
        <v>6</v>
      </c>
      <c r="N13" s="272" t="s">
        <v>488</v>
      </c>
    </row>
    <row r="14" spans="1:16" ht="13.5" customHeight="1" x14ac:dyDescent="0.15">
      <c r="A14" s="250"/>
      <c r="B14" s="246"/>
      <c r="C14" s="246"/>
      <c r="D14" s="246"/>
      <c r="E14" s="246"/>
      <c r="F14" s="246"/>
      <c r="G14" s="1152" t="s">
        <v>489</v>
      </c>
      <c r="H14" s="1153"/>
      <c r="I14" s="1153"/>
      <c r="J14" s="1154"/>
      <c r="K14" s="269">
        <v>143926</v>
      </c>
      <c r="L14" s="270">
        <v>6070</v>
      </c>
      <c r="M14" s="271">
        <v>2653</v>
      </c>
      <c r="N14" s="272">
        <v>128.80000000000001</v>
      </c>
    </row>
    <row r="15" spans="1:16" ht="13.5" customHeight="1" x14ac:dyDescent="0.15">
      <c r="A15" s="250"/>
      <c r="B15" s="246"/>
      <c r="C15" s="246"/>
      <c r="D15" s="246"/>
      <c r="E15" s="246"/>
      <c r="F15" s="246"/>
      <c r="G15" s="1152" t="s">
        <v>490</v>
      </c>
      <c r="H15" s="1153"/>
      <c r="I15" s="1153"/>
      <c r="J15" s="1154"/>
      <c r="K15" s="269">
        <v>44981</v>
      </c>
      <c r="L15" s="270">
        <v>1897</v>
      </c>
      <c r="M15" s="271">
        <v>1240</v>
      </c>
      <c r="N15" s="272">
        <v>53</v>
      </c>
    </row>
    <row r="16" spans="1:16" x14ac:dyDescent="0.15">
      <c r="A16" s="250"/>
      <c r="B16" s="246"/>
      <c r="C16" s="246"/>
      <c r="D16" s="246"/>
      <c r="E16" s="246"/>
      <c r="F16" s="246"/>
      <c r="G16" s="1155" t="s">
        <v>491</v>
      </c>
      <c r="H16" s="1156"/>
      <c r="I16" s="1156"/>
      <c r="J16" s="1157"/>
      <c r="K16" s="270">
        <v>-195094</v>
      </c>
      <c r="L16" s="270">
        <v>-8228</v>
      </c>
      <c r="M16" s="271">
        <v>-5294</v>
      </c>
      <c r="N16" s="272">
        <v>55.4</v>
      </c>
    </row>
    <row r="17" spans="1:16" x14ac:dyDescent="0.15">
      <c r="A17" s="250"/>
      <c r="B17" s="246"/>
      <c r="C17" s="246"/>
      <c r="D17" s="246"/>
      <c r="E17" s="246"/>
      <c r="F17" s="246"/>
      <c r="G17" s="1155" t="s">
        <v>170</v>
      </c>
      <c r="H17" s="1156"/>
      <c r="I17" s="1156"/>
      <c r="J17" s="1157"/>
      <c r="K17" s="270">
        <v>2582924</v>
      </c>
      <c r="L17" s="270">
        <v>108929</v>
      </c>
      <c r="M17" s="271">
        <v>68586</v>
      </c>
      <c r="N17" s="272">
        <v>58.8</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492</v>
      </c>
      <c r="H19" s="246"/>
      <c r="I19" s="246"/>
      <c r="J19" s="246"/>
      <c r="K19" s="246"/>
      <c r="L19" s="246"/>
      <c r="M19" s="246"/>
      <c r="N19" s="246"/>
    </row>
    <row r="20" spans="1:16" x14ac:dyDescent="0.15">
      <c r="A20" s="250"/>
      <c r="B20" s="246"/>
      <c r="C20" s="246"/>
      <c r="D20" s="246"/>
      <c r="E20" s="246"/>
      <c r="F20" s="246"/>
      <c r="G20" s="274"/>
      <c r="H20" s="275"/>
      <c r="I20" s="275"/>
      <c r="J20" s="276"/>
      <c r="K20" s="277" t="s">
        <v>493</v>
      </c>
      <c r="L20" s="278" t="s">
        <v>494</v>
      </c>
      <c r="M20" s="279" t="s">
        <v>495</v>
      </c>
      <c r="N20" s="280"/>
    </row>
    <row r="21" spans="1:16" s="286" customFormat="1" x14ac:dyDescent="0.15">
      <c r="A21" s="281"/>
      <c r="B21" s="251"/>
      <c r="C21" s="251"/>
      <c r="D21" s="251"/>
      <c r="E21" s="251"/>
      <c r="F21" s="251"/>
      <c r="G21" s="1147" t="s">
        <v>496</v>
      </c>
      <c r="H21" s="1148"/>
      <c r="I21" s="1148"/>
      <c r="J21" s="1149"/>
      <c r="K21" s="282">
        <v>11.09</v>
      </c>
      <c r="L21" s="283">
        <v>6.42</v>
      </c>
      <c r="M21" s="284">
        <v>4.67</v>
      </c>
      <c r="N21" s="251"/>
      <c r="O21" s="285"/>
      <c r="P21" s="281"/>
    </row>
    <row r="22" spans="1:16" s="286" customFormat="1" x14ac:dyDescent="0.15">
      <c r="A22" s="281"/>
      <c r="B22" s="251"/>
      <c r="C22" s="251"/>
      <c r="D22" s="251"/>
      <c r="E22" s="251"/>
      <c r="F22" s="251"/>
      <c r="G22" s="1147" t="s">
        <v>497</v>
      </c>
      <c r="H22" s="1148"/>
      <c r="I22" s="1148"/>
      <c r="J22" s="1149"/>
      <c r="K22" s="287">
        <v>97</v>
      </c>
      <c r="L22" s="288">
        <v>97.3</v>
      </c>
      <c r="M22" s="289">
        <v>-0.3</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498</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499</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500</v>
      </c>
      <c r="H29" s="251"/>
      <c r="I29" s="251"/>
      <c r="J29" s="251"/>
      <c r="K29" s="246"/>
      <c r="L29" s="246"/>
      <c r="M29" s="246"/>
      <c r="N29" s="246"/>
      <c r="O29" s="295"/>
    </row>
    <row r="30" spans="1:16" x14ac:dyDescent="0.15">
      <c r="A30" s="250"/>
      <c r="B30" s="246"/>
      <c r="C30" s="246"/>
      <c r="D30" s="246"/>
      <c r="E30" s="246"/>
      <c r="F30" s="246"/>
      <c r="G30" s="253"/>
      <c r="H30" s="254"/>
      <c r="I30" s="254"/>
      <c r="J30" s="255"/>
      <c r="K30" s="1150" t="s">
        <v>478</v>
      </c>
      <c r="L30" s="256"/>
      <c r="M30" s="257" t="s">
        <v>479</v>
      </c>
      <c r="N30" s="258"/>
    </row>
    <row r="31" spans="1:16" x14ac:dyDescent="0.15">
      <c r="A31" s="250"/>
      <c r="B31" s="246"/>
      <c r="C31" s="246"/>
      <c r="D31" s="246"/>
      <c r="E31" s="246"/>
      <c r="F31" s="246"/>
      <c r="G31" s="259"/>
      <c r="H31" s="260"/>
      <c r="I31" s="260"/>
      <c r="J31" s="261"/>
      <c r="K31" s="1151"/>
      <c r="L31" s="262" t="s">
        <v>480</v>
      </c>
      <c r="M31" s="263" t="s">
        <v>481</v>
      </c>
      <c r="N31" s="264" t="s">
        <v>482</v>
      </c>
    </row>
    <row r="32" spans="1:16" ht="27" customHeight="1" x14ac:dyDescent="0.15">
      <c r="A32" s="250"/>
      <c r="B32" s="246"/>
      <c r="C32" s="246"/>
      <c r="D32" s="246"/>
      <c r="E32" s="246"/>
      <c r="F32" s="246"/>
      <c r="G32" s="1163" t="s">
        <v>501</v>
      </c>
      <c r="H32" s="1164"/>
      <c r="I32" s="1164"/>
      <c r="J32" s="1165"/>
      <c r="K32" s="296">
        <v>1797759</v>
      </c>
      <c r="L32" s="296">
        <v>75816</v>
      </c>
      <c r="M32" s="297">
        <v>31128</v>
      </c>
      <c r="N32" s="298">
        <v>143.6</v>
      </c>
    </row>
    <row r="33" spans="1:16" ht="13.5" customHeight="1" x14ac:dyDescent="0.15">
      <c r="A33" s="250"/>
      <c r="B33" s="246"/>
      <c r="C33" s="246"/>
      <c r="D33" s="246"/>
      <c r="E33" s="246"/>
      <c r="F33" s="246"/>
      <c r="G33" s="1163" t="s">
        <v>502</v>
      </c>
      <c r="H33" s="1164"/>
      <c r="I33" s="1164"/>
      <c r="J33" s="1165"/>
      <c r="K33" s="296" t="s">
        <v>488</v>
      </c>
      <c r="L33" s="296" t="s">
        <v>488</v>
      </c>
      <c r="M33" s="297" t="s">
        <v>488</v>
      </c>
      <c r="N33" s="298" t="s">
        <v>488</v>
      </c>
    </row>
    <row r="34" spans="1:16" ht="27" customHeight="1" x14ac:dyDescent="0.15">
      <c r="A34" s="250"/>
      <c r="B34" s="246"/>
      <c r="C34" s="246"/>
      <c r="D34" s="246"/>
      <c r="E34" s="246"/>
      <c r="F34" s="246"/>
      <c r="G34" s="1163" t="s">
        <v>503</v>
      </c>
      <c r="H34" s="1164"/>
      <c r="I34" s="1164"/>
      <c r="J34" s="1165"/>
      <c r="K34" s="296" t="s">
        <v>488</v>
      </c>
      <c r="L34" s="296" t="s">
        <v>488</v>
      </c>
      <c r="M34" s="297" t="s">
        <v>488</v>
      </c>
      <c r="N34" s="298" t="s">
        <v>488</v>
      </c>
    </row>
    <row r="35" spans="1:16" ht="27" customHeight="1" x14ac:dyDescent="0.15">
      <c r="A35" s="250"/>
      <c r="B35" s="246"/>
      <c r="C35" s="246"/>
      <c r="D35" s="246"/>
      <c r="E35" s="246"/>
      <c r="F35" s="246"/>
      <c r="G35" s="1163" t="s">
        <v>504</v>
      </c>
      <c r="H35" s="1164"/>
      <c r="I35" s="1164"/>
      <c r="J35" s="1165"/>
      <c r="K35" s="296">
        <v>416297</v>
      </c>
      <c r="L35" s="296">
        <v>17556</v>
      </c>
      <c r="M35" s="297">
        <v>9784</v>
      </c>
      <c r="N35" s="298">
        <v>79.400000000000006</v>
      </c>
    </row>
    <row r="36" spans="1:16" ht="27" customHeight="1" x14ac:dyDescent="0.15">
      <c r="A36" s="250"/>
      <c r="B36" s="246"/>
      <c r="C36" s="246"/>
      <c r="D36" s="246"/>
      <c r="E36" s="246"/>
      <c r="F36" s="246"/>
      <c r="G36" s="1163" t="s">
        <v>505</v>
      </c>
      <c r="H36" s="1164"/>
      <c r="I36" s="1164"/>
      <c r="J36" s="1165"/>
      <c r="K36" s="296">
        <v>40329</v>
      </c>
      <c r="L36" s="296">
        <v>1701</v>
      </c>
      <c r="M36" s="297">
        <v>2611</v>
      </c>
      <c r="N36" s="298">
        <v>-34.9</v>
      </c>
    </row>
    <row r="37" spans="1:16" ht="13.5" customHeight="1" x14ac:dyDescent="0.15">
      <c r="A37" s="250"/>
      <c r="B37" s="246"/>
      <c r="C37" s="246"/>
      <c r="D37" s="246"/>
      <c r="E37" s="246"/>
      <c r="F37" s="246"/>
      <c r="G37" s="1163" t="s">
        <v>506</v>
      </c>
      <c r="H37" s="1164"/>
      <c r="I37" s="1164"/>
      <c r="J37" s="1165"/>
      <c r="K37" s="296" t="s">
        <v>488</v>
      </c>
      <c r="L37" s="296" t="s">
        <v>488</v>
      </c>
      <c r="M37" s="297">
        <v>1177</v>
      </c>
      <c r="N37" s="298" t="s">
        <v>488</v>
      </c>
    </row>
    <row r="38" spans="1:16" ht="27" customHeight="1" x14ac:dyDescent="0.15">
      <c r="A38" s="250"/>
      <c r="B38" s="246"/>
      <c r="C38" s="246"/>
      <c r="D38" s="246"/>
      <c r="E38" s="246"/>
      <c r="F38" s="246"/>
      <c r="G38" s="1166" t="s">
        <v>507</v>
      </c>
      <c r="H38" s="1167"/>
      <c r="I38" s="1167"/>
      <c r="J38" s="1168"/>
      <c r="K38" s="299" t="s">
        <v>488</v>
      </c>
      <c r="L38" s="299" t="s">
        <v>488</v>
      </c>
      <c r="M38" s="300">
        <v>1</v>
      </c>
      <c r="N38" s="301" t="s">
        <v>488</v>
      </c>
      <c r="O38" s="295"/>
    </row>
    <row r="39" spans="1:16" x14ac:dyDescent="0.15">
      <c r="A39" s="250"/>
      <c r="B39" s="246"/>
      <c r="C39" s="246"/>
      <c r="D39" s="246"/>
      <c r="E39" s="246"/>
      <c r="F39" s="246"/>
      <c r="G39" s="1166" t="s">
        <v>508</v>
      </c>
      <c r="H39" s="1167"/>
      <c r="I39" s="1167"/>
      <c r="J39" s="1168"/>
      <c r="K39" s="302">
        <v>-7788</v>
      </c>
      <c r="L39" s="302">
        <v>-328</v>
      </c>
      <c r="M39" s="303">
        <v>-3247</v>
      </c>
      <c r="N39" s="304">
        <v>-89.9</v>
      </c>
      <c r="O39" s="295"/>
    </row>
    <row r="40" spans="1:16" ht="27" customHeight="1" x14ac:dyDescent="0.15">
      <c r="A40" s="250"/>
      <c r="B40" s="246"/>
      <c r="C40" s="246"/>
      <c r="D40" s="246"/>
      <c r="E40" s="246"/>
      <c r="F40" s="246"/>
      <c r="G40" s="1163" t="s">
        <v>509</v>
      </c>
      <c r="H40" s="1164"/>
      <c r="I40" s="1164"/>
      <c r="J40" s="1165"/>
      <c r="K40" s="302">
        <v>-1632437</v>
      </c>
      <c r="L40" s="302">
        <v>-68844</v>
      </c>
      <c r="M40" s="303">
        <v>-28558</v>
      </c>
      <c r="N40" s="304">
        <v>141.1</v>
      </c>
      <c r="O40" s="295"/>
    </row>
    <row r="41" spans="1:16" x14ac:dyDescent="0.15">
      <c r="A41" s="250"/>
      <c r="B41" s="246"/>
      <c r="C41" s="246"/>
      <c r="D41" s="246"/>
      <c r="E41" s="246"/>
      <c r="F41" s="246"/>
      <c r="G41" s="1169" t="s">
        <v>282</v>
      </c>
      <c r="H41" s="1170"/>
      <c r="I41" s="1170"/>
      <c r="J41" s="1171"/>
      <c r="K41" s="296">
        <v>614160</v>
      </c>
      <c r="L41" s="302">
        <v>25901</v>
      </c>
      <c r="M41" s="303">
        <v>12895</v>
      </c>
      <c r="N41" s="304">
        <v>100.9</v>
      </c>
      <c r="O41" s="295"/>
    </row>
    <row r="42" spans="1:16" x14ac:dyDescent="0.15">
      <c r="A42" s="250"/>
      <c r="B42" s="246"/>
      <c r="C42" s="246"/>
      <c r="D42" s="246"/>
      <c r="E42" s="246"/>
      <c r="F42" s="246"/>
      <c r="G42" s="305" t="s">
        <v>510</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511</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512</v>
      </c>
      <c r="H48" s="310"/>
      <c r="I48" s="310"/>
      <c r="J48" s="310"/>
      <c r="K48" s="310"/>
      <c r="L48" s="310"/>
      <c r="M48" s="311"/>
      <c r="N48" s="310"/>
    </row>
    <row r="49" spans="1:14" ht="13.5" customHeight="1" x14ac:dyDescent="0.15">
      <c r="A49" s="250"/>
      <c r="B49" s="246"/>
      <c r="C49" s="246"/>
      <c r="D49" s="246"/>
      <c r="E49" s="246"/>
      <c r="F49" s="246"/>
      <c r="G49" s="312"/>
      <c r="H49" s="313"/>
      <c r="I49" s="1158" t="s">
        <v>478</v>
      </c>
      <c r="J49" s="1160" t="s">
        <v>513</v>
      </c>
      <c r="K49" s="1161"/>
      <c r="L49" s="1161"/>
      <c r="M49" s="1161"/>
      <c r="N49" s="1162"/>
    </row>
    <row r="50" spans="1:14" x14ac:dyDescent="0.15">
      <c r="A50" s="250"/>
      <c r="B50" s="246"/>
      <c r="C50" s="246"/>
      <c r="D50" s="246"/>
      <c r="E50" s="246"/>
      <c r="F50" s="246"/>
      <c r="G50" s="314"/>
      <c r="H50" s="315"/>
      <c r="I50" s="1159"/>
      <c r="J50" s="316" t="s">
        <v>514</v>
      </c>
      <c r="K50" s="317" t="s">
        <v>515</v>
      </c>
      <c r="L50" s="318" t="s">
        <v>516</v>
      </c>
      <c r="M50" s="319" t="s">
        <v>517</v>
      </c>
      <c r="N50" s="320" t="s">
        <v>518</v>
      </c>
    </row>
    <row r="51" spans="1:14" x14ac:dyDescent="0.15">
      <c r="A51" s="250"/>
      <c r="B51" s="246"/>
      <c r="C51" s="246"/>
      <c r="D51" s="246"/>
      <c r="E51" s="246"/>
      <c r="F51" s="246"/>
      <c r="G51" s="312" t="s">
        <v>519</v>
      </c>
      <c r="H51" s="313"/>
      <c r="I51" s="321">
        <v>1911431</v>
      </c>
      <c r="J51" s="322">
        <v>75215</v>
      </c>
      <c r="K51" s="323">
        <v>-15</v>
      </c>
      <c r="L51" s="324">
        <v>46819</v>
      </c>
      <c r="M51" s="325">
        <v>9.3000000000000007</v>
      </c>
      <c r="N51" s="326">
        <v>-24.3</v>
      </c>
    </row>
    <row r="52" spans="1:14" x14ac:dyDescent="0.15">
      <c r="A52" s="250"/>
      <c r="B52" s="246"/>
      <c r="C52" s="246"/>
      <c r="D52" s="246"/>
      <c r="E52" s="246"/>
      <c r="F52" s="246"/>
      <c r="G52" s="327"/>
      <c r="H52" s="328" t="s">
        <v>520</v>
      </c>
      <c r="I52" s="329">
        <v>1183865</v>
      </c>
      <c r="J52" s="330">
        <v>46585</v>
      </c>
      <c r="K52" s="331">
        <v>7.3</v>
      </c>
      <c r="L52" s="332">
        <v>24121</v>
      </c>
      <c r="M52" s="333">
        <v>9.5</v>
      </c>
      <c r="N52" s="334">
        <v>-2.2000000000000002</v>
      </c>
    </row>
    <row r="53" spans="1:14" x14ac:dyDescent="0.15">
      <c r="A53" s="250"/>
      <c r="B53" s="246"/>
      <c r="C53" s="246"/>
      <c r="D53" s="246"/>
      <c r="E53" s="246"/>
      <c r="F53" s="246"/>
      <c r="G53" s="312" t="s">
        <v>521</v>
      </c>
      <c r="H53" s="313"/>
      <c r="I53" s="321">
        <v>1700785</v>
      </c>
      <c r="J53" s="322">
        <v>67642</v>
      </c>
      <c r="K53" s="323">
        <v>-10.1</v>
      </c>
      <c r="L53" s="324">
        <v>53270</v>
      </c>
      <c r="M53" s="325">
        <v>13.8</v>
      </c>
      <c r="N53" s="326">
        <v>-23.9</v>
      </c>
    </row>
    <row r="54" spans="1:14" x14ac:dyDescent="0.15">
      <c r="A54" s="250"/>
      <c r="B54" s="246"/>
      <c r="C54" s="246"/>
      <c r="D54" s="246"/>
      <c r="E54" s="246"/>
      <c r="F54" s="246"/>
      <c r="G54" s="327"/>
      <c r="H54" s="328" t="s">
        <v>520</v>
      </c>
      <c r="I54" s="329">
        <v>849968</v>
      </c>
      <c r="J54" s="330">
        <v>33804</v>
      </c>
      <c r="K54" s="331">
        <v>-27.4</v>
      </c>
      <c r="L54" s="332">
        <v>24316</v>
      </c>
      <c r="M54" s="333">
        <v>0.8</v>
      </c>
      <c r="N54" s="334">
        <v>-28.2</v>
      </c>
    </row>
    <row r="55" spans="1:14" x14ac:dyDescent="0.15">
      <c r="A55" s="250"/>
      <c r="B55" s="246"/>
      <c r="C55" s="246"/>
      <c r="D55" s="246"/>
      <c r="E55" s="246"/>
      <c r="F55" s="246"/>
      <c r="G55" s="312" t="s">
        <v>522</v>
      </c>
      <c r="H55" s="313"/>
      <c r="I55" s="321">
        <v>4498721</v>
      </c>
      <c r="J55" s="322">
        <v>182667</v>
      </c>
      <c r="K55" s="323">
        <v>170</v>
      </c>
      <c r="L55" s="324">
        <v>53292</v>
      </c>
      <c r="M55" s="325">
        <v>0</v>
      </c>
      <c r="N55" s="326">
        <v>170</v>
      </c>
    </row>
    <row r="56" spans="1:14" x14ac:dyDescent="0.15">
      <c r="A56" s="250"/>
      <c r="B56" s="246"/>
      <c r="C56" s="246"/>
      <c r="D56" s="246"/>
      <c r="E56" s="246"/>
      <c r="F56" s="246"/>
      <c r="G56" s="327"/>
      <c r="H56" s="328" t="s">
        <v>520</v>
      </c>
      <c r="I56" s="329">
        <v>3530953</v>
      </c>
      <c r="J56" s="330">
        <v>143371</v>
      </c>
      <c r="K56" s="331">
        <v>324.10000000000002</v>
      </c>
      <c r="L56" s="332">
        <v>28900</v>
      </c>
      <c r="M56" s="333">
        <v>18.899999999999999</v>
      </c>
      <c r="N56" s="334">
        <v>305.2</v>
      </c>
    </row>
    <row r="57" spans="1:14" x14ac:dyDescent="0.15">
      <c r="A57" s="250"/>
      <c r="B57" s="246"/>
      <c r="C57" s="246"/>
      <c r="D57" s="246"/>
      <c r="E57" s="246"/>
      <c r="F57" s="246"/>
      <c r="G57" s="312" t="s">
        <v>523</v>
      </c>
      <c r="H57" s="313"/>
      <c r="I57" s="321">
        <v>1854601</v>
      </c>
      <c r="J57" s="322">
        <v>77031</v>
      </c>
      <c r="K57" s="323">
        <v>-57.8</v>
      </c>
      <c r="L57" s="324">
        <v>49919</v>
      </c>
      <c r="M57" s="325">
        <v>-6.3</v>
      </c>
      <c r="N57" s="326">
        <v>-51.5</v>
      </c>
    </row>
    <row r="58" spans="1:14" x14ac:dyDescent="0.15">
      <c r="A58" s="250"/>
      <c r="B58" s="246"/>
      <c r="C58" s="246"/>
      <c r="D58" s="246"/>
      <c r="E58" s="246"/>
      <c r="F58" s="246"/>
      <c r="G58" s="327"/>
      <c r="H58" s="328" t="s">
        <v>520</v>
      </c>
      <c r="I58" s="329">
        <v>886113</v>
      </c>
      <c r="J58" s="330">
        <v>36805</v>
      </c>
      <c r="K58" s="331">
        <v>-74.3</v>
      </c>
      <c r="L58" s="332">
        <v>26398</v>
      </c>
      <c r="M58" s="333">
        <v>-8.6999999999999993</v>
      </c>
      <c r="N58" s="334">
        <v>-65.599999999999994</v>
      </c>
    </row>
    <row r="59" spans="1:14" x14ac:dyDescent="0.15">
      <c r="A59" s="250"/>
      <c r="B59" s="246"/>
      <c r="C59" s="246"/>
      <c r="D59" s="246"/>
      <c r="E59" s="246"/>
      <c r="F59" s="246"/>
      <c r="G59" s="312" t="s">
        <v>524</v>
      </c>
      <c r="H59" s="313"/>
      <c r="I59" s="321">
        <v>1908591</v>
      </c>
      <c r="J59" s="322">
        <v>80491</v>
      </c>
      <c r="K59" s="323">
        <v>4.5</v>
      </c>
      <c r="L59" s="324">
        <v>47738</v>
      </c>
      <c r="M59" s="325">
        <v>-4.4000000000000004</v>
      </c>
      <c r="N59" s="326">
        <v>8.9</v>
      </c>
    </row>
    <row r="60" spans="1:14" x14ac:dyDescent="0.15">
      <c r="A60" s="250"/>
      <c r="B60" s="246"/>
      <c r="C60" s="246"/>
      <c r="D60" s="246"/>
      <c r="E60" s="246"/>
      <c r="F60" s="246"/>
      <c r="G60" s="327"/>
      <c r="H60" s="328" t="s">
        <v>520</v>
      </c>
      <c r="I60" s="335">
        <v>822642</v>
      </c>
      <c r="J60" s="330">
        <v>34693</v>
      </c>
      <c r="K60" s="331">
        <v>-5.7</v>
      </c>
      <c r="L60" s="332">
        <v>24937</v>
      </c>
      <c r="M60" s="333">
        <v>-5.5</v>
      </c>
      <c r="N60" s="334">
        <v>-0.2</v>
      </c>
    </row>
    <row r="61" spans="1:14" x14ac:dyDescent="0.15">
      <c r="A61" s="250"/>
      <c r="B61" s="246"/>
      <c r="C61" s="246"/>
      <c r="D61" s="246"/>
      <c r="E61" s="246"/>
      <c r="F61" s="246"/>
      <c r="G61" s="312" t="s">
        <v>525</v>
      </c>
      <c r="H61" s="336"/>
      <c r="I61" s="337">
        <v>2374826</v>
      </c>
      <c r="J61" s="338">
        <v>96609</v>
      </c>
      <c r="K61" s="339">
        <v>18.3</v>
      </c>
      <c r="L61" s="340">
        <v>50208</v>
      </c>
      <c r="M61" s="341">
        <v>2.5</v>
      </c>
      <c r="N61" s="326">
        <v>15.8</v>
      </c>
    </row>
    <row r="62" spans="1:14" x14ac:dyDescent="0.15">
      <c r="A62" s="250"/>
      <c r="B62" s="246"/>
      <c r="C62" s="246"/>
      <c r="D62" s="246"/>
      <c r="E62" s="246"/>
      <c r="F62" s="246"/>
      <c r="G62" s="327"/>
      <c r="H62" s="328" t="s">
        <v>520</v>
      </c>
      <c r="I62" s="329">
        <v>1454708</v>
      </c>
      <c r="J62" s="330">
        <v>59052</v>
      </c>
      <c r="K62" s="331">
        <v>44.8</v>
      </c>
      <c r="L62" s="332">
        <v>25734</v>
      </c>
      <c r="M62" s="333">
        <v>3</v>
      </c>
      <c r="N62" s="334">
        <v>41.8</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37"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37"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527</v>
      </c>
      <c r="G46" s="8" t="s">
        <v>528</v>
      </c>
      <c r="H46" s="8" t="s">
        <v>529</v>
      </c>
      <c r="I46" s="8" t="s">
        <v>530</v>
      </c>
      <c r="J46" s="9" t="s">
        <v>531</v>
      </c>
    </row>
    <row r="47" spans="2:10" ht="57.75" customHeight="1" x14ac:dyDescent="0.15">
      <c r="B47" s="10"/>
      <c r="C47" s="1172" t="s">
        <v>3</v>
      </c>
      <c r="D47" s="1172"/>
      <c r="E47" s="1173"/>
      <c r="F47" s="11">
        <v>7.99</v>
      </c>
      <c r="G47" s="12">
        <v>9.75</v>
      </c>
      <c r="H47" s="12">
        <v>11.8</v>
      </c>
      <c r="I47" s="12">
        <v>18.09</v>
      </c>
      <c r="J47" s="13">
        <v>23.02</v>
      </c>
    </row>
    <row r="48" spans="2:10" ht="57.75" customHeight="1" x14ac:dyDescent="0.15">
      <c r="B48" s="14"/>
      <c r="C48" s="1174" t="s">
        <v>4</v>
      </c>
      <c r="D48" s="1174"/>
      <c r="E48" s="1175"/>
      <c r="F48" s="15">
        <v>3.4</v>
      </c>
      <c r="G48" s="16">
        <v>3.57</v>
      </c>
      <c r="H48" s="16">
        <v>3.62</v>
      </c>
      <c r="I48" s="16">
        <v>3.52</v>
      </c>
      <c r="J48" s="17">
        <v>3.69</v>
      </c>
    </row>
    <row r="49" spans="2:10" ht="57.75" customHeight="1" thickBot="1" x14ac:dyDescent="0.2">
      <c r="B49" s="18"/>
      <c r="C49" s="1176" t="s">
        <v>5</v>
      </c>
      <c r="D49" s="1176"/>
      <c r="E49" s="1177"/>
      <c r="F49" s="19" t="s">
        <v>532</v>
      </c>
      <c r="G49" s="20">
        <v>0.15</v>
      </c>
      <c r="H49" s="20" t="s">
        <v>533</v>
      </c>
      <c r="I49" s="20">
        <v>5.43</v>
      </c>
      <c r="J49" s="21">
        <v>1.28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60" orientation="landscape" cellComments="asDisplayed" horizontalDpi="300" verticalDpi="300"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2018-10-22T12:44:24Z</cp:lastPrinted>
  <dcterms:created xsi:type="dcterms:W3CDTF">2018-01-24T06:13:18Z</dcterms:created>
  <dcterms:modified xsi:type="dcterms:W3CDTF">2018-11-28T13:00:56Z</dcterms:modified>
</cp:coreProperties>
</file>