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BW43" i="9" s="1"/>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<sst xmlns="http://schemas.openxmlformats.org/spreadsheetml/2006/main" count="1072" uniqueCount="555">
  <si>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</si>
  <si>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</si>
  <si>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</si>
  <si>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</si>
  <si>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</si>
  <si>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</si>
  <si>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</si>
  <si>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</si>
  <si>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</si>
  <si>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</si>
  <si>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</si>
  <si>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</si>
  <si>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</si>
  <si>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</si>
  <si>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</si>
  <si>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</si>
  <si>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</si>
  <si>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</si>
  <si>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</si>
  <si>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</si>
  <si>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</si>
  <si>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</si>
  <si>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</si>
  <si>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</si>
  <si>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</si>
  <si>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</si>
  <si>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</si>
  <si>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</si>
  <si>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</si>
  <si>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</si>
  <si>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</si>
  <si>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</si>
  <si>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</si>
  <si>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</si>
  <si>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</si>
  <si>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</si>
  <si>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</si>
  <si>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</si>
  <si>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</si>
  <si>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</si>
  <si>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</si>
  <si>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</si>
  <si>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</si>
  <si>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</si>
  <si>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</si>
  <si>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</si>
  <si>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</si>
  <si>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</si>
  <si>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</si>
  <si>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</si>
  <si>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</si>
  <si>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</si>
  <si>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</si>
  <si>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</si>
  <si>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</si>
  <si>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</si>
  <si>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</si>
  <si>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</si>
  <si>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</si>
  <si>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</si>
  <si>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</si>
  <si>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</si>
  <si>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</si>
  <si>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</si>
  <si>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</si>
  <si>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</si>
  <si>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</si>
  <si>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</si>
  <si>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</si>
  <si>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</si>
  <si>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</si>
  <si>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</si>
  <si>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</si>
  <si>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</si>
  <si>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</si>
  <si>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</si>
  <si>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</si>
  <si>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</si>
  <si>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</si>
  <si>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</si>
  <si>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</si>
  <si>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</si>
  <si>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</si>
  <si>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土佐町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</si>
  <si>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</si>
  <si>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</si>
  <si>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</si>
  <si>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</si>
  <si>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</si>
  <si>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</si>
  <si>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</si>
  <si>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</si>
  <si>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</si>
  <si>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</si>
  <si>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</si>
  <si>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</si>
  <si>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</si>
  <si>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</si>
  <si>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</si>
  <si>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</si>
  <si>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</si>
  <si>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</si>
  <si>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</si>
  <si>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</si>
  <si>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</si>
  <si>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</si>
  <si>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</si>
  <si>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</si>
  <si>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</si>
  <si>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</si>
  <si>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</si>
  <si>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</si>
  <si>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</si>
  <si>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</si>
  <si>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</si>
  <si>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</si>
  <si>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</si>
  <si>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</si>
  <si>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</si>
  <si>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</si>
  <si>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</si>
  <si>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</si>
  <si>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</si>
  <si>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</si>
  <si>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</si>
  <si>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</si>
  <si>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</si>
  <si>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</si>
  <si>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</si>
  <si>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</si>
  <si>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</si>
  <si>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</si>
  <si>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</si>
  <si>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</si>
  <si>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</si>
  <si>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</si>
  <si>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</si>
  <si>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</si>
  <si>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</si>
  <si>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</si>
  <si>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</si>
  <si>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</si>
  <si>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</si>
  <si>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</si>
  <si>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</si>
  <si>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</si>
  <si>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</si>
  <si>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</si>
  <si>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</si>
  <si>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</si>
  <si>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</si>
  <si>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</si>
  <si>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</si>
  <si>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</si>
  <si>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</si>
  <si>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</si>
  <si>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</si>
  <si>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</si>
  <si>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</si>
  <si>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</si>
  <si>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</si>
  <si>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</si>
  <si>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</si>
  <si>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</si>
  <si>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</si>
  <si>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</si>
  <si>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</si>
  <si>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</si>
  <si>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</si>
  <si>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</si>
  <si>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</si>
  <si>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</si>
  <si>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</si>
  <si>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</si>
  <si>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</si>
  <si>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</si>
  <si>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</si>
  <si>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</si>
  <si>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</si>
  <si>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</si>
  <si>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</si>
  <si>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</si>
  <si>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</si>
  <si>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</si>
  <si>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</si>
  <si>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</si>
  <si>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</si>
  <si>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</si>
  <si>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</si>
  <si>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</si>
  <si>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</si>
  <si>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</si>
  <si>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</si>
  <si>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</si>
  <si>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</si>
  <si>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</si>
  <si>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</si>
  <si>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</si>
  <si>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高知県土佐町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</si>
  <si>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</si>
  <si>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</si>
  <si>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</si>
  <si>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</si>
  <si>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</si>
  <si>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</si>
  <si>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</si>
  <si>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</si>
  <si>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</si>
  <si>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</si>
  <si>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</si>
  <si>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</si>
  <si>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</si>
  <si>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</si>
  <si>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</si>
  <si>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</si>
  <si>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</si>
  <si>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</si>
  <si>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</si>
  <si>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</si>
  <si>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</si>
  <si>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</si>
  <si>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</si>
  <si>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</si>
  <si>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</si>
  <si>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</si>
  <si>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</si>
  <si>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</si>
  <si>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</si>
  <si>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</si>
  <si>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</si>
  <si>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</si>
  <si>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</si>
  <si>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</si>
  <si>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</si>
  <si>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</si>
  <si>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</si>
  <si>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</si>
  <si>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</si>
  <si>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</si>
  <si>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</si>
  <si>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</si>
  <si>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</si>
  <si>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</si>
  <si>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</si>
  <si>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</si>
  <si>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</si>
  <si>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</si>
  <si>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</si>
  <si>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</si>
  <si>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</si>
  <si>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</si>
  <si>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</si>
  <si>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</si>
  <si>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</si>
  <si>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</si>
  <si>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</si>
  <si>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</si>
  <si>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</si>
  <si>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</si>
  <si>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</si>
  <si>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</si>
  <si>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</si>
  <si>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</si>
  <si>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</si>
  <si>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</si>
  <si>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</si>
  <si>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</si>
  <si>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</si>
  <si>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</si>
  <si>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</si>
  <si>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</si>
  <si>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</si>
  <si>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</si>
  <si>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</si>
  <si>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</si>
  <si>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</si>
  <si>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</si>
  <si>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</si>
  <si>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</si>
  <si>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</si>
  <si>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</si>
  <si>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</si>
  <si>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</si>
  <si>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</si>
  <si>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</si>
  <si>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</si>
  <si>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</si>
  <si>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</si>
  <si>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</si>
  <si>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</si>
  <si>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</si>
  <si>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</si>
  <si>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</si>
  <si>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</si>
  <si>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</si>
  <si>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</si>
  <si>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</si>
  <si>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</si>
  <si>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</si>
  <si>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</si>
  <si>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</si>
  <si>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</si>
  <si>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</si>
  <si>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</si>
  <si>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</si>
  <si>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</si>
  <si>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</si>
  <si>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</si>
  <si>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</si>
  <si>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</si>
  <si>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</si>
  <si>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</si>
  <si>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</si>
  <si>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</si>
  <si>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</si>
  <si>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</si>
  <si>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</si>
  <si>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</si>
  <si>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</si>
  <si>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</si>
  <si>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</si>
  <si>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</si>
  <si>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</si>
  <si>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</si>
  <si>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</si>
  <si>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</si>
  <si>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</si>
  <si>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</si>
  <si>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</si>
  <si>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</si>
  <si>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</si>
  <si>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</si>
  <si>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</si>
  <si>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</si>
  <si>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</si>
  <si>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</si>
  <si>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</si>
  <si>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</si>
  <si>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</si>
  <si>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</si>
  <si>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</si>
  <si>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</si>
  <si>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</si>
  <si>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</si>
  <si>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</si>
  <si>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</si>
  <si>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</si>
  <si>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高知県土佐町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</si>
  <si>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</si>
  <si>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</si>
  <si>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</si>
  <si>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</si>
  <si>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</si>
  <si>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</si>
  <si>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</si>
  <si>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</si>
  <si>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</si>
  <si>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</si>
  <si>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</si>
  <si>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</si>
  <si>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</si>
  <si>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</si>
  <si>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</si>
  <si>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</si>
  <si>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</si>
  <si>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</si>
  <si>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</si>
  <si>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</si>
  <si>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</si>
  <si>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</si>
  <si>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</si>
  <si>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</si>
  <si>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</si>
  <si>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</si>
  <si>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</si>
  <si>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</si>
  <si>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</si>
  <si>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</si>
  <si>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</si>
  <si>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</si>
  <si>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</si>
  <si>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</si>
  <si>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</si>
  <si>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</si>
  <si>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</si>
  <si>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</si>
  <si>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</si>
  <si>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</si>
  <si>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</si>
  <si>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</si>
  <si>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</si>
  <si>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</si>
  <si>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</si>
  <si>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</si>
  <si>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</si>
  <si>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</si>
  <si>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</si>
  <si>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</si>
  <si>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</si>
  <si>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</si>
  <si>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</si>
  <si>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</si>
  <si>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</si>
  <si>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</si>
  <si>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</si>
  <si>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</si>
  <si>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</si>
  <si>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</si>
  <si>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</si>
  <si>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</si>
  <si>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</si>
  <si>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</si>
  <si>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</si>
  <si>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</si>
  <si>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</si>
  <si>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</si>
  <si>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</si>
  <si>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</si>
  <si>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</si>
  <si>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</si>
  <si>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</si>
  <si>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</si>
  <si>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</si>
  <si>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</si>
  <si>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</si>
  <si>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</si>
  <si>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</si>
  <si>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</si>
  <si>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</si>
  <si>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</si>
  <si>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</si>
  <si>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</si>
  <si>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</si>
  <si>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</si>
  <si>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</si>
  <si>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</si>
  <si>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</si>
  <si>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</si>
  <si>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</si>
  <si>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</si>
  <si>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</si>
  <si>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</si>
  <si>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</si>
  <si>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</si>
  <si>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</si>
  <si>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</si>
  <si>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</si>
  <si>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</si>
  <si>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</si>
  <si>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</si>
  <si>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</si>
  <si>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</si>
  <si>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</si>
  <si>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</si>
  <si>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</si>
  <si>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</si>
  <si>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</si>
  <si>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</si>
  <si>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</si>
  <si>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</si>
  <si>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</si>
  <si>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</si>
  <si>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</si>
  <si>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</si>
  <si>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</si>
  <si>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</si>
  <si>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</si>
  <si>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</si>
  <si>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</si>
  <si>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</si>
  <si>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</si>
  <si>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</si>
  <si>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</si>
  <si>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</si>
  <si>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</si>
  <si>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</si>
  <si>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</si>
  <si>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</si>
  <si>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</si>
  <si>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</si>
  <si>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</si>
  <si>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</si>
  <si>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</si>
  <si>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</si>
  <si>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</si>
  <si>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</si>
  <si>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</si>
  <si>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</si>
  <si>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</si>
  <si>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</si>
  <si>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</si>
  <si>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</si>
  <si>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</si>
  <si>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</si>
  <si>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</si>
  <si>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</si>
  <si>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</si>
  <si>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</si>
  <si>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</si>
  <si>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</si>
  <si>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</si>
  <si>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</si>
  <si>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</si>
  <si>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</si>
  <si>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</si>
  <si>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</si>
  <si>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</si>
  <si>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</si>
  <si>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</si>
  <si>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</si>
  <si>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</si>
  <si>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</si>
  <si>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</si>
  <si>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</si>
  <si>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</si>
  <si>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</si>
  <si>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</si>
  <si>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</si>
  <si>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</si>
  <si>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</si>
  <si>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</si>
  <si>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</si>
  <si>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0.19</t>
  </si>
  <si>
    <t>一般会計</t>
  </si>
  <si>
    <t>下水道事業特別会計</t>
  </si>
  <si>
    <t>介護保険事業特別会計</t>
  </si>
  <si>
    <t>簡易水道事業特別会計</t>
  </si>
  <si>
    <t>国民健康保険事業特別会計</t>
  </si>
  <si>
    <t>後期高齢者医療保険事業特別会計</t>
  </si>
  <si>
    <t>その他会計（赤字）</t>
  </si>
  <si>
    <t>その他会計（黒字）</t>
  </si>
  <si>
    <t>高知県広域食肉センター事務組合</t>
    <rPh sb="0" eb="3">
      <t>コウチケン</t>
    </rPh>
    <rPh sb="3" eb="5">
      <t>コウイキ</t>
    </rPh>
    <rPh sb="5" eb="7">
      <t>ショクニク</t>
    </rPh>
    <rPh sb="11" eb="13">
      <t>ジム</t>
    </rPh>
    <rPh sb="13" eb="15">
      <t>クミアイ</t>
    </rPh>
    <phoneticPr fontId="30"/>
  </si>
  <si>
    <t>嶺北広域事務組合</t>
    <rPh sb="0" eb="2">
      <t>レイホク</t>
    </rPh>
    <rPh sb="2" eb="4">
      <t>コウイキ</t>
    </rPh>
    <rPh sb="4" eb="6">
      <t>ジム</t>
    </rPh>
    <rPh sb="6" eb="8">
      <t>クミアイ</t>
    </rPh>
    <phoneticPr fontId="30"/>
  </si>
  <si>
    <t>高知人づくり広域連合</t>
    <rPh sb="0" eb="2">
      <t>コウチ</t>
    </rPh>
    <rPh sb="2" eb="3">
      <t>ヒト</t>
    </rPh>
    <rPh sb="6" eb="8">
      <t>コウイキ</t>
    </rPh>
    <rPh sb="8" eb="10">
      <t>レンゴウ</t>
    </rPh>
    <phoneticPr fontId="30"/>
  </si>
  <si>
    <t>高知県市町村総合事務組合</t>
    <rPh sb="0" eb="3">
      <t>コウチケン</t>
    </rPh>
    <rPh sb="3" eb="6">
      <t>シチョウソン</t>
    </rPh>
    <rPh sb="6" eb="8">
      <t>ソウゴウ</t>
    </rPh>
    <rPh sb="8" eb="10">
      <t>ジム</t>
    </rPh>
    <rPh sb="10" eb="12">
      <t>クミアイ</t>
    </rPh>
    <phoneticPr fontId="30"/>
  </si>
  <si>
    <t>高知県後期高齢者医療広域連合</t>
    <rPh sb="0" eb="3">
      <t>コウチケン</t>
    </rPh>
    <rPh sb="3" eb="5">
      <t>コウキ</t>
    </rPh>
    <rPh sb="5" eb="8">
      <t>コウレイシャ</t>
    </rPh>
    <rPh sb="8" eb="10">
      <t>イリョウ</t>
    </rPh>
    <rPh sb="10" eb="12">
      <t>コウイキ</t>
    </rPh>
    <rPh sb="12" eb="14">
      <t>レンゴウ</t>
    </rPh>
    <phoneticPr fontId="30"/>
  </si>
  <si>
    <t>一般会計</t>
    <rPh sb="0" eb="2">
      <t>イッパン</t>
    </rPh>
    <rPh sb="2" eb="4">
      <t>カイケイ</t>
    </rPh>
    <phoneticPr fontId="30"/>
  </si>
  <si>
    <t>特別養護老人ホーム特別会計</t>
    <rPh sb="0" eb="2">
      <t>トクベツ</t>
    </rPh>
    <rPh sb="2" eb="4">
      <t>ヨウゴ</t>
    </rPh>
    <rPh sb="4" eb="6">
      <t>ロウジン</t>
    </rPh>
    <rPh sb="9" eb="11">
      <t>トクベツ</t>
    </rPh>
    <rPh sb="11" eb="13">
      <t>カイケイ</t>
    </rPh>
    <phoneticPr fontId="30"/>
  </si>
  <si>
    <t>介護認定審査事務特別会計</t>
    <rPh sb="0" eb="2">
      <t>カイゴ</t>
    </rPh>
    <rPh sb="2" eb="4">
      <t>ニンテイ</t>
    </rPh>
    <rPh sb="4" eb="6">
      <t>シンサ</t>
    </rPh>
    <rPh sb="6" eb="8">
      <t>ジム</t>
    </rPh>
    <rPh sb="8" eb="10">
      <t>トクベツ</t>
    </rPh>
    <rPh sb="10" eb="12">
      <t>カイケイ</t>
    </rPh>
    <phoneticPr fontId="30"/>
  </si>
  <si>
    <t>交通災害共済事業特別会計</t>
    <rPh sb="0" eb="2">
      <t>コウツウ</t>
    </rPh>
    <rPh sb="2" eb="4">
      <t>サイガイ</t>
    </rPh>
    <rPh sb="4" eb="6">
      <t>キョウサイ</t>
    </rPh>
    <rPh sb="6" eb="8">
      <t>ジギョウ</t>
    </rPh>
    <rPh sb="8" eb="10">
      <t>トクベツ</t>
    </rPh>
    <rPh sb="10" eb="12">
      <t>カイケイ</t>
    </rPh>
    <phoneticPr fontId="30"/>
  </si>
  <si>
    <t>会館建設事業特別会計</t>
    <rPh sb="0" eb="2">
      <t>カイカン</t>
    </rPh>
    <rPh sb="2" eb="4">
      <t>ケンセツ</t>
    </rPh>
    <rPh sb="4" eb="6">
      <t>ジギョウ</t>
    </rPh>
    <rPh sb="6" eb="8">
      <t>トクベツ</t>
    </rPh>
    <rPh sb="8" eb="10">
      <t>カイケイ</t>
    </rPh>
    <phoneticPr fontId="30"/>
  </si>
  <si>
    <t>特別会計</t>
    <rPh sb="0" eb="2">
      <t>トクベツ</t>
    </rPh>
    <rPh sb="2" eb="4">
      <t>カイケイ</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</si>
  <si>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</si>
  <si>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</si>
  <si>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</si>
  <si>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</si>
  <si>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</si>
  <si>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</si>
  <si>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</si>
  <si>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</si>
  <si>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</si>
  <si>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低下傾向にある。将来負担比率も低下傾向にあるが、29年度以降で宿泊施設、清掃センター、給食センターの建設に関する地方債の発行を予定しており、将来負担比率及び実質公債費比率ともに上昇していくことが想定されるため、これまで以上に公債費の適正化に取り組んでいく必要がある。</t>
    <phoneticPr fontId="5"/>
  </si>
  <si>
    <t>（　参考　）</t>
    <rPh sb="2" eb="4">
      <t>サンコウ</t>
    </rPh>
    <phoneticPr fontId="5"/>
  </si>
  <si>
    <t>実質公債費比率</t>
    <rPh sb="0" eb="2">
      <t>ジッシツ</t>
    </rPh>
    <rPh sb="2" eb="5">
      <t>コウサイヒ</t>
    </rPh>
    <rPh sb="5" eb="7">
      <t>ヒリツ</t>
    </rPh>
    <phoneticPr fontId="5"/>
  </si>
  <si>
    <t>有形固定資産減価償却率は類似団体と比較して高い水準にある。主な要因としては、昭和55年に建設された保育所の有形固定資産減価償却率が77.0％であること、橋りょうの有形固定資産減価償却率が87.5％であることなどがあげられる。今後は策定予定である個別施設計画に基づき老朽化対策に積極的に取り組んでいく。</t>
    <rPh sb="55" eb="57">
      <t>コテイ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</si>
</sst>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124506</c:v>
                </c:pt>
                <c:pt idx="1">
                  <c:v>221891</c:v>
                </c:pt>
                <c:pt idx="2">
                  <c:v>227651</c:v>
                </c:pt>
                <c:pt idx="3">
                  <c:v>137708</c:v>
                </c:pt>
                <c:pt idx="4">
                  <c:v>84853</c:v>
                </c:pt>
              </c:numCache>
            </c:numRef>
          </c:val>
          <c:smooth val="0"/>
        </c:ser>
        <c:dLbls>
          <c:showLegendKey val="0"/>
          <c:showVal val="0"/>
          <c:showCatName val="0"/>
          <c:showSerName val="0"/>
          <c:showPercent val="0"/>
          <c:showBubbleSize val="0"/>
        </c:dLbls>
        <c:marker val="1"/>
        <c:smooth val="0"/>
        <c:axId val="39455744"/>
        <c:axId val="39457920"/>
      </c:lineChart>
      <c:catAx>
        <c:axId val="39455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57920"/>
        <c:crosses val="autoZero"/>
        <c:auto val="1"/>
        <c:lblAlgn val="ctr"/>
        <c:lblOffset val="100"/>
        <c:tickLblSkip val="1"/>
        <c:tickMarkSkip val="1"/>
        <c:noMultiLvlLbl val="0"/>
      </c:catAx>
      <c:valAx>
        <c:axId val="394579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55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2.5099999999999998</c:v>
                </c:pt>
                <c:pt idx="1">
                  <c:v>2.83</c:v>
                </c:pt>
                <c:pt idx="2">
                  <c:v>1.82</c:v>
                </c:pt>
                <c:pt idx="3">
                  <c:v>1.38</c:v>
                </c:pt>
                <c:pt idx="4">
                  <c:v>1.1100000000000001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38.54</c:v>
                </c:pt>
                <c:pt idx="1">
                  <c:v>41.16</c:v>
                </c:pt>
                <c:pt idx="2">
                  <c:v>42.33</c:v>
                </c:pt>
                <c:pt idx="3">
                  <c:v>47.61</c:v>
                </c:pt>
                <c:pt idx="4">
                  <c:v>49.88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8521216"/>
        <c:axId val="118523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3.18</c:v>
                </c:pt>
                <c:pt idx="1">
                  <c:v>2.38</c:v>
                </c:pt>
                <c:pt idx="2">
                  <c:v>-0.19</c:v>
                </c:pt>
                <c:pt idx="3">
                  <c:v>6.14</c:v>
                </c:pt>
                <c:pt idx="4">
                  <c:v>1.54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8521216"/>
        <c:axId val="118523392"/>
      </c:lineChart>
      <c:catAx>
        <c:axId val="11852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523392"/>
        <c:crosses val="autoZero"/>
        <c:auto val="1"/>
        <c:lblAlgn val="ctr"/>
        <c:lblOffset val="100"/>
        <c:tickLblSkip val="1"/>
        <c:tickMarkSkip val="1"/>
        <c:noMultiLvlLbl val="0"/>
      </c:catAx>
      <c:valAx>
        <c:axId val="118523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2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0.1</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0.84</c:v>
                </c:pt>
                <c:pt idx="2">
                  <c:v>#N/A</c:v>
                </c:pt>
                <c:pt idx="3">
                  <c:v>0.27</c:v>
                </c:pt>
                <c:pt idx="4">
                  <c:v>#N/A</c:v>
                </c:pt>
                <c:pt idx="5">
                  <c:v>0.45</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0.08</c:v>
                </c:pt>
                <c:pt idx="2">
                  <c:v>#N/A</c:v>
                </c:pt>
                <c:pt idx="3">
                  <c:v>0.04</c:v>
                </c:pt>
                <c:pt idx="4">
                  <c:v>#N/A</c:v>
                </c:pt>
                <c:pt idx="5">
                  <c:v>0.03</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2.5099999999999998</c:v>
                </c:pt>
                <c:pt idx="2">
                  <c:v>#N/A</c:v>
                </c:pt>
                <c:pt idx="3">
                  <c:v>2.83</c:v>
                </c:pt>
                <c:pt idx="4">
                  <c:v>#N/A</c:v>
                </c:pt>
                <c:pt idx="5">
                  <c:v>1.82</c:v>
                </c:pt>
                <c:pt idx="6">
                  <c:v>#N/A</c:v>
                </c:pt>
                <c:pt idx="7">
                  <c:v>1.37</c:v>
                </c:pt>
                <c:pt idx="8">
                  <c:v>#N/A</c:v>
                </c:pt>
                <c:pt idx="9">
                  <c:v>1.1100000000000001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8601600"/>
        <c:axId val="118603136"/>
      </c:barChart>
      <c:catAx>
        <c:axId val="11860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603136"/>
        <c:crosses val="autoZero"/>
        <c:auto val="1"/>
        <c:lblAlgn val="ctr"/>
        <c:lblOffset val="100"/>
        <c:tickLblSkip val="1"/>
        <c:tickMarkSkip val="1"/>
        <c:noMultiLvlLbl val="0"/>
      </c:catAx>
      <c:valAx>
        <c:axId val="118603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601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442</c:v>
                </c:pt>
                <c:pt idx="5">
                  <c:v>449</c:v>
                </c:pt>
                <c:pt idx="8">
                  <c:v>485</c:v>
                </c:pt>
                <c:pt idx="11">
                  <c:v>465</c:v>
                </c:pt>
                <c:pt idx="14">
                  <c:v>435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57</c:v>
                </c:pt>
                <c:pt idx="3">
                  <c:v>57</c:v>
                </c:pt>
                <c:pt idx="6">
                  <c:v>54</c:v>
                </c:pt>
                <c:pt idx="9">
                  <c:v>30</c:v>
                </c:pt>
                <c:pt idx="12">
                  <c:v>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188</c:v>
                </c:pt>
                <c:pt idx="3">
                  <c:v>193</c:v>
                </c:pt>
                <c:pt idx="6">
                  <c:v>193</c:v>
                </c:pt>
                <c:pt idx="9">
                  <c:v>197</c:v>
                </c:pt>
                <c:pt idx="12">
                  <c:v>216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347</c:v>
                </c:pt>
                <c:pt idx="3">
                  <c:v>353</c:v>
                </c:pt>
                <c:pt idx="6">
                  <c:v>382</c:v>
                </c:pt>
                <c:pt idx="9">
                  <c:v>355</c:v>
                </c:pt>
                <c:pt idx="12">
                  <c:v>351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9235328"/>
        <c:axId val="119237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150</c:v>
                </c:pt>
                <c:pt idx="2">
                  <c:v>#N/A</c:v>
                </c:pt>
                <c:pt idx="3">
                  <c:v>#N/A</c:v>
                </c:pt>
                <c:pt idx="4">
                  <c:v>154</c:v>
                </c:pt>
                <c:pt idx="5">
                  <c:v>#N/A</c:v>
                </c:pt>
                <c:pt idx="6">
                  <c:v>#N/A</c:v>
                </c:pt>
                <c:pt idx="7">
                  <c:v>144</c:v>
                </c:pt>
                <c:pt idx="8">
                  <c:v>#N/A</c:v>
                </c:pt>
                <c:pt idx="9">
                  <c:v>#N/A</c:v>
                </c:pt>
                <c:pt idx="10">
                  <c:v>117</c:v>
                </c:pt>
                <c:pt idx="11">
                  <c:v>#N/A</c:v>
                </c:pt>
                <c:pt idx="12">
                  <c:v>#N/A</c:v>
                </c:pt>
                <c:pt idx="13">
                  <c:v>135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9235328"/>
        <c:axId val="119237248"/>
      </c:lineChart>
      <c:catAx>
        <c:axId val="11923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237248"/>
        <c:crosses val="autoZero"/>
        <c:auto val="1"/>
        <c:lblAlgn val="ctr"/>
        <c:lblOffset val="100"/>
        <c:tickLblSkip val="1"/>
        <c:tickMarkSkip val="1"/>
        <c:noMultiLvlLbl val="0"/>
      </c:catAx>
      <c:valAx>
        <c:axId val="119237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3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4256</c:v>
                </c:pt>
                <c:pt idx="5">
                  <c:v>4072</c:v>
                </c:pt>
                <c:pt idx="8">
                  <c:v>3731</c:v>
                </c:pt>
                <c:pt idx="11">
                  <c:v>3662</c:v>
                </c:pt>
                <c:pt idx="14">
                  <c:v>3542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278</c:v>
                </c:pt>
                <c:pt idx="5">
                  <c:v>306</c:v>
                </c:pt>
                <c:pt idx="8">
                  <c:v>333</c:v>
                </c:pt>
                <c:pt idx="11">
                  <c:v>355</c:v>
                </c:pt>
                <c:pt idx="14">
                  <c:v>310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2278</c:v>
                </c:pt>
                <c:pt idx="5">
                  <c:v>2464</c:v>
                </c:pt>
                <c:pt idx="8">
                  <c:v>2599</c:v>
                </c:pt>
                <c:pt idx="11">
                  <c:v>2871</c:v>
                </c:pt>
                <c:pt idx="14">
                  <c:v>3040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936</c:v>
                </c:pt>
                <c:pt idx="3">
                  <c:v>807</c:v>
                </c:pt>
                <c:pt idx="6">
                  <c:v>752</c:v>
                </c:pt>
                <c:pt idx="9">
                  <c:v>713</c:v>
                </c:pt>
                <c:pt idx="12">
                  <c:v>769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151</c:v>
                </c:pt>
                <c:pt idx="3">
                  <c:v>140</c:v>
                </c:pt>
                <c:pt idx="6">
                  <c:v>82</c:v>
                </c:pt>
                <c:pt idx="9">
                  <c:v>66</c:v>
                </c:pt>
                <c:pt idx="12">
                  <c:v>86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2391</c:v>
                </c:pt>
                <c:pt idx="3">
                  <c:v>2377</c:v>
                </c:pt>
                <c:pt idx="6">
                  <c:v>2153</c:v>
                </c:pt>
                <c:pt idx="9">
                  <c:v>1885</c:v>
                </c:pt>
                <c:pt idx="12">
                  <c:v>1841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3379</c:v>
                </c:pt>
                <c:pt idx="3">
                  <c:v>3535</c:v>
                </c:pt>
                <c:pt idx="6">
                  <c:v>3610</c:v>
                </c:pt>
                <c:pt idx="9">
                  <c:v>3608</c:v>
                </c:pt>
                <c:pt idx="12">
                  <c:v>3484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9328128"/>
        <c:axId val="119334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45</c:v>
                </c:pt>
                <c:pt idx="2">
                  <c:v>#N/A</c:v>
                </c:pt>
                <c:pt idx="3">
                  <c:v>#N/A</c:v>
                </c:pt>
                <c:pt idx="4">
                  <c:v>17</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9328128"/>
        <c:axId val="119334400"/>
      </c:lineChart>
      <c:catAx>
        <c:axId val="11932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334400"/>
        <c:crosses val="autoZero"/>
        <c:auto val="1"/>
        <c:lblAlgn val="ctr"/>
        <c:lblOffset val="100"/>
        <c:tickLblSkip val="1"/>
        <c:tickMarkSkip val="1"/>
        <c:noMultiLvlLbl val="0"/>
      </c:catAx>
      <c:valAx>
        <c:axId val="11933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2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{DFBE7BEE-CB5A-4458-9825-F63C8B71EA95}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{1066C855-8A6A-4CFA-9E27-E360BA7A7402}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{205342DB-EF80-4D70-A4B9-9ACA7753A4D5}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{A9B4E058-FF39-481D-A52C-6E7D63B264B3}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{1EBD3829-0C95-485B-AD67-2FF79729B055}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59.3</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{BD0EB85D-D6AF-4F5D-B6AE-259087B99BD0}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{73478E2D-7206-43CF-B985-5004AEA285CD}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{1CB9D32B-9357-4DF1-8841-390DBE714266}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{356A0A78-EF32-4B9B-A47B-35A6391758DD}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{13E9A561-C049-4870-9F8D-6B1033BB20EF}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9435648"/>
        <c:axId val="119437568"/>
      </c:scatterChart>
      <c:valAx>
        <c:axId val="119435648"/>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437568"/>
        <c:crosses val="autoZero"/>
        <c:crossBetween val="midCat"/>
      </c:valAx>
      <c:valAx>
        <c:axId val="1194375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435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{F408908A-D17A-40C3-A1D0-42E5C9550F02}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{AAB651A6-0DC6-4034-AD2B-5CEB4F76FA81}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{BD6C59AE-FCB4-4594-9D32-10A3AF11FD9E}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{D44CDDDE-C932-4917-96D8-4DA64A997B12}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{E3AF748B-EC77-4B9C-8141-6E9B00374EAF}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8.8000000000000007</c:v>
                </c:pt>
                <c:pt idx="1">
                  <c:v>7.8</c:v>
                </c:pt>
                <c:pt idx="2">
                  <c:v>7.4</c:v>
                </c:pt>
                <c:pt idx="3">
                  <c:v>7</c:v>
                </c:pt>
                <c:pt idx="4">
                  <c:v>6.7</c:v>
                </c:pt>
              </c:numCache>
            </c:numRef>
          </c:xVal>
          <c:yVal>
            <c:numRef>
              <c:f>公会計指標分析・財政指標組合せ分析表!$K$73:$O$73</c:f>
              <c:numCache>
                <c:formatCode>#,##0.0;"▲ "#,##0.0</c:formatCode>
                <c:ptCount val="5"/>
                <c:pt idx="0">
                  <c:v>2.2000000000000002</c:v>
                </c:pt>
                <c:pt idx="1">
                  <c:v>0.8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{283E9CA6-5CAC-47DC-BF48-E257618BAA0E}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{A906267B-A140-4CE4-BA9D-A2392330A5FC}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{7ECFB968-9E63-4975-99F6-6F3EB1E8E80D}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{013B8B26-C83C-45D0-BEA6-FFFB1829D770}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{15E9F5A5-D94C-4268-AEB0-5F7591515B48}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492992"/>
        <c:axId val="119494912"/>
      </c:scatterChart>
      <c:valAx>
        <c:axId val="119492992"/>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494912"/>
        <c:crosses val="autoZero"/>
        <c:crossBetween val="midCat"/>
      </c:valAx>
      <c:valAx>
        <c:axId val="119494912"/>
        <c:scaling>
          <c:orientation val="minMax"/>
          <c:max val="2.6"/>
          <c:min val="-0.300000000000000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492992"/>
        <c:crosses val="autoZero"/>
        <c:crossBetween val="midCat"/>
        <c:majorUnit val="0.3000000000000000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00">
              <a:solidFill>
                <a:schemeClr val="dk1"/>
              </a:solidFill>
              <a:effectLst/>
              <a:latin typeface="+mn-lt"/>
              <a:ea typeface="+mn-ea"/>
              <a:cs typeface="+mn-cs"/>
            </a:rPr>
            <a:t>一般会計における元利償還金は前年度と比較すると</a:t>
          </a:r>
          <a:r>
            <a:rPr lang="ja-JP" altLang="en-US" sz="1000">
              <a:solidFill>
                <a:schemeClr val="dk1"/>
              </a:solidFill>
              <a:effectLst/>
              <a:latin typeface="+mn-lt"/>
              <a:ea typeface="+mn-ea"/>
              <a:cs typeface="+mn-cs"/>
            </a:rPr>
            <a:t>４百</a:t>
          </a:r>
          <a:r>
            <a:rPr lang="ja-JP" altLang="ja-JP" sz="1000">
              <a:solidFill>
                <a:schemeClr val="dk1"/>
              </a:solidFill>
              <a:effectLst/>
              <a:latin typeface="+mn-lt"/>
              <a:ea typeface="+mn-ea"/>
              <a:cs typeface="+mn-cs"/>
            </a:rPr>
            <a:t>万円の減少となっている。事業量の減少に伴う公営住宅建設事業債、過疎対策事業債によるものが大きく影響しているが、公営企業債の元利償還金に対する繰入金は公共下水道整備時に借り入れた起債償還額の増加に伴い増加傾向にある。また現在事業継続中であることから今後においても一定増加することが想定されているため、一般会計も含めて起債借入額の調整等が必要となっている。一部事務組合（嶺北広域行政事務組合）が起こした地方債の元利償還金に対する負担金については起債の完済等により減少傾向となっており、平成２６年度以降においても減少していく。しかし今後、老朽化に伴い施設整備も必要となることから、それによる起債の借入に伴う数値の増加も懸念される。さらに臨時財政対策債の償還額が年々増加しており併せて懸念される。債務負担行為に基づく支出額について平成２２年度は、教員住宅建設に係る償還金を全て前倒しで償還したことにより一時的に数値が上昇しているが、平成２３年度以降は支出していない。算入公債費等については地方交付税への算入がほとんどであり起債の償還金の減少に伴い減少してはいるが、近年過疎対策事業債、臨時財政対策債、災害復旧事業債等の交付税への算入率が高い起債を中心として借入を行っているため、元利償還金に比例し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lt"/>
              <a:ea typeface="+mn-ea"/>
              <a:cs typeface="+mn-cs"/>
            </a:rPr>
            <a:t>一般会計等に係る地方債現在高は、大規模な普通建設事業の実施に影響を受けており、近年実施した住宅整備・畜産基地整備・橋梁整備の実施に伴い地方債現在高が年々増加していた。加えて住宅整備に伴い、やむを得ず公営住宅建設事業債の発行で対応していることから、使用料の充当はあるものの後年度の基準財政需要額に算入されない。公営企業債等繰入見込額については現在上下水道の整備を継続していることから、その建設費に係る地方債の残高は償還期間が長いことも影響し見込額の増加がやむをえない状況で、平成２</a:t>
          </a:r>
          <a:r>
            <a:rPr lang="ja-JP" altLang="en-US" sz="1000">
              <a:solidFill>
                <a:schemeClr val="dk1"/>
              </a:solidFill>
              <a:effectLst/>
              <a:latin typeface="+mn-lt"/>
              <a:ea typeface="+mn-ea"/>
              <a:cs typeface="+mn-cs"/>
            </a:rPr>
            <a:t>８</a:t>
          </a:r>
          <a:r>
            <a:rPr lang="ja-JP" altLang="ja-JP" sz="1000">
              <a:solidFill>
                <a:schemeClr val="dk1"/>
              </a:solidFill>
              <a:effectLst/>
              <a:latin typeface="+mn-lt"/>
              <a:ea typeface="+mn-ea"/>
              <a:cs typeface="+mn-cs"/>
            </a:rPr>
            <a:t>年度以降も地方債借入を予定しており、今後しばらくの間は増加していく。退職手当負担見込額については退職者数の影響で</a:t>
          </a:r>
          <a:r>
            <a:rPr lang="ja-JP" altLang="en-US" sz="1000">
              <a:solidFill>
                <a:schemeClr val="dk1"/>
              </a:solidFill>
              <a:effectLst/>
              <a:latin typeface="+mn-lt"/>
              <a:ea typeface="+mn-ea"/>
              <a:cs typeface="+mn-cs"/>
            </a:rPr>
            <a:t>増加</a:t>
          </a:r>
          <a:r>
            <a:rPr lang="ja-JP" altLang="ja-JP" sz="1000">
              <a:solidFill>
                <a:schemeClr val="dk1"/>
              </a:solidFill>
              <a:effectLst/>
              <a:latin typeface="+mn-lt"/>
              <a:ea typeface="+mn-ea"/>
              <a:cs typeface="+mn-cs"/>
            </a:rPr>
            <a:t>傾向にあるが、負担額自体は職員の平均年齢が高いため比較的多額であると考えている。今後退職者が増加していくことを考えると数値自体は数年後には大きく減少する見込みである。充当可能基金については平成２</a:t>
          </a:r>
          <a:r>
            <a:rPr lang="ja-JP" altLang="en-US" sz="1000">
              <a:solidFill>
                <a:schemeClr val="dk1"/>
              </a:solidFill>
              <a:effectLst/>
              <a:latin typeface="+mn-lt"/>
              <a:ea typeface="+mn-ea"/>
              <a:cs typeface="+mn-cs"/>
            </a:rPr>
            <a:t>４</a:t>
          </a:r>
          <a:r>
            <a:rPr lang="ja-JP" altLang="ja-JP" sz="1000">
              <a:solidFill>
                <a:schemeClr val="dk1"/>
              </a:solidFill>
              <a:effectLst/>
              <a:latin typeface="+mn-lt"/>
              <a:ea typeface="+mn-ea"/>
              <a:cs typeface="+mn-cs"/>
            </a:rPr>
            <a:t>年度からほぼ増減がなく、数値の増減には大きく影響していない。充当可能特定歳入は公営住宅使用料であり、公営住宅建設等により平成２２～２６年度に引き続き平成２</a:t>
          </a:r>
          <a:r>
            <a:rPr lang="ja-JP" altLang="en-US" sz="1000">
              <a:solidFill>
                <a:schemeClr val="dk1"/>
              </a:solidFill>
              <a:effectLst/>
              <a:latin typeface="+mn-lt"/>
              <a:ea typeface="+mn-ea"/>
              <a:cs typeface="+mn-cs"/>
            </a:rPr>
            <a:t>８</a:t>
          </a:r>
          <a:r>
            <a:rPr lang="ja-JP" altLang="ja-JP" sz="1000">
              <a:solidFill>
                <a:schemeClr val="dk1"/>
              </a:solidFill>
              <a:effectLst/>
              <a:latin typeface="+mn-lt"/>
              <a:ea typeface="+mn-ea"/>
              <a:cs typeface="+mn-cs"/>
            </a:rPr>
            <a:t>年度</a:t>
          </a:r>
          <a:r>
            <a:rPr lang="ja-JP" altLang="en-US" sz="1000">
              <a:solidFill>
                <a:schemeClr val="dk1"/>
              </a:solidFill>
              <a:effectLst/>
              <a:latin typeface="+mn-lt"/>
              <a:ea typeface="+mn-ea"/>
              <a:cs typeface="+mn-cs"/>
            </a:rPr>
            <a:t>は減少</a:t>
          </a:r>
          <a:r>
            <a:rPr lang="ja-JP" altLang="ja-JP" sz="1000">
              <a:solidFill>
                <a:schemeClr val="dk1"/>
              </a:solidFill>
              <a:effectLst/>
              <a:latin typeface="+mn-lt"/>
              <a:ea typeface="+mn-ea"/>
              <a:cs typeface="+mn-cs"/>
            </a:rPr>
            <a:t>しているが今後においてはほぼ同様の数値で推移していくと考える。基準財政需要額算入見込額については起債の完済等に伴い算入額が減少している部分もあるが、臨時財政対策債の増加や大規模事業実施時における過疎対策事業債の借入等により増加している年度もある。基本的には交付税算入率が高い起債を中心として借入を行っているため、地方債現在高と基準財政需要額算入見込額の増減についてはほぼ同じ動きになっている。</a:t>
          </a:r>
          <a:endParaRPr lang="ja-JP" altLang="ja-JP" sz="10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4,028
4,009
212.13
3,607,001
3,457,508
26,948
2,425,776
3,483,906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有形固定資産減価償却率は類似団体より高い水準にあるが、それぞれの公共施設等について個別施設計画を策定予定であり、今後当該計画に基づいた施設の維持管理を適切に進めていく。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5" name="直線コネクタ 54"/>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6" name="テキスト ボックス 55"/>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7" name="直線コネクタ 56"/>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8" name="テキスト ボックス 57"/>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0" name="テキスト ボックス 59"/>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1" name="直線コネクタ 60"/>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2" name="テキスト ボックス 61"/>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3" name="直線コネクタ 62"/>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4" name="テキスト ボックス 63"/>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68" name="直線コネクタ 67"/>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69"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0" name="直線コネクタ 69"/>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1"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2" name="直線コネクタ 71"/>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3"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4" name="フローチャート : 判断 73"/>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5" name="フローチャート : 判断 74"/>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107527</xdr:rowOff>
    </xdr:from>
    <xdr:to>
      <xdr:col>3</xdr:col>
      <xdr:colOff>511175</xdr:colOff>
      <xdr:row>31</xdr:row>
      <xdr:rowOff>37677</xdr:rowOff>
    </xdr:to>
    <xdr:sp macro="" textlink="">
      <xdr:nvSpPr>
        <xdr:cNvPr id="81" name="円/楕円 80"/>
        <xdr:cNvSpPr/>
      </xdr:nvSpPr>
      <xdr:spPr>
        <a:xfrm>
          <a:off x="4000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52933</xdr:rowOff>
    </xdr:from>
    <xdr:ext cx="405111" cy="259045"/>
    <xdr:sp macro="" textlink="">
      <xdr:nvSpPr>
        <xdr:cNvPr id="82" name="n_1aveValue有形固定資産減価償却率"/>
        <xdr:cNvSpPr txBox="1"/>
      </xdr:nvSpPr>
      <xdr:spPr>
        <a:xfrm>
          <a:off x="3836043"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54204</xdr:rowOff>
    </xdr:from>
    <xdr:ext cx="405111" cy="259045"/>
    <xdr:sp macro="" textlink="">
      <xdr:nvSpPr>
        <xdr:cNvPr id="83" name="n_1mainValue有形固定資産減価償却率"/>
        <xdr:cNvSpPr txBox="1"/>
      </xdr:nvSpPr>
      <xdr:spPr>
        <a:xfrm>
          <a:off x="3836043"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4,028
4,009
212.13
3,607,001
3,457,508
26,948
2,425,776
3,483,906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43688</xdr:rowOff>
    </xdr:from>
    <xdr:to>
      <xdr:col>5</xdr:col>
      <xdr:colOff>409575</xdr:colOff>
      <xdr:row>38</xdr:row>
      <xdr:rowOff>145288</xdr:rowOff>
    </xdr:to>
    <xdr:sp macro="" textlink="">
      <xdr:nvSpPr>
        <xdr:cNvPr id="68" name="円/楕円 67"/>
        <xdr:cNvSpPr/>
      </xdr:nvSpPr>
      <xdr:spPr>
        <a:xfrm>
          <a:off x="3746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104411</xdr:rowOff>
    </xdr:from>
    <xdr:ext cx="405111" cy="259045"/>
    <xdr:sp macro="" textlink="">
      <xdr:nvSpPr>
        <xdr:cNvPr id="69" name="n_1aveValue【道路】&#10;有形固定資産減価償却率"/>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161815</xdr:rowOff>
    </xdr:from>
    <xdr:ext cx="405111" cy="259045"/>
    <xdr:sp macro="" textlink="">
      <xdr:nvSpPr>
        <xdr:cNvPr id="70" name="n_1mainValue【道路】&#10;有形固定資産減価償却率"/>
        <xdr:cNvSpPr txBox="1"/>
      </xdr:nvSpPr>
      <xdr:spPr>
        <a:xfrm>
          <a:off x="3582043" y="6334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143318</xdr:rowOff>
    </xdr:from>
    <xdr:to>
      <xdr:col>14</xdr:col>
      <xdr:colOff>79375</xdr:colOff>
      <xdr:row>41</xdr:row>
      <xdr:rowOff>73468</xdr:rowOff>
    </xdr:to>
    <xdr:sp macro="" textlink="">
      <xdr:nvSpPr>
        <xdr:cNvPr id="107" name="円/楕円 106"/>
        <xdr:cNvSpPr/>
      </xdr:nvSpPr>
      <xdr:spPr>
        <a:xfrm>
          <a:off x="9588500" y="70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41</xdr:row>
      <xdr:rowOff>103251</xdr:rowOff>
    </xdr:from>
    <xdr:ext cx="534377" cy="259045"/>
    <xdr:sp macro="" textlink="">
      <xdr:nvSpPr>
        <xdr:cNvPr id="108" name="n_1aveValue【道路】&#10;一人当たり延長"/>
        <xdr:cNvSpPr txBox="1"/>
      </xdr:nvSpPr>
      <xdr:spPr>
        <a:xfrm>
          <a:off x="9359410"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89995</xdr:rowOff>
    </xdr:from>
    <xdr:ext cx="534377" cy="259045"/>
    <xdr:sp macro="" textlink="">
      <xdr:nvSpPr>
        <xdr:cNvPr id="109" name="n_1mainValue【道路】&#10;一人当たり延長"/>
        <xdr:cNvSpPr txBox="1"/>
      </xdr:nvSpPr>
      <xdr:spPr>
        <a:xfrm>
          <a:off x="9359410" y="677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98.101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58</xdr:row>
      <xdr:rowOff>64770</xdr:rowOff>
    </xdr:from>
    <xdr:to>
      <xdr:col>6</xdr:col>
      <xdr:colOff>510540</xdr:colOff>
      <xdr:row>64</xdr:row>
      <xdr:rowOff>72390</xdr:rowOff>
    </xdr:to>
    <xdr:cxnSp macro="">
      <xdr:nvCxnSpPr>
        <xdr:cNvPr id="134" name="直線コネクタ 133"/>
        <xdr:cNvCxnSpPr/>
      </xdr:nvCxnSpPr>
      <xdr:spPr>
        <a:xfrm flipV="1">
          <a:off x="4634865" y="1000887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76217</xdr:rowOff>
    </xdr:from>
    <xdr:ext cx="405111" cy="259045"/>
    <xdr:sp macro="" textlink="">
      <xdr:nvSpPr>
        <xdr:cNvPr id="135" name="【橋りょう・トンネル】&#10;有形固定資産減価償却率最小値テキスト"/>
        <xdr:cNvSpPr txBox="1"/>
      </xdr:nvSpPr>
      <xdr:spPr>
        <a:xfrm>
          <a:off x="4724400"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64</xdr:row>
      <xdr:rowOff>72390</xdr:rowOff>
    </xdr:from>
    <xdr:to>
      <xdr:col>6</xdr:col>
      <xdr:colOff>600075</xdr:colOff>
      <xdr:row>64</xdr:row>
      <xdr:rowOff>72390</xdr:rowOff>
    </xdr:to>
    <xdr:cxnSp macro="">
      <xdr:nvCxnSpPr>
        <xdr:cNvPr id="136" name="直線コネクタ 135"/>
        <xdr:cNvCxnSpPr/>
      </xdr:nvCxnSpPr>
      <xdr:spPr>
        <a:xfrm>
          <a:off x="4546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11447</xdr:rowOff>
    </xdr:from>
    <xdr:ext cx="405111" cy="259045"/>
    <xdr:sp macro="" textlink="">
      <xdr:nvSpPr>
        <xdr:cNvPr id="137" name="【橋りょう・トンネル】&#10;有形固定資産減価償却率最大値テキスト"/>
        <xdr:cNvSpPr txBox="1"/>
      </xdr:nvSpPr>
      <xdr:spPr>
        <a:xfrm>
          <a:off x="4724400" y="978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58</xdr:row>
      <xdr:rowOff>64770</xdr:rowOff>
    </xdr:from>
    <xdr:to>
      <xdr:col>6</xdr:col>
      <xdr:colOff>600075</xdr:colOff>
      <xdr:row>58</xdr:row>
      <xdr:rowOff>64770</xdr:rowOff>
    </xdr:to>
    <xdr:cxnSp macro="">
      <xdr:nvCxnSpPr>
        <xdr:cNvPr id="138" name="直線コネクタ 137"/>
        <xdr:cNvCxnSpPr/>
      </xdr:nvCxnSpPr>
      <xdr:spPr>
        <a:xfrm>
          <a:off x="4546600" y="1000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60977</xdr:rowOff>
    </xdr:from>
    <xdr:ext cx="405111" cy="259045"/>
    <xdr:sp macro="" textlink="">
      <xdr:nvSpPr>
        <xdr:cNvPr id="139" name="【橋りょう・トンネル】&#10;有形固定資産減価償却率平均値テキスト"/>
        <xdr:cNvSpPr txBox="1"/>
      </xdr:nvSpPr>
      <xdr:spPr>
        <a:xfrm>
          <a:off x="4724400" y="10519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82550</xdr:rowOff>
    </xdr:from>
    <xdr:to>
      <xdr:col>6</xdr:col>
      <xdr:colOff>561975</xdr:colOff>
      <xdr:row>62</xdr:row>
      <xdr:rowOff>12700</xdr:rowOff>
    </xdr:to>
    <xdr:sp macro="" textlink="">
      <xdr:nvSpPr>
        <xdr:cNvPr id="140" name="フローチャート : 判断 139"/>
        <xdr:cNvSpPr/>
      </xdr:nvSpPr>
      <xdr:spPr>
        <a:xfrm>
          <a:off x="4584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52070</xdr:rowOff>
    </xdr:from>
    <xdr:to>
      <xdr:col>5</xdr:col>
      <xdr:colOff>409575</xdr:colOff>
      <xdr:row>63</xdr:row>
      <xdr:rowOff>153670</xdr:rowOff>
    </xdr:to>
    <xdr:sp macro="" textlink="">
      <xdr:nvSpPr>
        <xdr:cNvPr id="141" name="フローチャート : 判断 140"/>
        <xdr:cNvSpPr/>
      </xdr:nvSpPr>
      <xdr:spPr>
        <a:xfrm>
          <a:off x="3746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139700</xdr:rowOff>
    </xdr:from>
    <xdr:to>
      <xdr:col>5</xdr:col>
      <xdr:colOff>409575</xdr:colOff>
      <xdr:row>56</xdr:row>
      <xdr:rowOff>69850</xdr:rowOff>
    </xdr:to>
    <xdr:sp macro="" textlink="">
      <xdr:nvSpPr>
        <xdr:cNvPr id="147" name="円/楕円 146"/>
        <xdr:cNvSpPr/>
      </xdr:nvSpPr>
      <xdr:spPr>
        <a:xfrm>
          <a:off x="37465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144797</xdr:rowOff>
    </xdr:from>
    <xdr:ext cx="405111" cy="259045"/>
    <xdr:sp macro="" textlink="">
      <xdr:nvSpPr>
        <xdr:cNvPr id="148" name="n_1aveValue【橋りょう・トンネル】&#10;有形固定資産減価償却率"/>
        <xdr:cNvSpPr txBox="1"/>
      </xdr:nvSpPr>
      <xdr:spPr>
        <a:xfrm>
          <a:off x="3582043"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86377</xdr:rowOff>
    </xdr:from>
    <xdr:ext cx="405111" cy="259045"/>
    <xdr:sp macro="" textlink="">
      <xdr:nvSpPr>
        <xdr:cNvPr id="149" name="n_1mainValue【橋りょう・トンネル】&#10;有形固定資産減価償却率"/>
        <xdr:cNvSpPr txBox="1"/>
      </xdr:nvSpPr>
      <xdr:spPr>
        <a:xfrm>
          <a:off x="3582043" y="934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5" name="テキスト ボックス 16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7" name="テキスト ボックス 16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9" name="テキスト ボックス 16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3" name="直線コネクタ 172"/>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4"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5" name="直線コネクタ 174"/>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6"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7" name="直線コネクタ 176"/>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8"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9" name="フローチャート : 判断 178"/>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80" name="フローチャート : 判断 179"/>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98547</xdr:rowOff>
    </xdr:from>
    <xdr:to>
      <xdr:col>14</xdr:col>
      <xdr:colOff>79375</xdr:colOff>
      <xdr:row>62</xdr:row>
      <xdr:rowOff>28697</xdr:rowOff>
    </xdr:to>
    <xdr:sp macro="" textlink="">
      <xdr:nvSpPr>
        <xdr:cNvPr id="186" name="円/楕円 185"/>
        <xdr:cNvSpPr/>
      </xdr:nvSpPr>
      <xdr:spPr>
        <a:xfrm>
          <a:off x="9588500" y="1055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136561</xdr:rowOff>
    </xdr:from>
    <xdr:ext cx="599010" cy="259045"/>
    <xdr:sp macro="" textlink="">
      <xdr:nvSpPr>
        <xdr:cNvPr id="187" name="n_1aveValue【橋りょう・トンネル】&#10;一人当たり有形固定資産（償却資産）額"/>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19824</xdr:rowOff>
    </xdr:from>
    <xdr:ext cx="599010" cy="259045"/>
    <xdr:sp macro="" textlink="">
      <xdr:nvSpPr>
        <xdr:cNvPr id="188" name="n_1mainValue【橋りょう・トンネル】&#10;一人当たり有形固定資産（償却資産）額"/>
        <xdr:cNvSpPr txBox="1"/>
      </xdr:nvSpPr>
      <xdr:spPr>
        <a:xfrm>
          <a:off x="9327094" y="1064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579,006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7" name="テキスト ボックス 20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11" name="直線コネクタ 210"/>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2"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3" name="直線コネクタ 212"/>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4"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5" name="直線コネクタ 214"/>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6"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7" name="フローチャート : 判断 216"/>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8" name="フローチャート : 判断 217"/>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142748</xdr:rowOff>
    </xdr:from>
    <xdr:to>
      <xdr:col>5</xdr:col>
      <xdr:colOff>409575</xdr:colOff>
      <xdr:row>80</xdr:row>
      <xdr:rowOff>72898</xdr:rowOff>
    </xdr:to>
    <xdr:sp macro="" textlink="">
      <xdr:nvSpPr>
        <xdr:cNvPr id="224" name="円/楕円 223"/>
        <xdr:cNvSpPr/>
      </xdr:nvSpPr>
      <xdr:spPr>
        <a:xfrm>
          <a:off x="3746500" y="13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5" name="n_1aveValue【公営住宅】&#10;有形固定資産減価償却率"/>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89425</xdr:rowOff>
    </xdr:from>
    <xdr:ext cx="405111" cy="259045"/>
    <xdr:sp macro="" textlink="">
      <xdr:nvSpPr>
        <xdr:cNvPr id="226" name="n_1mainValue【公営住宅】&#10;有形固定資産減価償却率"/>
        <xdr:cNvSpPr txBox="1"/>
      </xdr:nvSpPr>
      <xdr:spPr>
        <a:xfrm>
          <a:off x="3582043" y="1346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7" name="テキスト ボックス 23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38" name="直線コネクタ 237"/>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9" name="テキスト ボックス 238"/>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0" name="直線コネクタ 23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1" name="テキスト ボックス 24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2" name="直線コネクタ 241"/>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3" name="テキスト ボックス 242"/>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6" name="直線コネクタ 245"/>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47" name="テキスト ボックス 246"/>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8" name="直線コネクタ 24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49" name="テキスト ボックス 248"/>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0" name="直線コネクタ 249"/>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51" name="テキスト ボックス 250"/>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3" name="テキスト ボックス 25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55" name="直線コネクタ 254"/>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56" name="【公営住宅】&#10;一人当たり面積最小値テキスト"/>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57" name="直線コネクタ 256"/>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58" name="【公営住宅】&#10;一人当たり面積最大値テキスト"/>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59" name="直線コネクタ 258"/>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260" name="【公営住宅】&#10;一人当たり面積平均値テキスト"/>
        <xdr:cNvSpPr txBox="1"/>
      </xdr:nvSpPr>
      <xdr:spPr>
        <a:xfrm>
          <a:off x="1056640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61" name="フローチャート : 判断 260"/>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62" name="フローチャート : 判断 261"/>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171038</xdr:rowOff>
    </xdr:from>
    <xdr:to>
      <xdr:col>14</xdr:col>
      <xdr:colOff>79375</xdr:colOff>
      <xdr:row>86</xdr:row>
      <xdr:rowOff>101188</xdr:rowOff>
    </xdr:to>
    <xdr:sp macro="" textlink="">
      <xdr:nvSpPr>
        <xdr:cNvPr id="268" name="円/楕円 267"/>
        <xdr:cNvSpPr/>
      </xdr:nvSpPr>
      <xdr:spPr>
        <a:xfrm>
          <a:off x="9588500" y="14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45420</xdr:rowOff>
    </xdr:from>
    <xdr:ext cx="469744" cy="259045"/>
    <xdr:sp macro="" textlink="">
      <xdr:nvSpPr>
        <xdr:cNvPr id="269" name="n_1aveValue【公営住宅】&#10;一人当たり面積"/>
        <xdr:cNvSpPr txBox="1"/>
      </xdr:nvSpPr>
      <xdr:spPr>
        <a:xfrm>
          <a:off x="9391727" y="1444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92315</xdr:rowOff>
    </xdr:from>
    <xdr:ext cx="469744" cy="259045"/>
    <xdr:sp macro="" textlink="">
      <xdr:nvSpPr>
        <xdr:cNvPr id="270" name="n_1mainValue【公営住宅】&#10;一人当たり面積"/>
        <xdr:cNvSpPr txBox="1"/>
      </xdr:nvSpPr>
      <xdr:spPr>
        <a:xfrm>
          <a:off x="9391727" y="1483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9" name="正方形/長方形 2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0" name="正方形/長方形 2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1" name="正方形/長方形 2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2" name="正方形/長方形 2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3" name="正方形/長方形 2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4" name="正方形/長方形 2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5" name="正方形/長方形 2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6" name="正方形/長方形 2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5" name="テキスト ボックス 2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6" name="直線コネクタ 2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7" name="直線コネクタ 2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8" name="テキスト ボックス 29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9" name="直線コネクタ 2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0" name="テキスト ボックス 2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1" name="直線コネクタ 3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2" name="テキスト ボックス 3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3" name="直線コネクタ 3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4" name="テキスト ボックス 3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5" name="直線コネクタ 3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6" name="テキスト ボックス 3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7" name="直線コネクタ 3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8" name="テキスト ボックス 30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9" name="直線コネクタ 3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0" name="テキスト ボックス 30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12" name="直線コネクタ 311"/>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3"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4" name="直線コネクタ 313"/>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5"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6" name="直線コネクタ 315"/>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7"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8" name="フローチャート : 判断 317"/>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9" name="フローチャート : 判断 318"/>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0" name="テキスト ボックス 3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1" name="テキスト ボックス 3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2" name="テキスト ボックス 3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3" name="テキスト ボックス 3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4" name="テキスト ボックス 3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156028</xdr:rowOff>
    </xdr:from>
    <xdr:to>
      <xdr:col>22</xdr:col>
      <xdr:colOff>415925</xdr:colOff>
      <xdr:row>35</xdr:row>
      <xdr:rowOff>86178</xdr:rowOff>
    </xdr:to>
    <xdr:sp macro="" textlink="">
      <xdr:nvSpPr>
        <xdr:cNvPr id="325" name="円/楕円 324"/>
        <xdr:cNvSpPr/>
      </xdr:nvSpPr>
      <xdr:spPr>
        <a:xfrm>
          <a:off x="15430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26" name="n_1aveValue【認定こども園・幼稚園・保育所】&#10;有形固定資産減価償却率"/>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102705</xdr:rowOff>
    </xdr:from>
    <xdr:ext cx="405111" cy="259045"/>
    <xdr:sp macro="" textlink="">
      <xdr:nvSpPr>
        <xdr:cNvPr id="327" name="n_1mainValue【認定こども園・幼稚園・保育所】&#10;有形固定資産減価償却率"/>
        <xdr:cNvSpPr txBox="1"/>
      </xdr:nvSpPr>
      <xdr:spPr>
        <a:xfrm>
          <a:off x="15266043"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8" name="正方形/長方形 3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9" name="正方形/長方形 3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0" name="正方形/長方形 3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1" name="正方形/長方形 3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2" name="正方形/長方形 3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3" name="正方形/長方形 3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4" name="正方形/長方形 3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5" name="正方形/長方形 3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6" name="テキスト ボックス 3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7" name="直線コネクタ 3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8" name="直線コネクタ 3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9" name="テキスト ボックス 33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0" name="直線コネクタ 3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41" name="テキスト ボックス 340"/>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2" name="直線コネクタ 3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3" name="テキスト ボックス 342"/>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4" name="直線コネクタ 3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5" name="テキスト ボックス 344"/>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7" name="テキスト ボックス 346"/>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9" name="直線コネクタ 348"/>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50"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51" name="直線コネクタ 350"/>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52"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3" name="直線コネクタ 352"/>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4"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5" name="フローチャート : 判断 354"/>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6" name="フローチャート : 判断 355"/>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70434</xdr:rowOff>
    </xdr:from>
    <xdr:to>
      <xdr:col>31</xdr:col>
      <xdr:colOff>85725</xdr:colOff>
      <xdr:row>42</xdr:row>
      <xdr:rowOff>584</xdr:rowOff>
    </xdr:to>
    <xdr:sp macro="" textlink="">
      <xdr:nvSpPr>
        <xdr:cNvPr id="362" name="円/楕円 361"/>
        <xdr:cNvSpPr/>
      </xdr:nvSpPr>
      <xdr:spPr>
        <a:xfrm>
          <a:off x="21272500" y="70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11991</xdr:rowOff>
    </xdr:from>
    <xdr:ext cx="469744" cy="259045"/>
    <xdr:sp macro="" textlink="">
      <xdr:nvSpPr>
        <xdr:cNvPr id="363" name="n_1aveValue【認定こども園・幼稚園・保育所】&#10;一人当たり面積"/>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163161</xdr:rowOff>
    </xdr:from>
    <xdr:ext cx="469744" cy="259045"/>
    <xdr:sp macro="" textlink="">
      <xdr:nvSpPr>
        <xdr:cNvPr id="364" name="n_1mainValue【認定こども園・幼稚園・保育所】&#10;一人当たり面積"/>
        <xdr:cNvSpPr txBox="1"/>
      </xdr:nvSpPr>
      <xdr:spPr>
        <a:xfrm>
          <a:off x="21075727" y="719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5" name="テキスト ボックス 3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6" name="直線コネクタ 37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7" name="テキスト ボックス 37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8" name="直線コネクタ 37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9" name="テキスト ボックス 37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0" name="直線コネクタ 3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1" name="テキスト ボックス 3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2" name="直線コネクタ 38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3" name="テキスト ボックス 38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4" name="直線コネクタ 38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5" name="テキスト ボックス 38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7" name="テキスト ボックス 3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9" name="直線コネクタ 388"/>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90"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91" name="直線コネクタ 390"/>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2"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3" name="直線コネクタ 392"/>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94"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5" name="フローチャート : 判断 394"/>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96" name="フローチャート : 判断 395"/>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7" name="テキスト ボックス 3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8" name="テキスト ボックス 3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9" name="テキスト ボックス 3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0" name="テキスト ボックス 3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1" name="テキスト ボックス 4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52070</xdr:rowOff>
    </xdr:from>
    <xdr:to>
      <xdr:col>22</xdr:col>
      <xdr:colOff>415925</xdr:colOff>
      <xdr:row>60</xdr:row>
      <xdr:rowOff>153670</xdr:rowOff>
    </xdr:to>
    <xdr:sp macro="" textlink="">
      <xdr:nvSpPr>
        <xdr:cNvPr id="402" name="円/楕円 401"/>
        <xdr:cNvSpPr/>
      </xdr:nvSpPr>
      <xdr:spPr>
        <a:xfrm>
          <a:off x="1543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403" name="n_1aveValue【学校施設】&#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170197</xdr:rowOff>
    </xdr:from>
    <xdr:ext cx="405111" cy="259045"/>
    <xdr:sp macro="" textlink="">
      <xdr:nvSpPr>
        <xdr:cNvPr id="404" name="n_1mainValue【学校施設】&#10;有形固定資産減価償却率"/>
        <xdr:cNvSpPr txBox="1"/>
      </xdr:nvSpPr>
      <xdr:spPr>
        <a:xfrm>
          <a:off x="15266043"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5" name="直線コネクタ 4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6" name="テキスト ボックス 4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7" name="直線コネクタ 4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8" name="テキスト ボックス 4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9" name="直線コネクタ 4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20" name="テキスト ボックス 419"/>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1" name="直線コネクタ 4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22" name="テキスト ボックス 421"/>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3" name="直線コネクタ 4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4" name="テキスト ボックス 423"/>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6" name="テキスト ボックス 42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8" name="直線コネクタ 427"/>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9"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30" name="直線コネクタ 429"/>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31"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32" name="直線コネクタ 431"/>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33"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4" name="フローチャート : 判断 433"/>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5" name="フローチャート : 判断 434"/>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6" name="テキスト ボックス 4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96495</xdr:rowOff>
    </xdr:from>
    <xdr:to>
      <xdr:col>31</xdr:col>
      <xdr:colOff>85725</xdr:colOff>
      <xdr:row>64</xdr:row>
      <xdr:rowOff>26645</xdr:rowOff>
    </xdr:to>
    <xdr:sp macro="" textlink="">
      <xdr:nvSpPr>
        <xdr:cNvPr id="441" name="円/楕円 440"/>
        <xdr:cNvSpPr/>
      </xdr:nvSpPr>
      <xdr:spPr>
        <a:xfrm>
          <a:off x="21272500" y="108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42" name="n_1aveValue【学校施設】&#10;一人当たり面積"/>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17772</xdr:rowOff>
    </xdr:from>
    <xdr:ext cx="469744" cy="259045"/>
    <xdr:sp macro="" textlink="">
      <xdr:nvSpPr>
        <xdr:cNvPr id="443" name="n_1mainValue【学校施設】&#10;一人当たり面積"/>
        <xdr:cNvSpPr txBox="1"/>
      </xdr:nvSpPr>
      <xdr:spPr>
        <a:xfrm>
          <a:off x="21075727" y="10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5" name="正方形/長方形 444"/>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6" name="正方形/長方形 445"/>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7" name="正方形/長方形 446"/>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8" name="正方形/長方形 447"/>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0" name="テキスト ボックス 4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1" name="直線コネクタ 4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2" name="テキスト ボックス 45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3" name="直線コネクタ 45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4" name="テキスト ボックス 45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5" name="直線コネクタ 45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6" name="テキスト ボックス 45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7" name="直線コネクタ 45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8" name="テキスト ボックス 45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9" name="直線コネクタ 45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0" name="テキスト ボックス 45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1" name="直線コネクタ 46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2" name="テキスト ボックス 46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3" name="直線コネクタ 4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64" name="テキスト ボックス 46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78</xdr:row>
      <xdr:rowOff>135889</xdr:rowOff>
    </xdr:from>
    <xdr:to>
      <xdr:col>22</xdr:col>
      <xdr:colOff>415925</xdr:colOff>
      <xdr:row>79</xdr:row>
      <xdr:rowOff>66039</xdr:rowOff>
    </xdr:to>
    <xdr:sp macro="" textlink="">
      <xdr:nvSpPr>
        <xdr:cNvPr id="466" name="フローチャート : 判断 465"/>
        <xdr:cNvSpPr/>
      </xdr:nvSpPr>
      <xdr:spPr>
        <a:xfrm>
          <a:off x="15430500" y="135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7" name="テキスト ボックス 4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8" name="テキスト ボックス 4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9" name="テキスト ボックス 4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0" name="テキスト ボックス 4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1" name="テキスト ボックス 4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59689</xdr:rowOff>
    </xdr:from>
    <xdr:to>
      <xdr:col>22</xdr:col>
      <xdr:colOff>415925</xdr:colOff>
      <xdr:row>79</xdr:row>
      <xdr:rowOff>161289</xdr:rowOff>
    </xdr:to>
    <xdr:sp macro="" textlink="">
      <xdr:nvSpPr>
        <xdr:cNvPr id="472" name="円/楕円 471"/>
        <xdr:cNvSpPr/>
      </xdr:nvSpPr>
      <xdr:spPr>
        <a:xfrm>
          <a:off x="15430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82566</xdr:rowOff>
    </xdr:from>
    <xdr:ext cx="405111" cy="259045"/>
    <xdr:sp macro="" textlink="">
      <xdr:nvSpPr>
        <xdr:cNvPr id="473" name="n_1aveValue【児童館】&#10;有形固定資産減価償却率"/>
        <xdr:cNvSpPr txBox="1"/>
      </xdr:nvSpPr>
      <xdr:spPr>
        <a:xfrm>
          <a:off x="15266043"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152416</xdr:rowOff>
    </xdr:from>
    <xdr:ext cx="405111" cy="259045"/>
    <xdr:sp macro="" textlink="">
      <xdr:nvSpPr>
        <xdr:cNvPr id="474" name="n_1mainValue【児童館】&#10;有形固定資産減価償却率"/>
        <xdr:cNvSpPr txBox="1"/>
      </xdr:nvSpPr>
      <xdr:spPr>
        <a:xfrm>
          <a:off x="15266043" y="1369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5" name="正方形/長方形 4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76" name="正方形/長方形 47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77" name="正方形/長方形 47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78" name="正方形/長方形 47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79" name="正方形/長方形 47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0" name="正方形/長方形 4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1" name="テキスト ボックス 4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2" name="直線コネクタ 4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83" name="テキスト ボックス 48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84" name="直線コネクタ 48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5" name="テキスト ボックス 48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6" name="直線コネクタ 48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87" name="テキスト ボックス 48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88" name="直線コネクタ 48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89" name="テキスト ボックス 48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0" name="直線コネクタ 48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1" name="テキスト ボックス 49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2" name="直線コネクタ 49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3" name="テキスト ボックス 49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4" name="直線コネクタ 49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5" name="テキスト ボックス 49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6" name="直線コネクタ 4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7" name="テキスト ボックス 4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77</xdr:row>
      <xdr:rowOff>126093</xdr:rowOff>
    </xdr:from>
    <xdr:to>
      <xdr:col>31</xdr:col>
      <xdr:colOff>85725</xdr:colOff>
      <xdr:row>78</xdr:row>
      <xdr:rowOff>56243</xdr:rowOff>
    </xdr:to>
    <xdr:sp macro="" textlink="">
      <xdr:nvSpPr>
        <xdr:cNvPr id="499" name="フローチャート : 判断 498"/>
        <xdr:cNvSpPr/>
      </xdr:nvSpPr>
      <xdr:spPr>
        <a:xfrm>
          <a:off x="21272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0" name="テキスト ボックス 4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1" name="テキスト ボックス 5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2" name="テキスト ボックス 5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3" name="テキスト ボックス 5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4" name="テキスト ボックス 5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19957</xdr:rowOff>
    </xdr:from>
    <xdr:to>
      <xdr:col>31</xdr:col>
      <xdr:colOff>85725</xdr:colOff>
      <xdr:row>86</xdr:row>
      <xdr:rowOff>121557</xdr:rowOff>
    </xdr:to>
    <xdr:sp macro="" textlink="">
      <xdr:nvSpPr>
        <xdr:cNvPr id="505" name="円/楕円 504"/>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72770</xdr:rowOff>
    </xdr:from>
    <xdr:ext cx="469744" cy="259045"/>
    <xdr:sp macro="" textlink="">
      <xdr:nvSpPr>
        <xdr:cNvPr id="506" name="n_1aveValue【児童館】&#10;一人当たり面積"/>
        <xdr:cNvSpPr txBox="1"/>
      </xdr:nvSpPr>
      <xdr:spPr>
        <a:xfrm>
          <a:off x="21075727" y="1310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112684</xdr:rowOff>
    </xdr:from>
    <xdr:ext cx="469744" cy="259045"/>
    <xdr:sp macro="" textlink="">
      <xdr:nvSpPr>
        <xdr:cNvPr id="507" name="n_1mainValue【児童館】&#10;一人当たり面積"/>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8" name="正方形/長方形 5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9" name="正方形/長方形 5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0" name="正方形/長方形 5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1" name="正方形/長方形 5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2" name="正方形/長方形 5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3" name="正方形/長方形 5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4" name="正方形/長方形 5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5" name="正方形/長方形 51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16" name="正方形/長方形 5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17" name="正方形/長方形 5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8" name="正方形/長方形 5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9" name="正方形/長方形 5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0" name="正方形/長方形 5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1" name="正方形/長方形 5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22" name="正方形/長方形 5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23" name="正方形/長方形 52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24" name="正方形/長方形 5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5" name="正方形/長方形 5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6" name="テキスト ボックス 5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a:solidFill>
                <a:schemeClr val="dk1"/>
              </a:solidFill>
              <a:effectLst/>
              <a:latin typeface="+mn-lt"/>
              <a:ea typeface="+mn-ea"/>
              <a:cs typeface="+mn-cs"/>
            </a:rPr>
            <a:t>類似団体と比較して特に有形固定資産減価償却率が高くなっている施設は、道路、保育所、公営住宅、橋りょうである。</a:t>
          </a:r>
          <a:br>
            <a:rPr lang="ja-JP" altLang="ja-JP" sz="1300" b="0" i="0">
              <a:solidFill>
                <a:schemeClr val="dk1"/>
              </a:solidFill>
              <a:effectLst/>
              <a:latin typeface="+mn-lt"/>
              <a:ea typeface="+mn-ea"/>
              <a:cs typeface="+mn-cs"/>
            </a:rPr>
          </a:br>
          <a:r>
            <a:rPr lang="ja-JP" altLang="ja-JP" sz="1300" b="0" i="0">
              <a:solidFill>
                <a:schemeClr val="dk1"/>
              </a:solidFill>
              <a:effectLst/>
              <a:latin typeface="+mn-lt"/>
              <a:ea typeface="+mn-ea"/>
              <a:cs typeface="+mn-cs"/>
            </a:rPr>
            <a:t>橋りょうについては、</a:t>
          </a:r>
          <a:r>
            <a:rPr lang="en-US" altLang="ja-JP" sz="1300" b="0" i="0">
              <a:solidFill>
                <a:schemeClr val="dk1"/>
              </a:solidFill>
              <a:effectLst/>
              <a:latin typeface="+mn-lt"/>
              <a:ea typeface="+mn-ea"/>
              <a:cs typeface="+mn-cs"/>
            </a:rPr>
            <a:t>87.5</a:t>
          </a:r>
          <a:r>
            <a:rPr lang="ja-JP" altLang="ja-JP" sz="1300" b="0" i="0">
              <a:solidFill>
                <a:schemeClr val="dk1"/>
              </a:solidFill>
              <a:effectLst/>
              <a:latin typeface="+mn-lt"/>
              <a:ea typeface="+mn-ea"/>
              <a:cs typeface="+mn-cs"/>
            </a:rPr>
            <a:t>％となっており、今後橋りょう個別施設計画の策定により、老朽化対策に取り組んでいくこととしている。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4,028
4,009
212.13
3,607,001
3,457,508
26,948
2,425,776
3,483,906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40</xdr:row>
      <xdr:rowOff>167640</xdr:rowOff>
    </xdr:from>
    <xdr:to>
      <xdr:col>6</xdr:col>
      <xdr:colOff>510540</xdr:colOff>
      <xdr:row>41</xdr:row>
      <xdr:rowOff>44196</xdr:rowOff>
    </xdr:to>
    <xdr:cxnSp macro="">
      <xdr:nvCxnSpPr>
        <xdr:cNvPr id="55" name="直線コネクタ 54"/>
        <xdr:cNvCxnSpPr/>
      </xdr:nvCxnSpPr>
      <xdr:spPr>
        <a:xfrm flipV="1">
          <a:off x="4634865" y="7025640"/>
          <a:ext cx="0" cy="48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69105</xdr:rowOff>
    </xdr:from>
    <xdr:ext cx="405111" cy="259045"/>
    <xdr:sp macro="" textlink="">
      <xdr:nvSpPr>
        <xdr:cNvPr id="56" name="【図書館】&#10;有形固定資産減価償却率最小値テキスト"/>
        <xdr:cNvSpPr txBox="1"/>
      </xdr:nvSpPr>
      <xdr:spPr>
        <a:xfrm>
          <a:off x="4724400" y="709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41</xdr:row>
      <xdr:rowOff>44196</xdr:rowOff>
    </xdr:from>
    <xdr:to>
      <xdr:col>6</xdr:col>
      <xdr:colOff>600075</xdr:colOff>
      <xdr:row>41</xdr:row>
      <xdr:rowOff>44196</xdr:rowOff>
    </xdr:to>
    <xdr:cxnSp macro="">
      <xdr:nvCxnSpPr>
        <xdr:cNvPr id="57" name="直線コネクタ 56"/>
        <xdr:cNvCxnSpPr/>
      </xdr:nvCxnSpPr>
      <xdr:spPr>
        <a:xfrm>
          <a:off x="4546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114317</xdr:rowOff>
    </xdr:from>
    <xdr:ext cx="405111" cy="259045"/>
    <xdr:sp macro="" textlink="">
      <xdr:nvSpPr>
        <xdr:cNvPr id="58" name="【図書館】&#10;有形固定資産減価償却率最大値テキスト"/>
        <xdr:cNvSpPr txBox="1"/>
      </xdr:nvSpPr>
      <xdr:spPr>
        <a:xfrm>
          <a:off x="4724400"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422275</xdr:colOff>
      <xdr:row>40</xdr:row>
      <xdr:rowOff>167640</xdr:rowOff>
    </xdr:from>
    <xdr:to>
      <xdr:col>6</xdr:col>
      <xdr:colOff>600075</xdr:colOff>
      <xdr:row>40</xdr:row>
      <xdr:rowOff>167640</xdr:rowOff>
    </xdr:to>
    <xdr:cxnSp macro="">
      <xdr:nvCxnSpPr>
        <xdr:cNvPr id="59" name="直線コネクタ 58"/>
        <xdr:cNvCxnSpPr/>
      </xdr:nvCxnSpPr>
      <xdr:spPr>
        <a:xfrm>
          <a:off x="4546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113555</xdr:rowOff>
    </xdr:from>
    <xdr:ext cx="405111" cy="259045"/>
    <xdr:sp macro="" textlink="">
      <xdr:nvSpPr>
        <xdr:cNvPr id="60" name="【図書館】&#10;有形固定資産減価償却率平均値テキスト"/>
        <xdr:cNvSpPr txBox="1"/>
      </xdr:nvSpPr>
      <xdr:spPr>
        <a:xfrm>
          <a:off x="4724400" y="6971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135128</xdr:rowOff>
    </xdr:from>
    <xdr:to>
      <xdr:col>6</xdr:col>
      <xdr:colOff>561975</xdr:colOff>
      <xdr:row>41</xdr:row>
      <xdr:rowOff>65278</xdr:rowOff>
    </xdr:to>
    <xdr:sp macro="" textlink="">
      <xdr:nvSpPr>
        <xdr:cNvPr id="61" name="フローチャート : 判断 60"/>
        <xdr:cNvSpPr/>
      </xdr:nvSpPr>
      <xdr:spPr>
        <a:xfrm>
          <a:off x="4584700" y="699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36830</xdr:rowOff>
    </xdr:from>
    <xdr:to>
      <xdr:col>5</xdr:col>
      <xdr:colOff>409575</xdr:colOff>
      <xdr:row>38</xdr:row>
      <xdr:rowOff>138430</xdr:rowOff>
    </xdr:to>
    <xdr:sp macro="" textlink="">
      <xdr:nvSpPr>
        <xdr:cNvPr id="62" name="フローチャート : 判断 61"/>
        <xdr:cNvSpPr/>
      </xdr:nvSpPr>
      <xdr:spPr>
        <a:xfrm>
          <a:off x="3746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129557</xdr:rowOff>
    </xdr:from>
    <xdr:ext cx="405111" cy="259045"/>
    <xdr:sp macro="" textlink="">
      <xdr:nvSpPr>
        <xdr:cNvPr id="63" name="n_1aveValue【図書館】&#10;有形固定資産減価償却率"/>
        <xdr:cNvSpPr txBox="1"/>
      </xdr:nvSpPr>
      <xdr:spPr>
        <a:xfrm>
          <a:off x="3582043"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32</xdr:row>
      <xdr:rowOff>116840</xdr:rowOff>
    </xdr:from>
    <xdr:to>
      <xdr:col>5</xdr:col>
      <xdr:colOff>409575</xdr:colOff>
      <xdr:row>33</xdr:row>
      <xdr:rowOff>46990</xdr:rowOff>
    </xdr:to>
    <xdr:sp macro="" textlink="">
      <xdr:nvSpPr>
        <xdr:cNvPr id="69" name="円/楕円 68"/>
        <xdr:cNvSpPr/>
      </xdr:nvSpPr>
      <xdr:spPr>
        <a:xfrm>
          <a:off x="3746500" y="560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31</xdr:row>
      <xdr:rowOff>63517</xdr:rowOff>
    </xdr:from>
    <xdr:ext cx="405111" cy="259045"/>
    <xdr:sp macro="" textlink="">
      <xdr:nvSpPr>
        <xdr:cNvPr id="70" name="n_1mainValue【図書館】&#10;有形固定資産減価償却率"/>
        <xdr:cNvSpPr txBox="1"/>
      </xdr:nvSpPr>
      <xdr:spPr>
        <a:xfrm>
          <a:off x="3582043" y="537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4" name="テキスト ボックス 8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6" name="テキスト ボックス 8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88" name="テキスト ボックス 8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0" name="テキスト ボックス 8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78486</xdr:rowOff>
    </xdr:from>
    <xdr:to>
      <xdr:col>15</xdr:col>
      <xdr:colOff>180340</xdr:colOff>
      <xdr:row>35</xdr:row>
      <xdr:rowOff>137922</xdr:rowOff>
    </xdr:to>
    <xdr:cxnSp macro="">
      <xdr:nvCxnSpPr>
        <xdr:cNvPr id="92" name="直線コネクタ 91"/>
        <xdr:cNvCxnSpPr/>
      </xdr:nvCxnSpPr>
      <xdr:spPr>
        <a:xfrm flipV="1">
          <a:off x="10476865" y="5907786"/>
          <a:ext cx="0" cy="230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141749</xdr:rowOff>
    </xdr:from>
    <xdr:ext cx="469744" cy="259045"/>
    <xdr:sp macro="" textlink="">
      <xdr:nvSpPr>
        <xdr:cNvPr id="93" name="【図書館】&#10;一人当たり面積最小値テキスト"/>
        <xdr:cNvSpPr txBox="1"/>
      </xdr:nvSpPr>
      <xdr:spPr>
        <a:xfrm>
          <a:off x="10566400" y="614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0.448</a:t>
          </a:r>
          <a:endParaRPr kumimoji="1" lang="ja-JP" altLang="en-US" sz="1000" b="1">
            <a:latin typeface="ＭＳ Ｐゴシック"/>
          </a:endParaRPr>
        </a:p>
      </xdr:txBody>
    </xdr:sp>
    <xdr:clientData/>
  </xdr:oneCellAnchor>
  <xdr:twoCellAnchor>
    <xdr:from>
      <xdr:col>15</xdr:col>
      <xdr:colOff>92075</xdr:colOff>
      <xdr:row>35</xdr:row>
      <xdr:rowOff>137922</xdr:rowOff>
    </xdr:from>
    <xdr:to>
      <xdr:col>15</xdr:col>
      <xdr:colOff>269875</xdr:colOff>
      <xdr:row>35</xdr:row>
      <xdr:rowOff>137922</xdr:rowOff>
    </xdr:to>
    <xdr:cxnSp macro="">
      <xdr:nvCxnSpPr>
        <xdr:cNvPr id="94" name="直線コネクタ 93"/>
        <xdr:cNvCxnSpPr/>
      </xdr:nvCxnSpPr>
      <xdr:spPr>
        <a:xfrm>
          <a:off x="10388600" y="613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25163</xdr:rowOff>
    </xdr:from>
    <xdr:ext cx="469744" cy="259045"/>
    <xdr:sp macro="" textlink="">
      <xdr:nvSpPr>
        <xdr:cNvPr id="95" name="【図書館】&#10;一人当たり面積最大値テキスト"/>
        <xdr:cNvSpPr txBox="1"/>
      </xdr:nvSpPr>
      <xdr:spPr>
        <a:xfrm>
          <a:off x="10566400" y="568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0.549</a:t>
          </a:r>
          <a:endParaRPr kumimoji="1" lang="ja-JP" altLang="en-US" sz="1000" b="1">
            <a:latin typeface="ＭＳ Ｐゴシック"/>
          </a:endParaRPr>
        </a:p>
      </xdr:txBody>
    </xdr:sp>
    <xdr:clientData/>
  </xdr:oneCellAnchor>
  <xdr:twoCellAnchor>
    <xdr:from>
      <xdr:col>15</xdr:col>
      <xdr:colOff>92075</xdr:colOff>
      <xdr:row>34</xdr:row>
      <xdr:rowOff>78486</xdr:rowOff>
    </xdr:from>
    <xdr:to>
      <xdr:col>15</xdr:col>
      <xdr:colOff>269875</xdr:colOff>
      <xdr:row>34</xdr:row>
      <xdr:rowOff>78486</xdr:rowOff>
    </xdr:to>
    <xdr:cxnSp macro="">
      <xdr:nvCxnSpPr>
        <xdr:cNvPr id="96" name="直線コネクタ 95"/>
        <xdr:cNvCxnSpPr/>
      </xdr:nvCxnSpPr>
      <xdr:spPr>
        <a:xfrm>
          <a:off x="10388600" y="590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118127</xdr:rowOff>
    </xdr:from>
    <xdr:ext cx="469744" cy="259045"/>
    <xdr:sp macro="" textlink="">
      <xdr:nvSpPr>
        <xdr:cNvPr id="97" name="【図書館】&#10;一人当たり面積平均値テキスト"/>
        <xdr:cNvSpPr txBox="1"/>
      </xdr:nvSpPr>
      <xdr:spPr>
        <a:xfrm>
          <a:off x="10566400" y="5947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139700</xdr:rowOff>
    </xdr:from>
    <xdr:to>
      <xdr:col>15</xdr:col>
      <xdr:colOff>231775</xdr:colOff>
      <xdr:row>35</xdr:row>
      <xdr:rowOff>69850</xdr:rowOff>
    </xdr:to>
    <xdr:sp macro="" textlink="">
      <xdr:nvSpPr>
        <xdr:cNvPr id="98" name="フローチャート : 判断 97"/>
        <xdr:cNvSpPr/>
      </xdr:nvSpPr>
      <xdr:spPr>
        <a:xfrm>
          <a:off x="104267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87122</xdr:rowOff>
    </xdr:from>
    <xdr:to>
      <xdr:col>14</xdr:col>
      <xdr:colOff>79375</xdr:colOff>
      <xdr:row>39</xdr:row>
      <xdr:rowOff>17272</xdr:rowOff>
    </xdr:to>
    <xdr:sp macro="" textlink="">
      <xdr:nvSpPr>
        <xdr:cNvPr id="99" name="フローチャート : 判断 98"/>
        <xdr:cNvSpPr/>
      </xdr:nvSpPr>
      <xdr:spPr>
        <a:xfrm>
          <a:off x="9588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33799</xdr:rowOff>
    </xdr:from>
    <xdr:ext cx="469744" cy="259045"/>
    <xdr:sp macro="" textlink="">
      <xdr:nvSpPr>
        <xdr:cNvPr id="100" name="n_1aveValue【図書館】&#10;一人当たり面積"/>
        <xdr:cNvSpPr txBox="1"/>
      </xdr:nvSpPr>
      <xdr:spPr>
        <a:xfrm>
          <a:off x="93917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0.223</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153416</xdr:rowOff>
    </xdr:from>
    <xdr:to>
      <xdr:col>14</xdr:col>
      <xdr:colOff>79375</xdr:colOff>
      <xdr:row>41</xdr:row>
      <xdr:rowOff>83566</xdr:rowOff>
    </xdr:to>
    <xdr:sp macro="" textlink="">
      <xdr:nvSpPr>
        <xdr:cNvPr id="106" name="円/楕円 105"/>
        <xdr:cNvSpPr/>
      </xdr:nvSpPr>
      <xdr:spPr>
        <a:xfrm>
          <a:off x="9588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74693</xdr:rowOff>
    </xdr:from>
    <xdr:ext cx="469744" cy="259045"/>
    <xdr:sp macro="" textlink="">
      <xdr:nvSpPr>
        <xdr:cNvPr id="107" name="n_1mainValue【図書館】&#10;一人当たり面積"/>
        <xdr:cNvSpPr txBox="1"/>
      </xdr:nvSpPr>
      <xdr:spPr>
        <a:xfrm>
          <a:off x="93917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6" name="テキスト ボックス 12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8" name="テキスト ボックス 12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130" name="直線コネクタ 129"/>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131"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132" name="直線コネクタ 131"/>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133"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134" name="直線コネクタ 133"/>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135"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136" name="フローチャート : 判断 135"/>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137" name="フローチャート : 判断 136"/>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138" name="n_1aveValue【体育館・プール】&#10;有形固定資産減価償却率"/>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54356</xdr:rowOff>
    </xdr:from>
    <xdr:to>
      <xdr:col>5</xdr:col>
      <xdr:colOff>409575</xdr:colOff>
      <xdr:row>58</xdr:row>
      <xdr:rowOff>155956</xdr:rowOff>
    </xdr:to>
    <xdr:sp macro="" textlink="">
      <xdr:nvSpPr>
        <xdr:cNvPr id="144" name="円/楕円 143"/>
        <xdr:cNvSpPr/>
      </xdr:nvSpPr>
      <xdr:spPr>
        <a:xfrm>
          <a:off x="37465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1033</xdr:rowOff>
    </xdr:from>
    <xdr:ext cx="405111" cy="259045"/>
    <xdr:sp macro="" textlink="">
      <xdr:nvSpPr>
        <xdr:cNvPr id="145" name="n_1mainValue【体育館・プール】&#10;有形固定資産減価償却率"/>
        <xdr:cNvSpPr txBox="1"/>
      </xdr:nvSpPr>
      <xdr:spPr>
        <a:xfrm>
          <a:off x="3582043" y="97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57" name="テキスト ボックス 15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59" name="テキスト ボックス 15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1" name="テキスト ボックス 16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3" name="テキスト ボックス 16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65" name="テキスト ボックス 16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67" name="テキスト ボックス 16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71" name="直線コネクタ 170"/>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72"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73" name="直線コネクタ 172"/>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74"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75" name="直線コネクタ 174"/>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76"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77" name="フローチャート : 判断 176"/>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78" name="フローチャート : 判断 177"/>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51398</xdr:rowOff>
    </xdr:from>
    <xdr:ext cx="469744" cy="259045"/>
    <xdr:sp macro="" textlink="">
      <xdr:nvSpPr>
        <xdr:cNvPr id="179" name="n_1aveValue【体育館・プール】&#10;一人当たり面積"/>
        <xdr:cNvSpPr txBox="1"/>
      </xdr:nvSpPr>
      <xdr:spPr>
        <a:xfrm>
          <a:off x="9391727" y="108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112159</xdr:rowOff>
    </xdr:from>
    <xdr:to>
      <xdr:col>14</xdr:col>
      <xdr:colOff>79375</xdr:colOff>
      <xdr:row>62</xdr:row>
      <xdr:rowOff>42309</xdr:rowOff>
    </xdr:to>
    <xdr:sp macro="" textlink="">
      <xdr:nvSpPr>
        <xdr:cNvPr id="185" name="円/楕円 184"/>
        <xdr:cNvSpPr/>
      </xdr:nvSpPr>
      <xdr:spPr>
        <a:xfrm>
          <a:off x="9588500" y="1057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58836</xdr:rowOff>
    </xdr:from>
    <xdr:ext cx="469744" cy="259045"/>
    <xdr:sp macro="" textlink="">
      <xdr:nvSpPr>
        <xdr:cNvPr id="186" name="n_1mainValue【体育館・プール】&#10;一人当たり面積"/>
        <xdr:cNvSpPr txBox="1"/>
      </xdr:nvSpPr>
      <xdr:spPr>
        <a:xfrm>
          <a:off x="9391727" y="1034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8" name="直線コネクタ 19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9" name="テキスト ボックス 19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0" name="直線コネクタ 19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1" name="テキスト ボックス 20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2" name="直線コネクタ 20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3" name="テキスト ボックス 20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4" name="直線コネクタ 20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5" name="テキスト ボックス 20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6" name="直線コネクタ 20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7" name="テキスト ボックス 20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211" name="直線コネクタ 210"/>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212"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213" name="直線コネクタ 212"/>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4"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5" name="直線コネクタ 21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216" name="【福祉施設】&#10;有形固定資産減価償却率平均値テキスト"/>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217" name="フローチャート : 判断 216"/>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218" name="フローチャート : 判断 217"/>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161941</xdr:rowOff>
    </xdr:from>
    <xdr:ext cx="405111" cy="259045"/>
    <xdr:sp macro="" textlink="">
      <xdr:nvSpPr>
        <xdr:cNvPr id="219" name="n_1aveValue【福祉施設】&#10;有形固定資産減価償却率"/>
        <xdr:cNvSpPr txBox="1"/>
      </xdr:nvSpPr>
      <xdr:spPr>
        <a:xfrm>
          <a:off x="3582043"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114936</xdr:rowOff>
    </xdr:from>
    <xdr:to>
      <xdr:col>5</xdr:col>
      <xdr:colOff>409575</xdr:colOff>
      <xdr:row>81</xdr:row>
      <xdr:rowOff>45086</xdr:rowOff>
    </xdr:to>
    <xdr:sp macro="" textlink="">
      <xdr:nvSpPr>
        <xdr:cNvPr id="225" name="円/楕円 224"/>
        <xdr:cNvSpPr/>
      </xdr:nvSpPr>
      <xdr:spPr>
        <a:xfrm>
          <a:off x="3746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61613</xdr:rowOff>
    </xdr:from>
    <xdr:ext cx="405111" cy="259045"/>
    <xdr:sp macro="" textlink="">
      <xdr:nvSpPr>
        <xdr:cNvPr id="226" name="n_1mainValue【福祉施設】&#10;有形固定資産減価償却率"/>
        <xdr:cNvSpPr txBox="1"/>
      </xdr:nvSpPr>
      <xdr:spPr>
        <a:xfrm>
          <a:off x="3582043"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7" name="直線コネクタ 23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8" name="テキスト ボックス 23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9" name="直線コネクタ 23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0" name="テキスト ボックス 23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1" name="直線コネクタ 24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2" name="テキスト ボックス 24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3" name="直線コネクタ 24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4" name="テキスト ボックス 24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143256</xdr:rowOff>
    </xdr:from>
    <xdr:to>
      <xdr:col>15</xdr:col>
      <xdr:colOff>180340</xdr:colOff>
      <xdr:row>84</xdr:row>
      <xdr:rowOff>98450</xdr:rowOff>
    </xdr:to>
    <xdr:cxnSp macro="">
      <xdr:nvCxnSpPr>
        <xdr:cNvPr id="248" name="直線コネクタ 247"/>
        <xdr:cNvCxnSpPr/>
      </xdr:nvCxnSpPr>
      <xdr:spPr>
        <a:xfrm flipV="1">
          <a:off x="10476865" y="13687806"/>
          <a:ext cx="0" cy="812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102277</xdr:rowOff>
    </xdr:from>
    <xdr:ext cx="469744" cy="259045"/>
    <xdr:sp macro="" textlink="">
      <xdr:nvSpPr>
        <xdr:cNvPr id="249" name="【福祉施設】&#10;一人当たり面積最小値テキスト"/>
        <xdr:cNvSpPr txBox="1"/>
      </xdr:nvSpPr>
      <xdr:spPr>
        <a:xfrm>
          <a:off x="10566400" y="145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84</xdr:row>
      <xdr:rowOff>98450</xdr:rowOff>
    </xdr:from>
    <xdr:to>
      <xdr:col>15</xdr:col>
      <xdr:colOff>269875</xdr:colOff>
      <xdr:row>84</xdr:row>
      <xdr:rowOff>98450</xdr:rowOff>
    </xdr:to>
    <xdr:cxnSp macro="">
      <xdr:nvCxnSpPr>
        <xdr:cNvPr id="250" name="直線コネクタ 249"/>
        <xdr:cNvCxnSpPr/>
      </xdr:nvCxnSpPr>
      <xdr:spPr>
        <a:xfrm>
          <a:off x="10388600" y="1450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89933</xdr:rowOff>
    </xdr:from>
    <xdr:ext cx="469744" cy="259045"/>
    <xdr:sp macro="" textlink="">
      <xdr:nvSpPr>
        <xdr:cNvPr id="251" name="【福祉施設】&#10;一人当たり面積最大値テキスト"/>
        <xdr:cNvSpPr txBox="1"/>
      </xdr:nvSpPr>
      <xdr:spPr>
        <a:xfrm>
          <a:off x="10566400" y="1346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79</xdr:row>
      <xdr:rowOff>143256</xdr:rowOff>
    </xdr:from>
    <xdr:to>
      <xdr:col>15</xdr:col>
      <xdr:colOff>269875</xdr:colOff>
      <xdr:row>79</xdr:row>
      <xdr:rowOff>143256</xdr:rowOff>
    </xdr:to>
    <xdr:cxnSp macro="">
      <xdr:nvCxnSpPr>
        <xdr:cNvPr id="252" name="直線コネクタ 251"/>
        <xdr:cNvCxnSpPr/>
      </xdr:nvCxnSpPr>
      <xdr:spPr>
        <a:xfrm>
          <a:off x="10388600" y="13687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23792</xdr:rowOff>
    </xdr:from>
    <xdr:ext cx="469744" cy="259045"/>
    <xdr:sp macro="" textlink="">
      <xdr:nvSpPr>
        <xdr:cNvPr id="253" name="【福祉施設】&#10;一人当たり面積平均値テキスト"/>
        <xdr:cNvSpPr txBox="1"/>
      </xdr:nvSpPr>
      <xdr:spPr>
        <a:xfrm>
          <a:off x="10566400" y="1408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45365</xdr:rowOff>
    </xdr:from>
    <xdr:to>
      <xdr:col>15</xdr:col>
      <xdr:colOff>231775</xdr:colOff>
      <xdr:row>82</xdr:row>
      <xdr:rowOff>146965</xdr:rowOff>
    </xdr:to>
    <xdr:sp macro="" textlink="">
      <xdr:nvSpPr>
        <xdr:cNvPr id="254" name="フローチャート : 判断 253"/>
        <xdr:cNvSpPr/>
      </xdr:nvSpPr>
      <xdr:spPr>
        <a:xfrm>
          <a:off x="10426700" y="141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143663</xdr:rowOff>
    </xdr:from>
    <xdr:to>
      <xdr:col>14</xdr:col>
      <xdr:colOff>79375</xdr:colOff>
      <xdr:row>84</xdr:row>
      <xdr:rowOff>73813</xdr:rowOff>
    </xdr:to>
    <xdr:sp macro="" textlink="">
      <xdr:nvSpPr>
        <xdr:cNvPr id="255" name="フローチャート : 判断 254"/>
        <xdr:cNvSpPr/>
      </xdr:nvSpPr>
      <xdr:spPr>
        <a:xfrm>
          <a:off x="9588500" y="1437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90340</xdr:rowOff>
    </xdr:from>
    <xdr:ext cx="469744" cy="259045"/>
    <xdr:sp macro="" textlink="">
      <xdr:nvSpPr>
        <xdr:cNvPr id="256" name="n_1aveValue【福祉施設】&#10;一人当たり面積"/>
        <xdr:cNvSpPr txBox="1"/>
      </xdr:nvSpPr>
      <xdr:spPr>
        <a:xfrm>
          <a:off x="9391727" y="141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118059</xdr:rowOff>
    </xdr:from>
    <xdr:to>
      <xdr:col>14</xdr:col>
      <xdr:colOff>79375</xdr:colOff>
      <xdr:row>86</xdr:row>
      <xdr:rowOff>48209</xdr:rowOff>
    </xdr:to>
    <xdr:sp macro="" textlink="">
      <xdr:nvSpPr>
        <xdr:cNvPr id="262" name="円/楕円 261"/>
        <xdr:cNvSpPr/>
      </xdr:nvSpPr>
      <xdr:spPr>
        <a:xfrm>
          <a:off x="9588500" y="1469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39336</xdr:rowOff>
    </xdr:from>
    <xdr:ext cx="469744" cy="259045"/>
    <xdr:sp macro="" textlink="">
      <xdr:nvSpPr>
        <xdr:cNvPr id="263" name="n_1mainValue【福祉施設】&#10;一人当たり面積"/>
        <xdr:cNvSpPr txBox="1"/>
      </xdr:nvSpPr>
      <xdr:spPr>
        <a:xfrm>
          <a:off x="9391727" y="1478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9" name="正方形/長方形 2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0" name="正方形/長方形 2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1" name="正方形/長方形 2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2" name="正方形/長方形 2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3" name="正方形/長方形 2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4" name="正方形/長方形 2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5" name="正方形/長方形 2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6" name="正方形/長方形 2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7" name="正方形/長方形 28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88" name="正方形/長方形 2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9" name="正方形/長方形 2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0" name="正方形/長方形 2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1" name="正方形/長方形 2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2" name="正方形/長方形 2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3" name="正方形/長方形 2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4" name="正方形/長方形 2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5" name="正方形/長方形 29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6" name="正方形/長方形 2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7" name="正方形/長方形 2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8" name="正方形/長方形 2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9" name="正方形/長方形 2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0" name="正方形/長方形 2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1" name="正方形/長方形 3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2" name="正方形/長方形 3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3" name="正方形/長方形 3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4" name="テキスト ボックス 3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5" name="直線コネクタ 3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6" name="テキスト ボックス 30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7" name="直線コネクタ 30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8" name="テキスト ボックス 30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9" name="直線コネクタ 30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0" name="テキスト ボックス 30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1" name="直線コネクタ 31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2" name="テキスト ボックス 31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3" name="直線コネクタ 31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4" name="テキスト ボックス 31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5" name="直線コネクタ 31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6" name="テキスト ボックス 31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7" name="直線コネクタ 3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8" name="テキスト ボックス 31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320" name="直線コネクタ 319"/>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321" name="【保健センター・保健所】&#10;有形固定資産減価償却率最小値テキスト"/>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322" name="直線コネクタ 321"/>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323" name="【保健センター・保健所】&#10;有形固定資産減価償却率最大値テキスト"/>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324" name="直線コネクタ 323"/>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325" name="【保健センター・保健所】&#10;有形固定資産減価償却率平均値テキスト"/>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326" name="フローチャート : 判断 325"/>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327" name="フローチャート : 判断 326"/>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116857</xdr:rowOff>
    </xdr:from>
    <xdr:ext cx="405111" cy="259045"/>
    <xdr:sp macro="" textlink="">
      <xdr:nvSpPr>
        <xdr:cNvPr id="328" name="n_1aveValue【保健センター・保健所】&#10;有形固定資産減価償却率"/>
        <xdr:cNvSpPr txBox="1"/>
      </xdr:nvSpPr>
      <xdr:spPr>
        <a:xfrm>
          <a:off x="15266043"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29" name="テキスト ボックス 3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0" name="テキスト ボックス 3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1" name="テキスト ボックス 3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2" name="テキスト ボックス 3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3" name="テキスト ボックス 3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86360</xdr:rowOff>
    </xdr:from>
    <xdr:to>
      <xdr:col>22</xdr:col>
      <xdr:colOff>415925</xdr:colOff>
      <xdr:row>63</xdr:row>
      <xdr:rowOff>16510</xdr:rowOff>
    </xdr:to>
    <xdr:sp macro="" textlink="">
      <xdr:nvSpPr>
        <xdr:cNvPr id="334" name="円/楕円 333"/>
        <xdr:cNvSpPr/>
      </xdr:nvSpPr>
      <xdr:spPr>
        <a:xfrm>
          <a:off x="15430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7637</xdr:rowOff>
    </xdr:from>
    <xdr:ext cx="405111" cy="259045"/>
    <xdr:sp macro="" textlink="">
      <xdr:nvSpPr>
        <xdr:cNvPr id="335" name="n_1mainValue【保健センター・保健所】&#10;有形固定資産減価償却率"/>
        <xdr:cNvSpPr txBox="1"/>
      </xdr:nvSpPr>
      <xdr:spPr>
        <a:xfrm>
          <a:off x="15266043"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6" name="正方形/長方形 3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7" name="正方形/長方形 3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8" name="正方形/長方形 3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9" name="正方形/長方形 3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0" name="正方形/長方形 3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1" name="正方形/長方形 3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2" name="正方形/長方形 3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3" name="正方形/長方形 3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4" name="テキスト ボックス 3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5" name="直線コネクタ 3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6" name="テキスト ボックス 34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47" name="直線コネクタ 34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48" name="テキスト ボックス 34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49" name="直線コネクタ 34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0" name="テキスト ボックス 34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1" name="直線コネクタ 35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2" name="テキスト ボックス 35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3" name="直線コネクタ 35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4" name="テキスト ボックス 35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5" name="直線コネクタ 35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6" name="テキスト ボックス 35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7" name="直線コネクタ 3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8" name="テキスト ボックス 3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360" name="直線コネクタ 359"/>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361" name="【保健センター・保健所】&#10;一人当たり面積最小値テキスト"/>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362" name="直線コネクタ 361"/>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363" name="【保健センター・保健所】&#10;一人当たり面積最大値テキスト"/>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364" name="直線コネクタ 363"/>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365" name="【保健センター・保健所】&#10;一人当たり面積平均値テキスト"/>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366" name="フローチャート : 判断 365"/>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33020</xdr:rowOff>
    </xdr:from>
    <xdr:to>
      <xdr:col>31</xdr:col>
      <xdr:colOff>85725</xdr:colOff>
      <xdr:row>62</xdr:row>
      <xdr:rowOff>134620</xdr:rowOff>
    </xdr:to>
    <xdr:sp macro="" textlink="">
      <xdr:nvSpPr>
        <xdr:cNvPr id="367" name="フローチャート : 判断 366"/>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125747</xdr:rowOff>
    </xdr:from>
    <xdr:ext cx="469744" cy="259045"/>
    <xdr:sp macro="" textlink="">
      <xdr:nvSpPr>
        <xdr:cNvPr id="368" name="n_1ave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69" name="テキスト ボックス 3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0" name="テキスト ボックス 3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1" name="テキスト ボックス 3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2" name="テキスト ボックス 3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3" name="テキスト ボックス 3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65405</xdr:rowOff>
    </xdr:from>
    <xdr:to>
      <xdr:col>31</xdr:col>
      <xdr:colOff>85725</xdr:colOff>
      <xdr:row>60</xdr:row>
      <xdr:rowOff>167005</xdr:rowOff>
    </xdr:to>
    <xdr:sp macro="" textlink="">
      <xdr:nvSpPr>
        <xdr:cNvPr id="374" name="円/楕円 373"/>
        <xdr:cNvSpPr/>
      </xdr:nvSpPr>
      <xdr:spPr>
        <a:xfrm>
          <a:off x="21272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12082</xdr:rowOff>
    </xdr:from>
    <xdr:ext cx="469744" cy="259045"/>
    <xdr:sp macro="" textlink="">
      <xdr:nvSpPr>
        <xdr:cNvPr id="375" name="n_1mainValue【保健センター・保健所】&#10;一人当たり面積"/>
        <xdr:cNvSpPr txBox="1"/>
      </xdr:nvSpPr>
      <xdr:spPr>
        <a:xfrm>
          <a:off x="21075727" y="1012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0.539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6" name="正方形/長方形 3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7" name="正方形/長方形 3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8" name="正方形/長方形 3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9" name="正方形/長方形 3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0" name="正方形/長方形 3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1" name="正方形/長方形 3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2" name="正方形/長方形 3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3" name="正方形/長方形 3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4" name="テキスト ボックス 3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5" name="直線コネクタ 3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86" name="直線コネクタ 38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87" name="テキスト ボックス 38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88" name="直線コネクタ 38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89" name="テキスト ボックス 38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0" name="直線コネクタ 38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1" name="テキスト ボックス 39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2" name="直線コネクタ 39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3" name="テキスト ボックス 39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4" name="直線コネクタ 39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5" name="テキスト ボックス 39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96" name="直線コネクタ 39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97" name="テキスト ボックス 39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8" name="直線コネクタ 3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9" name="テキスト ボックス 3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401" name="直線コネクタ 400"/>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402"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403" name="直線コネクタ 402"/>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404"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405" name="直線コネクタ 404"/>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406"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407" name="フローチャート : 判断 406"/>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408" name="フローチャート : 判断 407"/>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69504</xdr:rowOff>
    </xdr:from>
    <xdr:ext cx="405111" cy="259045"/>
    <xdr:sp macro="" textlink="">
      <xdr:nvSpPr>
        <xdr:cNvPr id="409" name="n_1aveValue【消防施設】&#10;有形固定資産減価償却率"/>
        <xdr:cNvSpPr txBox="1"/>
      </xdr:nvSpPr>
      <xdr:spPr>
        <a:xfrm>
          <a:off x="15266043"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0" name="テキスト ボックス 4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1" name="テキスト ボックス 4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2" name="テキスト ボックス 4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3" name="テキスト ボックス 4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4" name="テキスト ボックス 4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363</xdr:rowOff>
    </xdr:from>
    <xdr:to>
      <xdr:col>22</xdr:col>
      <xdr:colOff>415925</xdr:colOff>
      <xdr:row>82</xdr:row>
      <xdr:rowOff>101963</xdr:rowOff>
    </xdr:to>
    <xdr:sp macro="" textlink="">
      <xdr:nvSpPr>
        <xdr:cNvPr id="415" name="円/楕円 414"/>
        <xdr:cNvSpPr/>
      </xdr:nvSpPr>
      <xdr:spPr>
        <a:xfrm>
          <a:off x="15430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93090</xdr:rowOff>
    </xdr:from>
    <xdr:ext cx="405111" cy="259045"/>
    <xdr:sp macro="" textlink="">
      <xdr:nvSpPr>
        <xdr:cNvPr id="416" name="n_1mainValue【消防施設】&#10;有形固定資産減価償却率"/>
        <xdr:cNvSpPr txBox="1"/>
      </xdr:nvSpPr>
      <xdr:spPr>
        <a:xfrm>
          <a:off x="15266043"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7" name="正方形/長方形 4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8" name="正方形/長方形 4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9" name="正方形/長方形 4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0" name="正方形/長方形 4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1" name="正方形/長方形 4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2" name="正方形/長方形 4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3" name="正方形/長方形 4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4" name="正方形/長方形 4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5" name="テキスト ボックス 4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6" name="直線コネクタ 4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27" name="直線コネクタ 42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28" name="テキスト ボックス 42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29" name="直線コネクタ 42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0" name="テキスト ボックス 42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1" name="直線コネクタ 43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2" name="テキスト ボックス 43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3" name="直線コネクタ 43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4" name="テキスト ボックス 43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35" name="直線コネクタ 43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36" name="テキスト ボックス 43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7" name="直線コネクタ 4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8" name="テキスト ボックス 4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440" name="直線コネクタ 439"/>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441"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442" name="直線コネクタ 441"/>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443"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444" name="直線コネクタ 443"/>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445"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446" name="フローチャート : 判断 445"/>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447" name="フローチャート : 判断 446"/>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448" name="n_1aveValue【消防施設】&#10;一人当たり面積"/>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9" name="テキスト ボックス 4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0" name="テキスト ボックス 4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1" name="テキスト ボックス 4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2" name="テキスト ボックス 4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3" name="テキスト ボックス 4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74930</xdr:rowOff>
    </xdr:from>
    <xdr:to>
      <xdr:col>31</xdr:col>
      <xdr:colOff>85725</xdr:colOff>
      <xdr:row>82</xdr:row>
      <xdr:rowOff>5080</xdr:rowOff>
    </xdr:to>
    <xdr:sp macro="" textlink="">
      <xdr:nvSpPr>
        <xdr:cNvPr id="454" name="円/楕円 453"/>
        <xdr:cNvSpPr/>
      </xdr:nvSpPr>
      <xdr:spPr>
        <a:xfrm>
          <a:off x="21272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167657</xdr:rowOff>
    </xdr:from>
    <xdr:ext cx="469744" cy="259045"/>
    <xdr:sp macro="" textlink="">
      <xdr:nvSpPr>
        <xdr:cNvPr id="455" name="n_1mainValue【消防施設】&#10;一人当たり面積"/>
        <xdr:cNvSpPr txBox="1"/>
      </xdr:nvSpPr>
      <xdr:spPr>
        <a:xfrm>
          <a:off x="21075727" y="1405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6" name="テキスト ボックス 46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7" name="直線コネクタ 4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8" name="テキスト ボックス 4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9" name="直線コネクタ 4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0" name="テキスト ボックス 4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1" name="直線コネクタ 4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2" name="テキスト ボックス 4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3" name="直線コネクタ 4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4" name="テキスト ボックス 4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5" name="直線コネクタ 4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6" name="テキスト ボックス 47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8" name="テキスト ボックス 4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480" name="直線コネクタ 479"/>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481"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482" name="直線コネクタ 48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83"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84" name="直線コネクタ 483"/>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485"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486" name="フローチャート : 判断 485"/>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487" name="フローチャート : 判断 486"/>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162577</xdr:rowOff>
    </xdr:from>
    <xdr:ext cx="405111" cy="259045"/>
    <xdr:sp macro="" textlink="">
      <xdr:nvSpPr>
        <xdr:cNvPr id="488" name="n_1aveValue【庁舎】&#10;有形固定資産減価償却率"/>
        <xdr:cNvSpPr txBox="1"/>
      </xdr:nvSpPr>
      <xdr:spPr>
        <a:xfrm>
          <a:off x="15266043"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9" name="テキスト ボックス 4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0" name="テキスト ボックス 4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1" name="テキスト ボックス 4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2" name="テキスト ボックス 4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3" name="テキスト ボックス 4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97789</xdr:rowOff>
    </xdr:from>
    <xdr:to>
      <xdr:col>22</xdr:col>
      <xdr:colOff>415925</xdr:colOff>
      <xdr:row>106</xdr:row>
      <xdr:rowOff>27939</xdr:rowOff>
    </xdr:to>
    <xdr:sp macro="" textlink="">
      <xdr:nvSpPr>
        <xdr:cNvPr id="494" name="円/楕円 493"/>
        <xdr:cNvSpPr/>
      </xdr:nvSpPr>
      <xdr:spPr>
        <a:xfrm>
          <a:off x="15430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19066</xdr:rowOff>
    </xdr:from>
    <xdr:ext cx="405111" cy="259045"/>
    <xdr:sp macro="" textlink="">
      <xdr:nvSpPr>
        <xdr:cNvPr id="495" name="n_1mainValue【庁舎】&#10;有形固定資産減価償却率"/>
        <xdr:cNvSpPr txBox="1"/>
      </xdr:nvSpPr>
      <xdr:spPr>
        <a:xfrm>
          <a:off x="15266043"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6" name="直線コネクタ 5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7" name="テキスト ボックス 5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8" name="直線コネクタ 5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9" name="テキスト ボックス 5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0" name="直線コネクタ 5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1" name="テキスト ボックス 5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2" name="直線コネクタ 5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3" name="テキスト ボックス 5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5" name="テキスト ボックス 5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517" name="直線コネクタ 516"/>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518"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519" name="直線コネクタ 518"/>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520"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521" name="直線コネクタ 520"/>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522"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523" name="フローチャート : 判断 522"/>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524" name="フローチャート : 判断 523"/>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83838</xdr:rowOff>
    </xdr:from>
    <xdr:ext cx="469744" cy="259045"/>
    <xdr:sp macro="" textlink="">
      <xdr:nvSpPr>
        <xdr:cNvPr id="525" name="n_1aveValue【庁舎】&#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6" name="テキスト ボックス 5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7" name="テキスト ボックス 5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8" name="テキスト ボックス 5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9" name="テキスト ボックス 5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0" name="テキスト ボックス 5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88036</xdr:rowOff>
    </xdr:from>
    <xdr:to>
      <xdr:col>31</xdr:col>
      <xdr:colOff>85725</xdr:colOff>
      <xdr:row>106</xdr:row>
      <xdr:rowOff>18186</xdr:rowOff>
    </xdr:to>
    <xdr:sp macro="" textlink="">
      <xdr:nvSpPr>
        <xdr:cNvPr id="531" name="円/楕円 530"/>
        <xdr:cNvSpPr/>
      </xdr:nvSpPr>
      <xdr:spPr>
        <a:xfrm>
          <a:off x="21272500" y="180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34713</xdr:rowOff>
    </xdr:from>
    <xdr:ext cx="469744" cy="259045"/>
    <xdr:sp macro="" textlink="">
      <xdr:nvSpPr>
        <xdr:cNvPr id="532" name="n_1mainValue【庁舎】&#10;一人当たり面積"/>
        <xdr:cNvSpPr txBox="1"/>
      </xdr:nvSpPr>
      <xdr:spPr>
        <a:xfrm>
          <a:off x="21075727" y="1786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0.988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a:solidFill>
                <a:schemeClr val="dk1"/>
              </a:solidFill>
              <a:effectLst/>
              <a:latin typeface="+mn-lt"/>
              <a:ea typeface="+mn-ea"/>
              <a:cs typeface="+mn-cs"/>
            </a:rPr>
            <a:t>類似団体と比較して特に有形固定資産減価償却率が高くなっている施設は、図書館、体育館・プール、福祉施設であり、特に低くなっている施設は、保健センター、庁舎である。今後個別施設計画を策定予定であり、同計画に基づいて老朽化対策に取り組んでいくこととしている。</a:t>
          </a:r>
          <a:br>
            <a:rPr lang="ja-JP" altLang="ja-JP" sz="1300" b="0" i="0">
              <a:solidFill>
                <a:schemeClr val="dk1"/>
              </a:solidFill>
              <a:effectLst/>
              <a:latin typeface="+mn-lt"/>
              <a:ea typeface="+mn-ea"/>
              <a:cs typeface="+mn-cs"/>
            </a:rPr>
          </a:br>
          <a:r>
            <a:rPr lang="ja-JP" altLang="ja-JP" sz="1300" b="0" i="0">
              <a:solidFill>
                <a:schemeClr val="dk1"/>
              </a:solidFill>
              <a:effectLst/>
              <a:latin typeface="+mn-lt"/>
              <a:ea typeface="+mn-ea"/>
              <a:cs typeface="+mn-cs"/>
            </a:rPr>
            <a:t>庁舎については、平成</a:t>
          </a:r>
          <a:r>
            <a:rPr lang="en-US" altLang="ja-JP" sz="1300" b="0" i="0">
              <a:solidFill>
                <a:schemeClr val="dk1"/>
              </a:solidFill>
              <a:effectLst/>
              <a:latin typeface="+mn-lt"/>
              <a:ea typeface="+mn-ea"/>
              <a:cs typeface="+mn-cs"/>
            </a:rPr>
            <a:t>24</a:t>
          </a:r>
          <a:r>
            <a:rPr lang="ja-JP" altLang="ja-JP" sz="1300" b="0" i="0">
              <a:solidFill>
                <a:schemeClr val="dk1"/>
              </a:solidFill>
              <a:effectLst/>
              <a:latin typeface="+mn-lt"/>
              <a:ea typeface="+mn-ea"/>
              <a:cs typeface="+mn-cs"/>
            </a:rPr>
            <a:t>年度に新庁舎を建設したため、有形固定資産減価償却率が低くなっている。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4,028
4,009
212.13
3,607,001
3,457,508
26,948
2,425,776
3,483,906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歳出削減や徴収業務の強化など一定の行財政改革は行っているが、人口減少や長引く景気の低迷、ダム</a:t>
          </a:r>
          <a:r>
            <a:rPr kumimoji="1" lang="ja-JP" altLang="en-US" sz="1100">
              <a:solidFill>
                <a:schemeClr val="dk1"/>
              </a:solidFill>
              <a:effectLst/>
              <a:latin typeface="+mn-lt"/>
              <a:ea typeface="+mn-ea"/>
              <a:cs typeface="+mn-cs"/>
            </a:rPr>
            <a:t>関係</a:t>
          </a:r>
          <a:r>
            <a:rPr kumimoji="1" lang="ja-JP" altLang="ja-JP" sz="1100">
              <a:solidFill>
                <a:schemeClr val="dk1"/>
              </a:solidFill>
              <a:effectLst/>
              <a:latin typeface="+mn-lt"/>
              <a:ea typeface="+mn-ea"/>
              <a:cs typeface="+mn-cs"/>
            </a:rPr>
            <a:t>に係る償却資産逓減などによる税収減等により、財政力指数は減少傾向にある。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143510</xdr:rowOff>
    </xdr:from>
    <xdr:to>
      <xdr:col>7</xdr:col>
      <xdr:colOff>152400</xdr:colOff>
      <xdr:row>43</xdr:row>
      <xdr:rowOff>143510</xdr:rowOff>
    </xdr:to>
    <xdr:cxnSp macro="">
      <xdr:nvCxnSpPr>
        <xdr:cNvPr id="65" name="直線コネクタ 64"/>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143510</xdr:rowOff>
    </xdr:from>
    <xdr:to>
      <xdr:col>6</xdr:col>
      <xdr:colOff>0</xdr:colOff>
      <xdr:row>43</xdr:row>
      <xdr:rowOff>143510</xdr:rowOff>
    </xdr:to>
    <xdr:cxnSp macro="">
      <xdr:nvCxnSpPr>
        <xdr:cNvPr id="68" name="直線コネクタ 67"/>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43</xdr:row>
      <xdr:rowOff>143510</xdr:rowOff>
    </xdr:to>
    <xdr:cxnSp macro="">
      <xdr:nvCxnSpPr>
        <xdr:cNvPr id="71" name="直線コネクタ 70"/>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143510</xdr:rowOff>
    </xdr:from>
    <xdr:to>
      <xdr:col>3</xdr:col>
      <xdr:colOff>279400</xdr:colOff>
      <xdr:row>43</xdr:row>
      <xdr:rowOff>143510</xdr:rowOff>
    </xdr:to>
    <xdr:cxnSp macro="">
      <xdr:nvCxnSpPr>
        <xdr:cNvPr id="74" name="直線コネクタ 73"/>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92710</xdr:rowOff>
    </xdr:from>
    <xdr:to>
      <xdr:col>7</xdr:col>
      <xdr:colOff>203200</xdr:colOff>
      <xdr:row>44</xdr:row>
      <xdr:rowOff>22860</xdr:rowOff>
    </xdr:to>
    <xdr:sp macro="" textlink="">
      <xdr:nvSpPr>
        <xdr:cNvPr id="84" name="円/楕円 83"/>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109237</xdr:rowOff>
    </xdr:from>
    <xdr:ext cx="762000" cy="259045"/>
    <xdr:sp macro="" textlink="">
      <xdr:nvSpPr>
        <xdr:cNvPr id="85" name="財政力該当値テキスト"/>
        <xdr:cNvSpPr txBox="1"/>
      </xdr:nvSpPr>
      <xdr:spPr>
        <a:xfrm>
          <a:off x="50419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92710</xdr:rowOff>
    </xdr:from>
    <xdr:to>
      <xdr:col>6</xdr:col>
      <xdr:colOff>50800</xdr:colOff>
      <xdr:row>44</xdr:row>
      <xdr:rowOff>22860</xdr:rowOff>
    </xdr:to>
    <xdr:sp macro="" textlink="">
      <xdr:nvSpPr>
        <xdr:cNvPr id="86" name="円/楕円 85"/>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33037</xdr:rowOff>
    </xdr:from>
    <xdr:ext cx="736600" cy="259045"/>
    <xdr:sp macro="" textlink="">
      <xdr:nvSpPr>
        <xdr:cNvPr id="87" name="テキスト ボックス 86"/>
        <xdr:cNvSpPr txBox="1"/>
      </xdr:nvSpPr>
      <xdr:spPr>
        <a:xfrm>
          <a:off x="3733800" y="723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88" name="円/楕円 87"/>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33037</xdr:rowOff>
    </xdr:from>
    <xdr:ext cx="762000" cy="259045"/>
    <xdr:sp macro="" textlink="">
      <xdr:nvSpPr>
        <xdr:cNvPr id="89" name="テキスト ボックス 88"/>
        <xdr:cNvSpPr txBox="1"/>
      </xdr:nvSpPr>
      <xdr:spPr>
        <a:xfrm>
          <a:off x="2844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90" name="円/楕円 89"/>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33037</xdr:rowOff>
    </xdr:from>
    <xdr:ext cx="762000" cy="259045"/>
    <xdr:sp macro="" textlink="">
      <xdr:nvSpPr>
        <xdr:cNvPr id="91" name="テキスト ボックス 90"/>
        <xdr:cNvSpPr txBox="1"/>
      </xdr:nvSpPr>
      <xdr:spPr>
        <a:xfrm>
          <a:off x="1955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92710</xdr:rowOff>
    </xdr:from>
    <xdr:to>
      <xdr:col>2</xdr:col>
      <xdr:colOff>127000</xdr:colOff>
      <xdr:row>44</xdr:row>
      <xdr:rowOff>22860</xdr:rowOff>
    </xdr:to>
    <xdr:sp macro="" textlink="">
      <xdr:nvSpPr>
        <xdr:cNvPr id="92" name="円/楕円 91"/>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33037</xdr:rowOff>
    </xdr:from>
    <xdr:ext cx="762000" cy="259045"/>
    <xdr:sp macro="" textlink="">
      <xdr:nvSpPr>
        <xdr:cNvPr id="93" name="テキスト ボックス 92"/>
        <xdr:cNvSpPr txBox="1"/>
      </xdr:nvSpPr>
      <xdr:spPr>
        <a:xfrm>
          <a:off x="1066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義務的経費の抑制などの歳出見直しを実施するとともに、税収の徴収率向上対策（未収金徴収職員の配置等）を中心とする歳入経常一般財源の確保に引き続き務めている。類似団体平均を上回って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、前年度に比べると</a:t>
          </a:r>
          <a:r>
            <a:rPr lang="en-US" altLang="ja-JP" sz="1100" b="0" i="0" baseline="0">
              <a:solidFill>
                <a:sysClr val="windowText" lastClr="000000"/>
              </a:solidFill>
              <a:effectLst/>
              <a:latin typeface="+mn-lt"/>
              <a:ea typeface="+mn-ea"/>
              <a:cs typeface="+mn-cs"/>
            </a:rPr>
            <a:t>0.2</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した。主な要因としては、普通建設事業の減少に伴う公債費の減少や、補助費においては一部事務組合の地方債償還額が一部完済等により減少した</a:t>
          </a:r>
          <a:r>
            <a:rPr lang="ja-JP" altLang="en-US" sz="1100" b="0" i="0" baseline="0">
              <a:solidFill>
                <a:sysClr val="windowText" lastClr="000000"/>
              </a:solidFill>
              <a:effectLst/>
              <a:latin typeface="+mn-lt"/>
              <a:ea typeface="+mn-ea"/>
              <a:cs typeface="+mn-cs"/>
            </a:rPr>
            <a:t>ものの歳入経常一般財源の減少が大きかったためである</a:t>
          </a:r>
          <a:r>
            <a:rPr lang="ja-JP" altLang="ja-JP" sz="1100" b="0" i="0" baseline="0">
              <a:solidFill>
                <a:sysClr val="windowText" lastClr="000000"/>
              </a:solidFill>
              <a:effectLst/>
              <a:latin typeface="+mn-lt"/>
              <a:ea typeface="+mn-ea"/>
              <a:cs typeface="+mn-cs"/>
            </a:rPr>
            <a:t>。今後も財政改革の取組みを通じて、更なる義務的経費の削減・財政健全化を図り、組織の見直し、民間委託の積極的利用などを含めた行政の効率化を引き続き進めていく。</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2359</xdr:rowOff>
    </xdr:from>
    <xdr:to>
      <xdr:col>7</xdr:col>
      <xdr:colOff>152400</xdr:colOff>
      <xdr:row>65</xdr:row>
      <xdr:rowOff>9253</xdr:rowOff>
    </xdr:to>
    <xdr:cxnSp macro="">
      <xdr:nvCxnSpPr>
        <xdr:cNvPr id="130" name="直線コネクタ 129"/>
        <xdr:cNvCxnSpPr/>
      </xdr:nvCxnSpPr>
      <xdr:spPr>
        <a:xfrm>
          <a:off x="4114800" y="1114660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2359</xdr:rowOff>
    </xdr:from>
    <xdr:to>
      <xdr:col>6</xdr:col>
      <xdr:colOff>0</xdr:colOff>
      <xdr:row>65</xdr:row>
      <xdr:rowOff>119562</xdr:rowOff>
    </xdr:to>
    <xdr:cxnSp macro="">
      <xdr:nvCxnSpPr>
        <xdr:cNvPr id="133" name="直線コネクタ 132"/>
        <xdr:cNvCxnSpPr/>
      </xdr:nvCxnSpPr>
      <xdr:spPr>
        <a:xfrm flipV="1">
          <a:off x="3225800" y="11146609"/>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115207</xdr:rowOff>
    </xdr:from>
    <xdr:to>
      <xdr:col>4</xdr:col>
      <xdr:colOff>482600</xdr:colOff>
      <xdr:row>65</xdr:row>
      <xdr:rowOff>119562</xdr:rowOff>
    </xdr:to>
    <xdr:cxnSp macro="">
      <xdr:nvCxnSpPr>
        <xdr:cNvPr id="136" name="直線コネクタ 135"/>
        <xdr:cNvCxnSpPr/>
      </xdr:nvCxnSpPr>
      <xdr:spPr>
        <a:xfrm>
          <a:off x="2336800" y="11088007"/>
          <a:ext cx="8890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115207</xdr:rowOff>
    </xdr:from>
    <xdr:to>
      <xdr:col>3</xdr:col>
      <xdr:colOff>279400</xdr:colOff>
      <xdr:row>64</xdr:row>
      <xdr:rowOff>170362</xdr:rowOff>
    </xdr:to>
    <xdr:cxnSp macro="">
      <xdr:nvCxnSpPr>
        <xdr:cNvPr id="139" name="直線コネクタ 138"/>
        <xdr:cNvCxnSpPr/>
      </xdr:nvCxnSpPr>
      <xdr:spPr>
        <a:xfrm flipV="1">
          <a:off x="1447800" y="11088007"/>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129903</xdr:rowOff>
    </xdr:from>
    <xdr:to>
      <xdr:col>7</xdr:col>
      <xdr:colOff>203200</xdr:colOff>
      <xdr:row>65</xdr:row>
      <xdr:rowOff>60053</xdr:rowOff>
    </xdr:to>
    <xdr:sp macro="" textlink="">
      <xdr:nvSpPr>
        <xdr:cNvPr id="149" name="円/楕円 148"/>
        <xdr:cNvSpPr/>
      </xdr:nvSpPr>
      <xdr:spPr>
        <a:xfrm>
          <a:off x="49022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101980</xdr:rowOff>
    </xdr:from>
    <xdr:ext cx="762000" cy="259045"/>
    <xdr:sp macro="" textlink="">
      <xdr:nvSpPr>
        <xdr:cNvPr id="150" name="財政構造の弾力性該当値テキスト"/>
        <xdr:cNvSpPr txBox="1"/>
      </xdr:nvSpPr>
      <xdr:spPr>
        <a:xfrm>
          <a:off x="5041900" y="1107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123009</xdr:rowOff>
    </xdr:from>
    <xdr:to>
      <xdr:col>6</xdr:col>
      <xdr:colOff>50800</xdr:colOff>
      <xdr:row>65</xdr:row>
      <xdr:rowOff>53159</xdr:rowOff>
    </xdr:to>
    <xdr:sp macro="" textlink="">
      <xdr:nvSpPr>
        <xdr:cNvPr id="151" name="円/楕円 150"/>
        <xdr:cNvSpPr/>
      </xdr:nvSpPr>
      <xdr:spPr>
        <a:xfrm>
          <a:off x="40640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37936</xdr:rowOff>
    </xdr:from>
    <xdr:ext cx="736600" cy="259045"/>
    <xdr:sp macro="" textlink="">
      <xdr:nvSpPr>
        <xdr:cNvPr id="152" name="テキスト ボックス 151"/>
        <xdr:cNvSpPr txBox="1"/>
      </xdr:nvSpPr>
      <xdr:spPr>
        <a:xfrm>
          <a:off x="3733800" y="11182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68762</xdr:rowOff>
    </xdr:from>
    <xdr:to>
      <xdr:col>4</xdr:col>
      <xdr:colOff>533400</xdr:colOff>
      <xdr:row>65</xdr:row>
      <xdr:rowOff>170362</xdr:rowOff>
    </xdr:to>
    <xdr:sp macro="" textlink="">
      <xdr:nvSpPr>
        <xdr:cNvPr id="153" name="円/楕円 152"/>
        <xdr:cNvSpPr/>
      </xdr:nvSpPr>
      <xdr:spPr>
        <a:xfrm>
          <a:off x="3175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155139</xdr:rowOff>
    </xdr:from>
    <xdr:ext cx="762000" cy="259045"/>
    <xdr:sp macro="" textlink="">
      <xdr:nvSpPr>
        <xdr:cNvPr id="154" name="テキスト ボックス 153"/>
        <xdr:cNvSpPr txBox="1"/>
      </xdr:nvSpPr>
      <xdr:spPr>
        <a:xfrm>
          <a:off x="2844800" y="112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64407</xdr:rowOff>
    </xdr:from>
    <xdr:to>
      <xdr:col>3</xdr:col>
      <xdr:colOff>330200</xdr:colOff>
      <xdr:row>64</xdr:row>
      <xdr:rowOff>166007</xdr:rowOff>
    </xdr:to>
    <xdr:sp macro="" textlink="">
      <xdr:nvSpPr>
        <xdr:cNvPr id="155" name="円/楕円 154"/>
        <xdr:cNvSpPr/>
      </xdr:nvSpPr>
      <xdr:spPr>
        <a:xfrm>
          <a:off x="2286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150784</xdr:rowOff>
    </xdr:from>
    <xdr:ext cx="762000" cy="259045"/>
    <xdr:sp macro="" textlink="">
      <xdr:nvSpPr>
        <xdr:cNvPr id="156" name="テキスト ボックス 155"/>
        <xdr:cNvSpPr txBox="1"/>
      </xdr:nvSpPr>
      <xdr:spPr>
        <a:xfrm>
          <a:off x="1955800" y="11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119562</xdr:rowOff>
    </xdr:from>
    <xdr:to>
      <xdr:col>2</xdr:col>
      <xdr:colOff>127000</xdr:colOff>
      <xdr:row>65</xdr:row>
      <xdr:rowOff>49712</xdr:rowOff>
    </xdr:to>
    <xdr:sp macro="" textlink="">
      <xdr:nvSpPr>
        <xdr:cNvPr id="157" name="円/楕円 156"/>
        <xdr:cNvSpPr/>
      </xdr:nvSpPr>
      <xdr:spPr>
        <a:xfrm>
          <a:off x="1397000" y="1109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34489</xdr:rowOff>
    </xdr:from>
    <xdr:ext cx="762000" cy="259045"/>
    <xdr:sp macro="" textlink="">
      <xdr:nvSpPr>
        <xdr:cNvPr id="158" name="テキスト ボックス 157"/>
        <xdr:cNvSpPr txBox="1"/>
      </xdr:nvSpPr>
      <xdr:spPr>
        <a:xfrm>
          <a:off x="1066800" y="1117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[298,667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職員数の削減による人件費の縮小、旅費規程の見直し、需用費・役務費等の節減を実施しており、類似団体平均と比較すると下回っている。</a:t>
          </a:r>
          <a:r>
            <a:rPr lang="ja-JP" altLang="ja-JP" sz="1100" b="0" i="0" baseline="0">
              <a:solidFill>
                <a:sysClr val="windowText" lastClr="000000"/>
              </a:solidFill>
              <a:effectLst/>
              <a:latin typeface="+mn-lt"/>
              <a:ea typeface="+mn-ea"/>
              <a:cs typeface="+mn-cs"/>
            </a:rPr>
            <a:t>昨年度からの</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要因は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行政情報システム利用料</a:t>
          </a:r>
          <a:r>
            <a:rPr lang="ja-JP" altLang="ja-JP" sz="1100" b="0" i="0" baseline="0">
              <a:solidFill>
                <a:schemeClr val="dk1"/>
              </a:solidFill>
              <a:effectLst/>
              <a:latin typeface="+mn-lt"/>
              <a:ea typeface="+mn-ea"/>
              <a:cs typeface="+mn-cs"/>
            </a:rPr>
            <a:t>の大幅な増額に伴う物件費の増加によるものである。今後もさらなる経費削減を図っていく。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27498</xdr:rowOff>
    </xdr:from>
    <xdr:to>
      <xdr:col>7</xdr:col>
      <xdr:colOff>152400</xdr:colOff>
      <xdr:row>82</xdr:row>
      <xdr:rowOff>30828</xdr:rowOff>
    </xdr:to>
    <xdr:cxnSp macro="">
      <xdr:nvCxnSpPr>
        <xdr:cNvPr id="194" name="直線コネクタ 193"/>
        <xdr:cNvCxnSpPr/>
      </xdr:nvCxnSpPr>
      <xdr:spPr>
        <a:xfrm flipV="1">
          <a:off x="4114800" y="14086398"/>
          <a:ext cx="8382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30828</xdr:rowOff>
    </xdr:from>
    <xdr:to>
      <xdr:col>6</xdr:col>
      <xdr:colOff>0</xdr:colOff>
      <xdr:row>82</xdr:row>
      <xdr:rowOff>34277</xdr:rowOff>
    </xdr:to>
    <xdr:cxnSp macro="">
      <xdr:nvCxnSpPr>
        <xdr:cNvPr id="197" name="直線コネクタ 196"/>
        <xdr:cNvCxnSpPr/>
      </xdr:nvCxnSpPr>
      <xdr:spPr>
        <a:xfrm flipV="1">
          <a:off x="3225800" y="14089728"/>
          <a:ext cx="889000" cy="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158449</xdr:rowOff>
    </xdr:from>
    <xdr:to>
      <xdr:col>4</xdr:col>
      <xdr:colOff>482600</xdr:colOff>
      <xdr:row>82</xdr:row>
      <xdr:rowOff>34277</xdr:rowOff>
    </xdr:to>
    <xdr:cxnSp macro="">
      <xdr:nvCxnSpPr>
        <xdr:cNvPr id="200" name="直線コネクタ 199"/>
        <xdr:cNvCxnSpPr/>
      </xdr:nvCxnSpPr>
      <xdr:spPr>
        <a:xfrm>
          <a:off x="2336800" y="14045899"/>
          <a:ext cx="889000" cy="4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158449</xdr:rowOff>
    </xdr:from>
    <xdr:to>
      <xdr:col>3</xdr:col>
      <xdr:colOff>279400</xdr:colOff>
      <xdr:row>82</xdr:row>
      <xdr:rowOff>12402</xdr:rowOff>
    </xdr:to>
    <xdr:cxnSp macro="">
      <xdr:nvCxnSpPr>
        <xdr:cNvPr id="203" name="直線コネクタ 202"/>
        <xdr:cNvCxnSpPr/>
      </xdr:nvCxnSpPr>
      <xdr:spPr>
        <a:xfrm flipV="1">
          <a:off x="1447800" y="14045899"/>
          <a:ext cx="889000" cy="2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148148</xdr:rowOff>
    </xdr:from>
    <xdr:to>
      <xdr:col>7</xdr:col>
      <xdr:colOff>203200</xdr:colOff>
      <xdr:row>82</xdr:row>
      <xdr:rowOff>78298</xdr:rowOff>
    </xdr:to>
    <xdr:sp macro="" textlink="">
      <xdr:nvSpPr>
        <xdr:cNvPr id="213" name="円/楕円 212"/>
        <xdr:cNvSpPr/>
      </xdr:nvSpPr>
      <xdr:spPr>
        <a:xfrm>
          <a:off x="4902200" y="140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69425</xdr:rowOff>
    </xdr:from>
    <xdr:ext cx="762000" cy="259045"/>
    <xdr:sp macro="" textlink="">
      <xdr:nvSpPr>
        <xdr:cNvPr id="214" name="人件費・物件費等の状況該当値テキスト"/>
        <xdr:cNvSpPr txBox="1"/>
      </xdr:nvSpPr>
      <xdr:spPr>
        <a:xfrm>
          <a:off x="5041900" y="1395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298,667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151478</xdr:rowOff>
    </xdr:from>
    <xdr:to>
      <xdr:col>6</xdr:col>
      <xdr:colOff>50800</xdr:colOff>
      <xdr:row>82</xdr:row>
      <xdr:rowOff>81628</xdr:rowOff>
    </xdr:to>
    <xdr:sp macro="" textlink="">
      <xdr:nvSpPr>
        <xdr:cNvPr id="215" name="円/楕円 214"/>
        <xdr:cNvSpPr/>
      </xdr:nvSpPr>
      <xdr:spPr>
        <a:xfrm>
          <a:off x="4064000" y="1403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91805</xdr:rowOff>
    </xdr:from>
    <xdr:ext cx="736600" cy="259045"/>
    <xdr:sp macro="" textlink="">
      <xdr:nvSpPr>
        <xdr:cNvPr id="216" name="テキスト ボックス 215"/>
        <xdr:cNvSpPr txBox="1"/>
      </xdr:nvSpPr>
      <xdr:spPr>
        <a:xfrm>
          <a:off x="3733800" y="1380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301,565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154927</xdr:rowOff>
    </xdr:from>
    <xdr:to>
      <xdr:col>4</xdr:col>
      <xdr:colOff>533400</xdr:colOff>
      <xdr:row>82</xdr:row>
      <xdr:rowOff>85077</xdr:rowOff>
    </xdr:to>
    <xdr:sp macro="" textlink="">
      <xdr:nvSpPr>
        <xdr:cNvPr id="217" name="円/楕円 216"/>
        <xdr:cNvSpPr/>
      </xdr:nvSpPr>
      <xdr:spPr>
        <a:xfrm>
          <a:off x="3175000" y="1404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95254</xdr:rowOff>
    </xdr:from>
    <xdr:ext cx="762000" cy="259045"/>
    <xdr:sp macro="" textlink="">
      <xdr:nvSpPr>
        <xdr:cNvPr id="218" name="テキスト ボックス 217"/>
        <xdr:cNvSpPr txBox="1"/>
      </xdr:nvSpPr>
      <xdr:spPr>
        <a:xfrm>
          <a:off x="2844800" y="13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304,567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107649</xdr:rowOff>
    </xdr:from>
    <xdr:to>
      <xdr:col>3</xdr:col>
      <xdr:colOff>330200</xdr:colOff>
      <xdr:row>82</xdr:row>
      <xdr:rowOff>37799</xdr:rowOff>
    </xdr:to>
    <xdr:sp macro="" textlink="">
      <xdr:nvSpPr>
        <xdr:cNvPr id="219" name="円/楕円 218"/>
        <xdr:cNvSpPr/>
      </xdr:nvSpPr>
      <xdr:spPr>
        <a:xfrm>
          <a:off x="2286000" y="1399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47976</xdr:rowOff>
    </xdr:from>
    <xdr:ext cx="762000" cy="259045"/>
    <xdr:sp macro="" textlink="">
      <xdr:nvSpPr>
        <xdr:cNvPr id="220" name="テキスト ボックス 219"/>
        <xdr:cNvSpPr txBox="1"/>
      </xdr:nvSpPr>
      <xdr:spPr>
        <a:xfrm>
          <a:off x="1955800" y="1376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263,423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133052</xdr:rowOff>
    </xdr:from>
    <xdr:to>
      <xdr:col>2</xdr:col>
      <xdr:colOff>127000</xdr:colOff>
      <xdr:row>82</xdr:row>
      <xdr:rowOff>63202</xdr:rowOff>
    </xdr:to>
    <xdr:sp macro="" textlink="">
      <xdr:nvSpPr>
        <xdr:cNvPr id="221" name="円/楕円 220"/>
        <xdr:cNvSpPr/>
      </xdr:nvSpPr>
      <xdr:spPr>
        <a:xfrm>
          <a:off x="1397000" y="1402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73379</xdr:rowOff>
    </xdr:from>
    <xdr:ext cx="762000" cy="259045"/>
    <xdr:sp macro="" textlink="">
      <xdr:nvSpPr>
        <xdr:cNvPr id="222" name="テキスト ボックス 221"/>
        <xdr:cNvSpPr txBox="1"/>
      </xdr:nvSpPr>
      <xdr:spPr>
        <a:xfrm>
          <a:off x="1066800" y="1378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285,531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前年度より０．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前年度に引き続き類似団体平均を上回る結果となった。現行は旧来からの給与体系により年功的な体系となっているが、職務・職責に応じた構造への転換を図る観点から、職務の級間の給料表水準の重複廃止や昇格抑制措置を講じることにより、人件費抑制を図る。市町村の職員構成等に違いがあるため、ラスパイレス指数のみの比較は難しいが、今後においても適正化を図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19558</xdr:rowOff>
    </xdr:from>
    <xdr:to>
      <xdr:col>24</xdr:col>
      <xdr:colOff>558800</xdr:colOff>
      <xdr:row>86</xdr:row>
      <xdr:rowOff>24385</xdr:rowOff>
    </xdr:to>
    <xdr:cxnSp macro="">
      <xdr:nvCxnSpPr>
        <xdr:cNvPr id="254" name="直線コネクタ 253"/>
        <xdr:cNvCxnSpPr/>
      </xdr:nvCxnSpPr>
      <xdr:spPr>
        <a:xfrm>
          <a:off x="16179800" y="14764258"/>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19558</xdr:rowOff>
    </xdr:from>
    <xdr:to>
      <xdr:col>23</xdr:col>
      <xdr:colOff>406400</xdr:colOff>
      <xdr:row>86</xdr:row>
      <xdr:rowOff>34037</xdr:rowOff>
    </xdr:to>
    <xdr:cxnSp macro="">
      <xdr:nvCxnSpPr>
        <xdr:cNvPr id="257" name="直線コネクタ 256"/>
        <xdr:cNvCxnSpPr/>
      </xdr:nvCxnSpPr>
      <xdr:spPr>
        <a:xfrm flipV="1">
          <a:off x="15290800" y="14764258"/>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162052</xdr:rowOff>
    </xdr:from>
    <xdr:to>
      <xdr:col>22</xdr:col>
      <xdr:colOff>203200</xdr:colOff>
      <xdr:row>86</xdr:row>
      <xdr:rowOff>34037</xdr:rowOff>
    </xdr:to>
    <xdr:cxnSp macro="">
      <xdr:nvCxnSpPr>
        <xdr:cNvPr id="260" name="直線コネクタ 259"/>
        <xdr:cNvCxnSpPr/>
      </xdr:nvCxnSpPr>
      <xdr:spPr>
        <a:xfrm>
          <a:off x="14401800" y="14735302"/>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162052</xdr:rowOff>
    </xdr:from>
    <xdr:to>
      <xdr:col>21</xdr:col>
      <xdr:colOff>0</xdr:colOff>
      <xdr:row>88</xdr:row>
      <xdr:rowOff>67563</xdr:rowOff>
    </xdr:to>
    <xdr:cxnSp macro="">
      <xdr:nvCxnSpPr>
        <xdr:cNvPr id="263" name="直線コネクタ 262"/>
        <xdr:cNvCxnSpPr/>
      </xdr:nvCxnSpPr>
      <xdr:spPr>
        <a:xfrm flipV="1">
          <a:off x="13512800" y="14735302"/>
          <a:ext cx="889000" cy="4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145035</xdr:rowOff>
    </xdr:from>
    <xdr:to>
      <xdr:col>24</xdr:col>
      <xdr:colOff>609600</xdr:colOff>
      <xdr:row>86</xdr:row>
      <xdr:rowOff>75185</xdr:rowOff>
    </xdr:to>
    <xdr:sp macro="" textlink="">
      <xdr:nvSpPr>
        <xdr:cNvPr id="273" name="円/楕円 272"/>
        <xdr:cNvSpPr/>
      </xdr:nvSpPr>
      <xdr:spPr>
        <a:xfrm>
          <a:off x="169672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117112</xdr:rowOff>
    </xdr:from>
    <xdr:ext cx="762000" cy="259045"/>
    <xdr:sp macro="" textlink="">
      <xdr:nvSpPr>
        <xdr:cNvPr id="274" name="給与水準   （国との比較）該当値テキスト"/>
        <xdr:cNvSpPr txBox="1"/>
      </xdr:nvSpPr>
      <xdr:spPr>
        <a:xfrm>
          <a:off x="17106900" y="1469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140208</xdr:rowOff>
    </xdr:from>
    <xdr:to>
      <xdr:col>23</xdr:col>
      <xdr:colOff>457200</xdr:colOff>
      <xdr:row>86</xdr:row>
      <xdr:rowOff>70358</xdr:rowOff>
    </xdr:to>
    <xdr:sp macro="" textlink="">
      <xdr:nvSpPr>
        <xdr:cNvPr id="275" name="円/楕円 274"/>
        <xdr:cNvSpPr/>
      </xdr:nvSpPr>
      <xdr:spPr>
        <a:xfrm>
          <a:off x="161290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55135</xdr:rowOff>
    </xdr:from>
    <xdr:ext cx="736600" cy="259045"/>
    <xdr:sp macro="" textlink="">
      <xdr:nvSpPr>
        <xdr:cNvPr id="276" name="テキスト ボックス 275"/>
        <xdr:cNvSpPr txBox="1"/>
      </xdr:nvSpPr>
      <xdr:spPr>
        <a:xfrm>
          <a:off x="15798800" y="1479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154687</xdr:rowOff>
    </xdr:from>
    <xdr:to>
      <xdr:col>22</xdr:col>
      <xdr:colOff>254000</xdr:colOff>
      <xdr:row>86</xdr:row>
      <xdr:rowOff>84837</xdr:rowOff>
    </xdr:to>
    <xdr:sp macro="" textlink="">
      <xdr:nvSpPr>
        <xdr:cNvPr id="277" name="円/楕円 276"/>
        <xdr:cNvSpPr/>
      </xdr:nvSpPr>
      <xdr:spPr>
        <a:xfrm>
          <a:off x="15240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69614</xdr:rowOff>
    </xdr:from>
    <xdr:ext cx="762000" cy="259045"/>
    <xdr:sp macro="" textlink="">
      <xdr:nvSpPr>
        <xdr:cNvPr id="278" name="テキスト ボックス 277"/>
        <xdr:cNvSpPr txBox="1"/>
      </xdr:nvSpPr>
      <xdr:spPr>
        <a:xfrm>
          <a:off x="14909800" y="148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111252</xdr:rowOff>
    </xdr:from>
    <xdr:to>
      <xdr:col>21</xdr:col>
      <xdr:colOff>50800</xdr:colOff>
      <xdr:row>86</xdr:row>
      <xdr:rowOff>41402</xdr:rowOff>
    </xdr:to>
    <xdr:sp macro="" textlink="">
      <xdr:nvSpPr>
        <xdr:cNvPr id="279" name="円/楕円 278"/>
        <xdr:cNvSpPr/>
      </xdr:nvSpPr>
      <xdr:spPr>
        <a:xfrm>
          <a:off x="14351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26179</xdr:rowOff>
    </xdr:from>
    <xdr:ext cx="762000" cy="259045"/>
    <xdr:sp macro="" textlink="">
      <xdr:nvSpPr>
        <xdr:cNvPr id="280" name="テキスト ボックス 279"/>
        <xdr:cNvSpPr txBox="1"/>
      </xdr:nvSpPr>
      <xdr:spPr>
        <a:xfrm>
          <a:off x="14020800" y="1477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16763</xdr:rowOff>
    </xdr:from>
    <xdr:to>
      <xdr:col>19</xdr:col>
      <xdr:colOff>533400</xdr:colOff>
      <xdr:row>88</xdr:row>
      <xdr:rowOff>118363</xdr:rowOff>
    </xdr:to>
    <xdr:sp macro="" textlink="">
      <xdr:nvSpPr>
        <xdr:cNvPr id="281" name="円/楕円 280"/>
        <xdr:cNvSpPr/>
      </xdr:nvSpPr>
      <xdr:spPr>
        <a:xfrm>
          <a:off x="13462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103140</xdr:rowOff>
    </xdr:from>
    <xdr:ext cx="762000" cy="259045"/>
    <xdr:sp macro="" textlink="">
      <xdr:nvSpPr>
        <xdr:cNvPr id="282" name="テキスト ボックス 281"/>
        <xdr:cNvSpPr txBox="1"/>
      </xdr:nvSpPr>
      <xdr:spPr>
        <a:xfrm>
          <a:off x="13131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退職不補充により人員を削減してきた経緯があり、本年度においても類似団体平均より若干低くなっている。今後においても機構改革等の実施等により少人数でも対応できる体制づくりを行っていく。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67501</xdr:rowOff>
    </xdr:from>
    <xdr:to>
      <xdr:col>24</xdr:col>
      <xdr:colOff>558800</xdr:colOff>
      <xdr:row>61</xdr:row>
      <xdr:rowOff>67983</xdr:rowOff>
    </xdr:to>
    <xdr:cxnSp macro="">
      <xdr:nvCxnSpPr>
        <xdr:cNvPr id="314" name="直線コネクタ 313"/>
        <xdr:cNvCxnSpPr/>
      </xdr:nvCxnSpPr>
      <xdr:spPr>
        <a:xfrm>
          <a:off x="16179800" y="10525951"/>
          <a:ext cx="8382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67501</xdr:rowOff>
    </xdr:from>
    <xdr:to>
      <xdr:col>23</xdr:col>
      <xdr:colOff>406400</xdr:colOff>
      <xdr:row>61</xdr:row>
      <xdr:rowOff>70638</xdr:rowOff>
    </xdr:to>
    <xdr:cxnSp macro="">
      <xdr:nvCxnSpPr>
        <xdr:cNvPr id="317" name="直線コネクタ 316"/>
        <xdr:cNvCxnSpPr/>
      </xdr:nvCxnSpPr>
      <xdr:spPr>
        <a:xfrm flipV="1">
          <a:off x="15290800" y="10525951"/>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68707</xdr:rowOff>
    </xdr:from>
    <xdr:to>
      <xdr:col>22</xdr:col>
      <xdr:colOff>203200</xdr:colOff>
      <xdr:row>61</xdr:row>
      <xdr:rowOff>70638</xdr:rowOff>
    </xdr:to>
    <xdr:cxnSp macro="">
      <xdr:nvCxnSpPr>
        <xdr:cNvPr id="320" name="直線コネクタ 319"/>
        <xdr:cNvCxnSpPr/>
      </xdr:nvCxnSpPr>
      <xdr:spPr>
        <a:xfrm>
          <a:off x="14401800" y="10527157"/>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61709</xdr:rowOff>
    </xdr:from>
    <xdr:to>
      <xdr:col>21</xdr:col>
      <xdr:colOff>0</xdr:colOff>
      <xdr:row>61</xdr:row>
      <xdr:rowOff>68707</xdr:rowOff>
    </xdr:to>
    <xdr:cxnSp macro="">
      <xdr:nvCxnSpPr>
        <xdr:cNvPr id="323" name="直線コネクタ 322"/>
        <xdr:cNvCxnSpPr/>
      </xdr:nvCxnSpPr>
      <xdr:spPr>
        <a:xfrm>
          <a:off x="13512800" y="10520159"/>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17183</xdr:rowOff>
    </xdr:from>
    <xdr:to>
      <xdr:col>24</xdr:col>
      <xdr:colOff>609600</xdr:colOff>
      <xdr:row>61</xdr:row>
      <xdr:rowOff>118783</xdr:rowOff>
    </xdr:to>
    <xdr:sp macro="" textlink="">
      <xdr:nvSpPr>
        <xdr:cNvPr id="333" name="円/楕円 332"/>
        <xdr:cNvSpPr/>
      </xdr:nvSpPr>
      <xdr:spPr>
        <a:xfrm>
          <a:off x="16967200" y="104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33710</xdr:rowOff>
    </xdr:from>
    <xdr:ext cx="762000" cy="259045"/>
    <xdr:sp macro="" textlink="">
      <xdr:nvSpPr>
        <xdr:cNvPr id="334" name="定員管理の状況該当値テキスト"/>
        <xdr:cNvSpPr txBox="1"/>
      </xdr:nvSpPr>
      <xdr:spPr>
        <a:xfrm>
          <a:off x="17106900" y="1032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16701</xdr:rowOff>
    </xdr:from>
    <xdr:to>
      <xdr:col>23</xdr:col>
      <xdr:colOff>457200</xdr:colOff>
      <xdr:row>61</xdr:row>
      <xdr:rowOff>118301</xdr:rowOff>
    </xdr:to>
    <xdr:sp macro="" textlink="">
      <xdr:nvSpPr>
        <xdr:cNvPr id="335" name="円/楕円 334"/>
        <xdr:cNvSpPr/>
      </xdr:nvSpPr>
      <xdr:spPr>
        <a:xfrm>
          <a:off x="16129000" y="104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128478</xdr:rowOff>
    </xdr:from>
    <xdr:ext cx="736600" cy="259045"/>
    <xdr:sp macro="" textlink="">
      <xdr:nvSpPr>
        <xdr:cNvPr id="336" name="テキスト ボックス 335"/>
        <xdr:cNvSpPr txBox="1"/>
      </xdr:nvSpPr>
      <xdr:spPr>
        <a:xfrm>
          <a:off x="15798800" y="10244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19838</xdr:rowOff>
    </xdr:from>
    <xdr:to>
      <xdr:col>22</xdr:col>
      <xdr:colOff>254000</xdr:colOff>
      <xdr:row>61</xdr:row>
      <xdr:rowOff>121438</xdr:rowOff>
    </xdr:to>
    <xdr:sp macro="" textlink="">
      <xdr:nvSpPr>
        <xdr:cNvPr id="337" name="円/楕円 336"/>
        <xdr:cNvSpPr/>
      </xdr:nvSpPr>
      <xdr:spPr>
        <a:xfrm>
          <a:off x="15240000" y="1047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131615</xdr:rowOff>
    </xdr:from>
    <xdr:ext cx="762000" cy="259045"/>
    <xdr:sp macro="" textlink="">
      <xdr:nvSpPr>
        <xdr:cNvPr id="338" name="テキスト ボックス 337"/>
        <xdr:cNvSpPr txBox="1"/>
      </xdr:nvSpPr>
      <xdr:spPr>
        <a:xfrm>
          <a:off x="14909800" y="1024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17907</xdr:rowOff>
    </xdr:from>
    <xdr:to>
      <xdr:col>21</xdr:col>
      <xdr:colOff>50800</xdr:colOff>
      <xdr:row>61</xdr:row>
      <xdr:rowOff>119507</xdr:rowOff>
    </xdr:to>
    <xdr:sp macro="" textlink="">
      <xdr:nvSpPr>
        <xdr:cNvPr id="339" name="円/楕円 338"/>
        <xdr:cNvSpPr/>
      </xdr:nvSpPr>
      <xdr:spPr>
        <a:xfrm>
          <a:off x="14351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129684</xdr:rowOff>
    </xdr:from>
    <xdr:ext cx="762000" cy="259045"/>
    <xdr:sp macro="" textlink="">
      <xdr:nvSpPr>
        <xdr:cNvPr id="340" name="テキスト ボックス 339"/>
        <xdr:cNvSpPr txBox="1"/>
      </xdr:nvSpPr>
      <xdr:spPr>
        <a:xfrm>
          <a:off x="14020800" y="102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10909</xdr:rowOff>
    </xdr:from>
    <xdr:to>
      <xdr:col>19</xdr:col>
      <xdr:colOff>533400</xdr:colOff>
      <xdr:row>61</xdr:row>
      <xdr:rowOff>112509</xdr:rowOff>
    </xdr:to>
    <xdr:sp macro="" textlink="">
      <xdr:nvSpPr>
        <xdr:cNvPr id="341" name="円/楕円 340"/>
        <xdr:cNvSpPr/>
      </xdr:nvSpPr>
      <xdr:spPr>
        <a:xfrm>
          <a:off x="13462000" y="104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122686</xdr:rowOff>
    </xdr:from>
    <xdr:ext cx="762000" cy="259045"/>
    <xdr:sp macro="" textlink="">
      <xdr:nvSpPr>
        <xdr:cNvPr id="342" name="テキスト ボックス 341"/>
        <xdr:cNvSpPr txBox="1"/>
      </xdr:nvSpPr>
      <xdr:spPr>
        <a:xfrm>
          <a:off x="13131800" y="1023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一般会計における起債償還額の減少により平成１８年度をピークとして減少傾向にある。前年度と比較すると０．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改善され類似団体平均値を下回っている。しかし、簡易水道事業及び下水道事業の起債償還額に対する繰出金は増加傾向にあり、今後も上下水道事業の維持補修の増大が予測されることから、今後の事業実施にあたっては普通会計だけでなく他会計との更なる調整を一層行い、比率を上昇させない取り組みを行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37592</xdr:rowOff>
    </xdr:from>
    <xdr:to>
      <xdr:col>24</xdr:col>
      <xdr:colOff>558800</xdr:colOff>
      <xdr:row>41</xdr:row>
      <xdr:rowOff>52070</xdr:rowOff>
    </xdr:to>
    <xdr:cxnSp macro="">
      <xdr:nvCxnSpPr>
        <xdr:cNvPr id="373" name="直線コネクタ 372"/>
        <xdr:cNvCxnSpPr/>
      </xdr:nvCxnSpPr>
      <xdr:spPr>
        <a:xfrm flipV="1">
          <a:off x="16179800" y="706704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52070</xdr:rowOff>
    </xdr:from>
    <xdr:to>
      <xdr:col>23</xdr:col>
      <xdr:colOff>406400</xdr:colOff>
      <xdr:row>41</xdr:row>
      <xdr:rowOff>71374</xdr:rowOff>
    </xdr:to>
    <xdr:cxnSp macro="">
      <xdr:nvCxnSpPr>
        <xdr:cNvPr id="376" name="直線コネクタ 375"/>
        <xdr:cNvCxnSpPr/>
      </xdr:nvCxnSpPr>
      <xdr:spPr>
        <a:xfrm flipV="1">
          <a:off x="15290800" y="708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71374</xdr:rowOff>
    </xdr:from>
    <xdr:to>
      <xdr:col>22</xdr:col>
      <xdr:colOff>203200</xdr:colOff>
      <xdr:row>41</xdr:row>
      <xdr:rowOff>90678</xdr:rowOff>
    </xdr:to>
    <xdr:cxnSp macro="">
      <xdr:nvCxnSpPr>
        <xdr:cNvPr id="379" name="直線コネクタ 378"/>
        <xdr:cNvCxnSpPr/>
      </xdr:nvCxnSpPr>
      <xdr:spPr>
        <a:xfrm flipV="1">
          <a:off x="14401800" y="71008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90678</xdr:rowOff>
    </xdr:from>
    <xdr:to>
      <xdr:col>21</xdr:col>
      <xdr:colOff>0</xdr:colOff>
      <xdr:row>41</xdr:row>
      <xdr:rowOff>138938</xdr:rowOff>
    </xdr:to>
    <xdr:cxnSp macro="">
      <xdr:nvCxnSpPr>
        <xdr:cNvPr id="382" name="直線コネクタ 381"/>
        <xdr:cNvCxnSpPr/>
      </xdr:nvCxnSpPr>
      <xdr:spPr>
        <a:xfrm flipV="1">
          <a:off x="13512800" y="71201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158242</xdr:rowOff>
    </xdr:from>
    <xdr:to>
      <xdr:col>24</xdr:col>
      <xdr:colOff>609600</xdr:colOff>
      <xdr:row>41</xdr:row>
      <xdr:rowOff>88392</xdr:rowOff>
    </xdr:to>
    <xdr:sp macro="" textlink="">
      <xdr:nvSpPr>
        <xdr:cNvPr id="392" name="円/楕円 391"/>
        <xdr:cNvSpPr/>
      </xdr:nvSpPr>
      <xdr:spPr>
        <a:xfrm>
          <a:off x="169672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3319</xdr:rowOff>
    </xdr:from>
    <xdr:ext cx="762000" cy="259045"/>
    <xdr:sp macro="" textlink="">
      <xdr:nvSpPr>
        <xdr:cNvPr id="393" name="公債費負担の状況該当値テキスト"/>
        <xdr:cNvSpPr txBox="1"/>
      </xdr:nvSpPr>
      <xdr:spPr>
        <a:xfrm>
          <a:off x="17106900" y="686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394" name="円/楕円 393"/>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95" name="テキスト ボックス 394"/>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20574</xdr:rowOff>
    </xdr:from>
    <xdr:to>
      <xdr:col>22</xdr:col>
      <xdr:colOff>254000</xdr:colOff>
      <xdr:row>41</xdr:row>
      <xdr:rowOff>122174</xdr:rowOff>
    </xdr:to>
    <xdr:sp macro="" textlink="">
      <xdr:nvSpPr>
        <xdr:cNvPr id="396" name="円/楕円 395"/>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132351</xdr:rowOff>
    </xdr:from>
    <xdr:ext cx="762000" cy="259045"/>
    <xdr:sp macro="" textlink="">
      <xdr:nvSpPr>
        <xdr:cNvPr id="397" name="テキスト ボックス 396"/>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39878</xdr:rowOff>
    </xdr:from>
    <xdr:to>
      <xdr:col>21</xdr:col>
      <xdr:colOff>50800</xdr:colOff>
      <xdr:row>41</xdr:row>
      <xdr:rowOff>141478</xdr:rowOff>
    </xdr:to>
    <xdr:sp macro="" textlink="">
      <xdr:nvSpPr>
        <xdr:cNvPr id="398" name="円/楕円 397"/>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151655</xdr:rowOff>
    </xdr:from>
    <xdr:ext cx="762000" cy="259045"/>
    <xdr:sp macro="" textlink="">
      <xdr:nvSpPr>
        <xdr:cNvPr id="399" name="テキスト ボックス 398"/>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88138</xdr:rowOff>
    </xdr:from>
    <xdr:to>
      <xdr:col>19</xdr:col>
      <xdr:colOff>533400</xdr:colOff>
      <xdr:row>42</xdr:row>
      <xdr:rowOff>18288</xdr:rowOff>
    </xdr:to>
    <xdr:sp macro="" textlink="">
      <xdr:nvSpPr>
        <xdr:cNvPr id="400" name="円/楕円 399"/>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28465</xdr:rowOff>
    </xdr:from>
    <xdr:ext cx="762000" cy="259045"/>
    <xdr:sp macro="" textlink="">
      <xdr:nvSpPr>
        <xdr:cNvPr id="401" name="テキスト ボックス 400"/>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退職不補充により人員を削減してきた経緯があり、本年度においても類似団体</a:t>
          </a:r>
          <a:r>
            <a:rPr lang="ja-JP" altLang="en-US" sz="1100" b="0" i="0" baseline="0">
              <a:solidFill>
                <a:sysClr val="windowText" lastClr="000000"/>
              </a:solidFill>
              <a:effectLst/>
              <a:latin typeface="+mn-lt"/>
              <a:ea typeface="+mn-ea"/>
              <a:cs typeface="+mn-cs"/>
            </a:rPr>
            <a:t>同様、将来負担比率は</a:t>
          </a:r>
          <a:r>
            <a:rPr lang="en-US" altLang="ja-JP" sz="1100" b="0" i="0" baseline="0">
              <a:solidFill>
                <a:sysClr val="windowText" lastClr="000000"/>
              </a:solidFill>
              <a:effectLst/>
              <a:latin typeface="+mn-lt"/>
              <a:ea typeface="+mn-ea"/>
              <a:cs typeface="+mn-cs"/>
            </a:rPr>
            <a:t>0.0</a:t>
          </a:r>
          <a:r>
            <a:rPr lang="ja-JP" altLang="en-US" sz="1100" b="0" i="0" baseline="0">
              <a:solidFill>
                <a:sysClr val="windowText" lastClr="000000"/>
              </a:solidFill>
              <a:effectLst/>
              <a:latin typeface="+mn-lt"/>
              <a:ea typeface="+mn-ea"/>
              <a:cs typeface="+mn-cs"/>
            </a:rPr>
            <a:t>％となっている。</a:t>
          </a:r>
          <a:r>
            <a:rPr lang="ja-JP" altLang="ja-JP" sz="1100" b="0" i="0" baseline="0">
              <a:solidFill>
                <a:sysClr val="windowText" lastClr="000000"/>
              </a:solidFill>
              <a:effectLst/>
              <a:latin typeface="+mn-lt"/>
              <a:ea typeface="+mn-ea"/>
              <a:cs typeface="+mn-cs"/>
            </a:rPr>
            <a:t>今後においても機構改革等の実施等により少人数でも対応できる体制づくりを行っていく。</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98153</xdr:rowOff>
    </xdr:from>
    <xdr:to>
      <xdr:col>21</xdr:col>
      <xdr:colOff>0</xdr:colOff>
      <xdr:row>13</xdr:row>
      <xdr:rowOff>122283</xdr:rowOff>
    </xdr:to>
    <xdr:cxnSp macro="">
      <xdr:nvCxnSpPr>
        <xdr:cNvPr id="437" name="直線コネクタ 436"/>
        <xdr:cNvCxnSpPr/>
      </xdr:nvCxnSpPr>
      <xdr:spPr>
        <a:xfrm flipV="1">
          <a:off x="13512800" y="232700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0" name="フローチャート :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2" name="フローチャート :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4" name="フローチャート :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6" name="フローチャート :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13</xdr:row>
      <xdr:rowOff>47353</xdr:rowOff>
    </xdr:from>
    <xdr:to>
      <xdr:col>21</xdr:col>
      <xdr:colOff>50800</xdr:colOff>
      <xdr:row>13</xdr:row>
      <xdr:rowOff>148953</xdr:rowOff>
    </xdr:to>
    <xdr:sp macro="" textlink="">
      <xdr:nvSpPr>
        <xdr:cNvPr id="453" name="円/楕円 452"/>
        <xdr:cNvSpPr/>
      </xdr:nvSpPr>
      <xdr:spPr>
        <a:xfrm>
          <a:off x="14351000" y="227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133730</xdr:rowOff>
    </xdr:from>
    <xdr:ext cx="762000" cy="259045"/>
    <xdr:sp macro="" textlink="">
      <xdr:nvSpPr>
        <xdr:cNvPr id="454" name="テキスト ボックス 453"/>
        <xdr:cNvSpPr txBox="1"/>
      </xdr:nvSpPr>
      <xdr:spPr>
        <a:xfrm>
          <a:off x="14020800" y="236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71483</xdr:rowOff>
    </xdr:from>
    <xdr:to>
      <xdr:col>19</xdr:col>
      <xdr:colOff>533400</xdr:colOff>
      <xdr:row>14</xdr:row>
      <xdr:rowOff>1633</xdr:rowOff>
    </xdr:to>
    <xdr:sp macro="" textlink="">
      <xdr:nvSpPr>
        <xdr:cNvPr id="455" name="円/楕円 454"/>
        <xdr:cNvSpPr/>
      </xdr:nvSpPr>
      <xdr:spPr>
        <a:xfrm>
          <a:off x="13462000" y="230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157860</xdr:rowOff>
    </xdr:from>
    <xdr:ext cx="762000" cy="259045"/>
    <xdr:sp macro="" textlink="">
      <xdr:nvSpPr>
        <xdr:cNvPr id="456" name="テキスト ボックス 455"/>
        <xdr:cNvSpPr txBox="1"/>
      </xdr:nvSpPr>
      <xdr:spPr>
        <a:xfrm>
          <a:off x="13131800" y="23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4,028
4,009
212.13
3,607,001
3,457,508
26,948
2,425,776
3,483,906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退職不補充により人員を削減してきた経緯があり、歳出削減を実施しているが、数値としてはほぼ横ばいで推移している。また、職員の平均年齢が高くなっているため類似団体と比べると</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ポイント上回っているが今後定年による退職が増加することから数年後には減少する見込みである。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74422</xdr:rowOff>
    </xdr:to>
    <xdr:cxnSp macro="">
      <xdr:nvCxnSpPr>
        <xdr:cNvPr id="64" name="直線コネクタ 63"/>
        <xdr:cNvCxnSpPr/>
      </xdr:nvCxnSpPr>
      <xdr:spPr>
        <a:xfrm flipV="1">
          <a:off x="3987800" y="63906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74422</xdr:rowOff>
    </xdr:to>
    <xdr:cxnSp macro="">
      <xdr:nvCxnSpPr>
        <xdr:cNvPr id="67" name="直線コネクタ 66"/>
        <xdr:cNvCxnSpPr/>
      </xdr:nvCxnSpPr>
      <xdr:spPr>
        <a:xfrm>
          <a:off x="3098800" y="6390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97282</xdr:rowOff>
    </xdr:to>
    <xdr:cxnSp macro="">
      <xdr:nvCxnSpPr>
        <xdr:cNvPr id="70" name="直線コネクタ 69"/>
        <xdr:cNvCxnSpPr/>
      </xdr:nvCxnSpPr>
      <xdr:spPr>
        <a:xfrm flipV="1">
          <a:off x="2209800" y="6390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97282</xdr:rowOff>
    </xdr:from>
    <xdr:to>
      <xdr:col>3</xdr:col>
      <xdr:colOff>142875</xdr:colOff>
      <xdr:row>37</xdr:row>
      <xdr:rowOff>97282</xdr:rowOff>
    </xdr:to>
    <xdr:cxnSp macro="">
      <xdr:nvCxnSpPr>
        <xdr:cNvPr id="73" name="直線コネクタ 72"/>
        <xdr:cNvCxnSpPr/>
      </xdr:nvCxnSpPr>
      <xdr:spPr>
        <a:xfrm>
          <a:off x="1320800" y="6440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3" name="円/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23622</xdr:rowOff>
    </xdr:from>
    <xdr:to>
      <xdr:col>5</xdr:col>
      <xdr:colOff>600075</xdr:colOff>
      <xdr:row>37</xdr:row>
      <xdr:rowOff>125222</xdr:rowOff>
    </xdr:to>
    <xdr:sp macro="" textlink="">
      <xdr:nvSpPr>
        <xdr:cNvPr id="85" name="円/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109999</xdr:rowOff>
    </xdr:from>
    <xdr:ext cx="736600" cy="259045"/>
    <xdr:sp macro="" textlink="">
      <xdr:nvSpPr>
        <xdr:cNvPr id="86" name="テキスト ボックス 85"/>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7" name="円/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46482</xdr:rowOff>
    </xdr:from>
    <xdr:to>
      <xdr:col>3</xdr:col>
      <xdr:colOff>193675</xdr:colOff>
      <xdr:row>37</xdr:row>
      <xdr:rowOff>148082</xdr:rowOff>
    </xdr:to>
    <xdr:sp macro="" textlink="">
      <xdr:nvSpPr>
        <xdr:cNvPr id="89" name="円/楕円 88"/>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132859</xdr:rowOff>
    </xdr:from>
    <xdr:ext cx="762000" cy="259045"/>
    <xdr:sp macro="" textlink="">
      <xdr:nvSpPr>
        <xdr:cNvPr id="90" name="テキスト ボックス 89"/>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91" name="円/楕円 90"/>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132859</xdr:rowOff>
    </xdr:from>
    <xdr:ext cx="762000" cy="259045"/>
    <xdr:sp macro="" textlink="">
      <xdr:nvSpPr>
        <xdr:cNvPr id="92" name="テキスト ボックス 91"/>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臨時事務職員の原則廃止や県外出張の原則禁止等の歳出削減により類似団体平均を若干</a:t>
          </a:r>
          <a:r>
            <a:rPr lang="ja-JP" altLang="en-US" sz="1100" b="0" i="0" baseline="0">
              <a:solidFill>
                <a:sysClr val="windowText" lastClr="000000"/>
              </a:solidFill>
              <a:effectLst/>
              <a:latin typeface="+mn-lt"/>
              <a:ea typeface="+mn-ea"/>
              <a:cs typeface="+mn-cs"/>
            </a:rPr>
            <a:t>下</a:t>
          </a:r>
          <a:r>
            <a:rPr lang="ja-JP" altLang="ja-JP" sz="1100" b="0" i="0" baseline="0">
              <a:solidFill>
                <a:sysClr val="windowText" lastClr="000000"/>
              </a:solidFill>
              <a:effectLst/>
              <a:latin typeface="+mn-lt"/>
              <a:ea typeface="+mn-ea"/>
              <a:cs typeface="+mn-cs"/>
            </a:rPr>
            <a:t>回っている。本年度は、前年度に比較して０．</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ポイントの</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となった。</a:t>
          </a:r>
          <a:r>
            <a:rPr lang="ja-JP" altLang="en-US" sz="1100" b="0" i="0" baseline="0">
              <a:solidFill>
                <a:sysClr val="windowText" lastClr="000000"/>
              </a:solidFill>
              <a:effectLst/>
              <a:latin typeface="+mn-lt"/>
              <a:ea typeface="+mn-ea"/>
              <a:cs typeface="+mn-cs"/>
            </a:rPr>
            <a:t>近年はほぼ横ばいに推移しているが、</a:t>
          </a:r>
          <a:r>
            <a:rPr lang="ja-JP" altLang="ja-JP" sz="1100" b="0" i="0" baseline="0">
              <a:solidFill>
                <a:sysClr val="windowText" lastClr="000000"/>
              </a:solidFill>
              <a:effectLst/>
              <a:latin typeface="+mn-lt"/>
              <a:ea typeface="+mn-ea"/>
              <a:cs typeface="+mn-cs"/>
            </a:rPr>
            <a:t>削減にも限界があるため、これ以上の削減が非常に厳しい状況となっているが、今後においても引き続き削減努力を継続</a:t>
          </a:r>
          <a:r>
            <a:rPr lang="ja-JP" altLang="ja-JP" sz="1100" b="0" i="0" baseline="0">
              <a:solidFill>
                <a:schemeClr val="dk1"/>
              </a:solidFill>
              <a:effectLst/>
              <a:latin typeface="+mn-lt"/>
              <a:ea typeface="+mn-ea"/>
              <a:cs typeface="+mn-cs"/>
            </a:rPr>
            <a:t>していく。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111760</xdr:rowOff>
    </xdr:from>
    <xdr:to>
      <xdr:col>24</xdr:col>
      <xdr:colOff>31750</xdr:colOff>
      <xdr:row>17</xdr:row>
      <xdr:rowOff>1270</xdr:rowOff>
    </xdr:to>
    <xdr:cxnSp macro="">
      <xdr:nvCxnSpPr>
        <xdr:cNvPr id="125" name="直線コネクタ 124"/>
        <xdr:cNvCxnSpPr/>
      </xdr:nvCxnSpPr>
      <xdr:spPr>
        <a:xfrm flipV="1">
          <a:off x="15671800" y="2854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17</xdr:row>
      <xdr:rowOff>1270</xdr:rowOff>
    </xdr:to>
    <xdr:cxnSp macro="">
      <xdr:nvCxnSpPr>
        <xdr:cNvPr id="128" name="直線コネクタ 127"/>
        <xdr:cNvCxnSpPr/>
      </xdr:nvCxnSpPr>
      <xdr:spPr>
        <a:xfrm>
          <a:off x="14782800" y="2870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115570</xdr:rowOff>
    </xdr:from>
    <xdr:to>
      <xdr:col>21</xdr:col>
      <xdr:colOff>361950</xdr:colOff>
      <xdr:row>16</xdr:row>
      <xdr:rowOff>127000</xdr:rowOff>
    </xdr:to>
    <xdr:cxnSp macro="">
      <xdr:nvCxnSpPr>
        <xdr:cNvPr id="131" name="直線コネクタ 130"/>
        <xdr:cNvCxnSpPr/>
      </xdr:nvCxnSpPr>
      <xdr:spPr>
        <a:xfrm>
          <a:off x="13893800" y="26873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115570</xdr:rowOff>
    </xdr:from>
    <xdr:to>
      <xdr:col>20</xdr:col>
      <xdr:colOff>158750</xdr:colOff>
      <xdr:row>16</xdr:row>
      <xdr:rowOff>27940</xdr:rowOff>
    </xdr:to>
    <xdr:cxnSp macro="">
      <xdr:nvCxnSpPr>
        <xdr:cNvPr id="134" name="直線コネクタ 133"/>
        <xdr:cNvCxnSpPr/>
      </xdr:nvCxnSpPr>
      <xdr:spPr>
        <a:xfrm flipV="1">
          <a:off x="13004800" y="2687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44" name="円/楕円 143"/>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77487</xdr:rowOff>
    </xdr:from>
    <xdr:ext cx="762000" cy="259045"/>
    <xdr:sp macro="" textlink="">
      <xdr:nvSpPr>
        <xdr:cNvPr id="145" name="物件費該当値テキスト"/>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6" name="円/楕円 145"/>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7" name="テキスト ボックス 146"/>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48" name="円/楕円 147"/>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49" name="テキスト ボックス 148"/>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50" name="円/楕円 149"/>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51" name="テキスト ボックス 150"/>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2" name="円/楕円 151"/>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53" name="テキスト ボックス 152"/>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前年度と比較すると</a:t>
          </a:r>
          <a:r>
            <a:rPr lang="ja-JP" altLang="ja-JP" sz="1100" b="0" i="0" baseline="0">
              <a:solidFill>
                <a:sysClr val="windowText" lastClr="000000"/>
              </a:solidFill>
              <a:effectLst/>
              <a:latin typeface="+mn-lt"/>
              <a:ea typeface="+mn-ea"/>
              <a:cs typeface="+mn-cs"/>
            </a:rPr>
            <a:t>０．</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ポイントの</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で、類似団体</a:t>
          </a:r>
          <a:r>
            <a:rPr lang="ja-JP" altLang="ja-JP" sz="1100" b="0" i="0" baseline="0">
              <a:solidFill>
                <a:schemeClr val="dk1"/>
              </a:solidFill>
              <a:effectLst/>
              <a:latin typeface="+mn-lt"/>
              <a:ea typeface="+mn-ea"/>
              <a:cs typeface="+mn-cs"/>
            </a:rPr>
            <a:t>平均値を若干</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回る結果となっているが、ほぼ横ばいで推移している</a:t>
          </a:r>
          <a:r>
            <a:rPr lang="ja-JP" altLang="en-US" sz="1100" b="0" i="0" baseline="0">
              <a:solidFill>
                <a:schemeClr val="dk1"/>
              </a:solidFill>
              <a:effectLst/>
              <a:latin typeface="+mn-lt"/>
              <a:ea typeface="+mn-ea"/>
              <a:cs typeface="+mn-cs"/>
            </a:rPr>
            <a:t>。近年</a:t>
          </a:r>
          <a:r>
            <a:rPr lang="ja-JP" altLang="ja-JP" sz="1100" b="0" i="0" baseline="0">
              <a:solidFill>
                <a:schemeClr val="dk1"/>
              </a:solidFill>
              <a:effectLst/>
              <a:latin typeface="+mn-lt"/>
              <a:ea typeface="+mn-ea"/>
              <a:cs typeface="+mn-cs"/>
            </a:rPr>
            <a:t>高齢化が進む中で増加傾向にならざるをえない状況であり、また調整や削減が非常に難しい現状がある。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69850</xdr:rowOff>
    </xdr:to>
    <xdr:cxnSp macro="">
      <xdr:nvCxnSpPr>
        <xdr:cNvPr id="187" name="直線コネクタ 186"/>
        <xdr:cNvCxnSpPr/>
      </xdr:nvCxnSpPr>
      <xdr:spPr>
        <a:xfrm>
          <a:off x="3987800" y="9385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53522</xdr:rowOff>
    </xdr:to>
    <xdr:cxnSp macro="">
      <xdr:nvCxnSpPr>
        <xdr:cNvPr id="190" name="直線コネクタ 189"/>
        <xdr:cNvCxnSpPr/>
      </xdr:nvCxnSpPr>
      <xdr:spPr>
        <a:xfrm flipV="1">
          <a:off x="3098800" y="9385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53522</xdr:rowOff>
    </xdr:to>
    <xdr:cxnSp macro="">
      <xdr:nvCxnSpPr>
        <xdr:cNvPr id="193" name="直線コネクタ 192"/>
        <xdr:cNvCxnSpPr/>
      </xdr:nvCxnSpPr>
      <xdr:spPr>
        <a:xfrm>
          <a:off x="2209800" y="9385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143328</xdr:rowOff>
    </xdr:to>
    <xdr:cxnSp macro="">
      <xdr:nvCxnSpPr>
        <xdr:cNvPr id="196" name="直線コネクタ 195"/>
        <xdr:cNvCxnSpPr/>
      </xdr:nvCxnSpPr>
      <xdr:spPr>
        <a:xfrm flipV="1">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6" name="円/楕円 205"/>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162577</xdr:rowOff>
    </xdr:from>
    <xdr:ext cx="762000" cy="259045"/>
    <xdr:sp macro="" textlink="">
      <xdr:nvSpPr>
        <xdr:cNvPr id="207"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8" name="円/楕円 207"/>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9" name="テキスト ボックス 208"/>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0" name="円/楕円 209"/>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11" name="テキスト ボックス 210"/>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2" name="円/楕円 211"/>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3" name="テキスト ボックス 212"/>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4" name="円/楕円 213"/>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5" name="テキスト ボックス 214"/>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前年度数値からは０．</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の増加となっており、前年同様公営企業会計における繰出金（下水道特別会計・簡易水道事業特別会計）が大きく影響し類似団体平均を大きく上回っている。国保・介護事業等への繰出金についての削減は非常に難しく、また簡易水道、下水道事業においても施設整備時の起債の償還が繰出金の多くを占めているため今後においても大きな減少は見込めない。しかし公営企業会計については加入状況や滞納等によっても繰出金の増減に影響することから歳入確保を中心に対策を検討し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8128</xdr:rowOff>
    </xdr:from>
    <xdr:to>
      <xdr:col>24</xdr:col>
      <xdr:colOff>31750</xdr:colOff>
      <xdr:row>58</xdr:row>
      <xdr:rowOff>49276</xdr:rowOff>
    </xdr:to>
    <xdr:cxnSp macro="">
      <xdr:nvCxnSpPr>
        <xdr:cNvPr id="245" name="直線コネクタ 244"/>
        <xdr:cNvCxnSpPr/>
      </xdr:nvCxnSpPr>
      <xdr:spPr>
        <a:xfrm>
          <a:off x="15671800" y="99522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58</xdr:row>
      <xdr:rowOff>8128</xdr:rowOff>
    </xdr:to>
    <xdr:cxnSp macro="">
      <xdr:nvCxnSpPr>
        <xdr:cNvPr id="248" name="直線コネクタ 247"/>
        <xdr:cNvCxnSpPr/>
      </xdr:nvCxnSpPr>
      <xdr:spPr>
        <a:xfrm>
          <a:off x="14782800" y="99339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57</xdr:row>
      <xdr:rowOff>161290</xdr:rowOff>
    </xdr:to>
    <xdr:cxnSp macro="">
      <xdr:nvCxnSpPr>
        <xdr:cNvPr id="251" name="直線コネクタ 250"/>
        <xdr:cNvCxnSpPr/>
      </xdr:nvCxnSpPr>
      <xdr:spPr>
        <a:xfrm>
          <a:off x="13893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115570</xdr:rowOff>
    </xdr:from>
    <xdr:to>
      <xdr:col>20</xdr:col>
      <xdr:colOff>158750</xdr:colOff>
      <xdr:row>57</xdr:row>
      <xdr:rowOff>133858</xdr:rowOff>
    </xdr:to>
    <xdr:cxnSp macro="">
      <xdr:nvCxnSpPr>
        <xdr:cNvPr id="254" name="直線コネクタ 253"/>
        <xdr:cNvCxnSpPr/>
      </xdr:nvCxnSpPr>
      <xdr:spPr>
        <a:xfrm flipV="1">
          <a:off x="13004800" y="9888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169926</xdr:rowOff>
    </xdr:from>
    <xdr:to>
      <xdr:col>24</xdr:col>
      <xdr:colOff>82550</xdr:colOff>
      <xdr:row>58</xdr:row>
      <xdr:rowOff>100076</xdr:rowOff>
    </xdr:to>
    <xdr:sp macro="" textlink="">
      <xdr:nvSpPr>
        <xdr:cNvPr id="264" name="円/楕円 263"/>
        <xdr:cNvSpPr/>
      </xdr:nvSpPr>
      <xdr:spPr>
        <a:xfrm>
          <a:off x="164592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142003</xdr:rowOff>
    </xdr:from>
    <xdr:ext cx="762000" cy="259045"/>
    <xdr:sp macro="" textlink="">
      <xdr:nvSpPr>
        <xdr:cNvPr id="265" name="その他該当値テキスト"/>
        <xdr:cNvSpPr txBox="1"/>
      </xdr:nvSpPr>
      <xdr:spPr>
        <a:xfrm>
          <a:off x="165989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128778</xdr:rowOff>
    </xdr:from>
    <xdr:to>
      <xdr:col>22</xdr:col>
      <xdr:colOff>615950</xdr:colOff>
      <xdr:row>58</xdr:row>
      <xdr:rowOff>58928</xdr:rowOff>
    </xdr:to>
    <xdr:sp macro="" textlink="">
      <xdr:nvSpPr>
        <xdr:cNvPr id="266" name="円/楕円 265"/>
        <xdr:cNvSpPr/>
      </xdr:nvSpPr>
      <xdr:spPr>
        <a:xfrm>
          <a:off x="15621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43705</xdr:rowOff>
    </xdr:from>
    <xdr:ext cx="736600" cy="259045"/>
    <xdr:sp macro="" textlink="">
      <xdr:nvSpPr>
        <xdr:cNvPr id="267" name="テキスト ボックス 266"/>
        <xdr:cNvSpPr txBox="1"/>
      </xdr:nvSpPr>
      <xdr:spPr>
        <a:xfrm>
          <a:off x="15290800" y="998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68" name="円/楕円 267"/>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69" name="テキスト ボックス 268"/>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64770</xdr:rowOff>
    </xdr:from>
    <xdr:to>
      <xdr:col>20</xdr:col>
      <xdr:colOff>209550</xdr:colOff>
      <xdr:row>57</xdr:row>
      <xdr:rowOff>166370</xdr:rowOff>
    </xdr:to>
    <xdr:sp macro="" textlink="">
      <xdr:nvSpPr>
        <xdr:cNvPr id="270" name="円/楕円 269"/>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151147</xdr:rowOff>
    </xdr:from>
    <xdr:ext cx="762000" cy="259045"/>
    <xdr:sp macro="" textlink="">
      <xdr:nvSpPr>
        <xdr:cNvPr id="271" name="テキスト ボックス 270"/>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83058</xdr:rowOff>
    </xdr:from>
    <xdr:to>
      <xdr:col>19</xdr:col>
      <xdr:colOff>6350</xdr:colOff>
      <xdr:row>58</xdr:row>
      <xdr:rowOff>13208</xdr:rowOff>
    </xdr:to>
    <xdr:sp macro="" textlink="">
      <xdr:nvSpPr>
        <xdr:cNvPr id="272" name="円/楕円 271"/>
        <xdr:cNvSpPr/>
      </xdr:nvSpPr>
      <xdr:spPr>
        <a:xfrm>
          <a:off x="12954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169435</xdr:rowOff>
    </xdr:from>
    <xdr:ext cx="762000" cy="259045"/>
    <xdr:sp macro="" textlink="">
      <xdr:nvSpPr>
        <xdr:cNvPr id="273" name="テキスト ボックス 272"/>
        <xdr:cNvSpPr txBox="1"/>
      </xdr:nvSpPr>
      <xdr:spPr>
        <a:xfrm>
          <a:off x="12623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前年度から</a:t>
          </a:r>
          <a:r>
            <a:rPr lang="ja-JP" altLang="en-US" sz="1100" b="0" i="0" baseline="0">
              <a:solidFill>
                <a:schemeClr val="dk1"/>
              </a:solidFill>
              <a:effectLst/>
              <a:latin typeface="+mn-lt"/>
              <a:ea typeface="+mn-ea"/>
              <a:cs typeface="+mn-cs"/>
            </a:rPr>
            <a:t>０．７</a:t>
          </a:r>
          <a:r>
            <a:rPr lang="ja-JP" altLang="ja-JP" sz="1100" b="0" i="0" baseline="0">
              <a:solidFill>
                <a:schemeClr val="dk1"/>
              </a:solidFill>
              <a:effectLst/>
              <a:latin typeface="+mn-lt"/>
              <a:ea typeface="+mn-ea"/>
              <a:cs typeface="+mn-cs"/>
            </a:rPr>
            <a:t>ポイントの減少した。大きな要因としては、ふるさと納税の業務委託による報償費の減少、</a:t>
          </a:r>
          <a:r>
            <a:rPr lang="ja-JP" altLang="en-US" sz="1100" b="0" i="0" baseline="0">
              <a:solidFill>
                <a:schemeClr val="dk1"/>
              </a:solidFill>
              <a:effectLst/>
              <a:latin typeface="+mn-lt"/>
              <a:ea typeface="+mn-ea"/>
              <a:cs typeface="+mn-cs"/>
            </a:rPr>
            <a:t>県費補助金返還金が皆減となったほか、嶺北広域行政事務組合分担金が減少したことによるもので</a:t>
          </a:r>
          <a:r>
            <a:rPr lang="ja-JP" altLang="ja-JP" sz="1100" b="0" i="0" baseline="0">
              <a:solidFill>
                <a:schemeClr val="dk1"/>
              </a:solidFill>
              <a:effectLst/>
              <a:latin typeface="+mn-lt"/>
              <a:ea typeface="+mn-ea"/>
              <a:cs typeface="+mn-cs"/>
            </a:rPr>
            <a:t>ある。一部事務組合に対する負担金が大きいため、類似団体と比較すると</a:t>
          </a:r>
          <a:r>
            <a:rPr lang="ja-JP" altLang="en-US" sz="1100" b="0" i="0" baseline="0">
              <a:solidFill>
                <a:schemeClr val="dk1"/>
              </a:solidFill>
              <a:effectLst/>
              <a:latin typeface="+mn-lt"/>
              <a:ea typeface="+mn-ea"/>
              <a:cs typeface="+mn-cs"/>
            </a:rPr>
            <a:t>０．５</a:t>
          </a:r>
          <a:r>
            <a:rPr lang="ja-JP" altLang="ja-JP" sz="1100" b="0" i="0" baseline="0">
              <a:solidFill>
                <a:schemeClr val="dk1"/>
              </a:solidFill>
              <a:effectLst/>
              <a:latin typeface="+mn-lt"/>
              <a:ea typeface="+mn-ea"/>
              <a:cs typeface="+mn-cs"/>
            </a:rPr>
            <a:t>ポイント上回っているが、今後一部事務組合が起こした起債の償還額が減少していくため、数値も次第に減少する見込みである。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163576</xdr:rowOff>
    </xdr:to>
    <xdr:cxnSp macro="">
      <xdr:nvCxnSpPr>
        <xdr:cNvPr id="303" name="直線コネクタ 302"/>
        <xdr:cNvCxnSpPr/>
      </xdr:nvCxnSpPr>
      <xdr:spPr>
        <a:xfrm flipV="1">
          <a:off x="15671800" y="63037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163576</xdr:rowOff>
    </xdr:from>
    <xdr:to>
      <xdr:col>22</xdr:col>
      <xdr:colOff>565150</xdr:colOff>
      <xdr:row>37</xdr:row>
      <xdr:rowOff>133858</xdr:rowOff>
    </xdr:to>
    <xdr:cxnSp macro="">
      <xdr:nvCxnSpPr>
        <xdr:cNvPr id="306" name="直線コネクタ 305"/>
        <xdr:cNvCxnSpPr/>
      </xdr:nvCxnSpPr>
      <xdr:spPr>
        <a:xfrm flipV="1">
          <a:off x="14782800" y="633577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65278</xdr:rowOff>
    </xdr:from>
    <xdr:to>
      <xdr:col>21</xdr:col>
      <xdr:colOff>361950</xdr:colOff>
      <xdr:row>37</xdr:row>
      <xdr:rowOff>133858</xdr:rowOff>
    </xdr:to>
    <xdr:cxnSp macro="">
      <xdr:nvCxnSpPr>
        <xdr:cNvPr id="309" name="直線コネクタ 308"/>
        <xdr:cNvCxnSpPr/>
      </xdr:nvCxnSpPr>
      <xdr:spPr>
        <a:xfrm>
          <a:off x="13893800" y="64089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65278</xdr:rowOff>
    </xdr:from>
    <xdr:to>
      <xdr:col>20</xdr:col>
      <xdr:colOff>158750</xdr:colOff>
      <xdr:row>37</xdr:row>
      <xdr:rowOff>83566</xdr:rowOff>
    </xdr:to>
    <xdr:cxnSp macro="">
      <xdr:nvCxnSpPr>
        <xdr:cNvPr id="312" name="直線コネクタ 311"/>
        <xdr:cNvCxnSpPr/>
      </xdr:nvCxnSpPr>
      <xdr:spPr>
        <a:xfrm flipV="1">
          <a:off x="13004800" y="6408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22" name="円/楕円 321"/>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52849</xdr:rowOff>
    </xdr:from>
    <xdr:ext cx="762000" cy="259045"/>
    <xdr:sp macro="" textlink="">
      <xdr:nvSpPr>
        <xdr:cNvPr id="323"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112776</xdr:rowOff>
    </xdr:from>
    <xdr:to>
      <xdr:col>22</xdr:col>
      <xdr:colOff>615950</xdr:colOff>
      <xdr:row>37</xdr:row>
      <xdr:rowOff>42926</xdr:rowOff>
    </xdr:to>
    <xdr:sp macro="" textlink="">
      <xdr:nvSpPr>
        <xdr:cNvPr id="324" name="円/楕円 323"/>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25" name="テキスト ボックス 324"/>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83058</xdr:rowOff>
    </xdr:from>
    <xdr:to>
      <xdr:col>21</xdr:col>
      <xdr:colOff>412750</xdr:colOff>
      <xdr:row>38</xdr:row>
      <xdr:rowOff>13208</xdr:rowOff>
    </xdr:to>
    <xdr:sp macro="" textlink="">
      <xdr:nvSpPr>
        <xdr:cNvPr id="326" name="円/楕円 325"/>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169435</xdr:rowOff>
    </xdr:from>
    <xdr:ext cx="762000" cy="259045"/>
    <xdr:sp macro="" textlink="">
      <xdr:nvSpPr>
        <xdr:cNvPr id="327" name="テキスト ボックス 326"/>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14478</xdr:rowOff>
    </xdr:from>
    <xdr:to>
      <xdr:col>20</xdr:col>
      <xdr:colOff>209550</xdr:colOff>
      <xdr:row>37</xdr:row>
      <xdr:rowOff>116078</xdr:rowOff>
    </xdr:to>
    <xdr:sp macro="" textlink="">
      <xdr:nvSpPr>
        <xdr:cNvPr id="328" name="円/楕円 327"/>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100855</xdr:rowOff>
    </xdr:from>
    <xdr:ext cx="762000" cy="259045"/>
    <xdr:sp macro="" textlink="">
      <xdr:nvSpPr>
        <xdr:cNvPr id="329" name="テキスト ボックス 328"/>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32766</xdr:rowOff>
    </xdr:from>
    <xdr:to>
      <xdr:col>19</xdr:col>
      <xdr:colOff>6350</xdr:colOff>
      <xdr:row>37</xdr:row>
      <xdr:rowOff>134366</xdr:rowOff>
    </xdr:to>
    <xdr:sp macro="" textlink="">
      <xdr:nvSpPr>
        <xdr:cNvPr id="330" name="円/楕円 329"/>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119143</xdr:rowOff>
    </xdr:from>
    <xdr:ext cx="762000" cy="259045"/>
    <xdr:sp macro="" textlink="">
      <xdr:nvSpPr>
        <xdr:cNvPr id="331" name="テキスト ボックス 330"/>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償還額は新たな発行に伴いピーク時期がずれ込んでいるが、平成</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年度をピークに減少に転じる見込みである。平成２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年度においては前年度に比べ</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に転じた。平均を大きく下回っているが、この数値は一般会計のみの数値であるため、公債費を考える場合には増加傾向にある下水道事業に係る起債償還も一定加味していく必要があると考える。今後も更なる事業の精選に努め、繰上償還も含め、起債の計画的な発行、償還に努めて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149861</xdr:rowOff>
    </xdr:from>
    <xdr:to>
      <xdr:col>7</xdr:col>
      <xdr:colOff>15875</xdr:colOff>
      <xdr:row>76</xdr:row>
      <xdr:rowOff>5080</xdr:rowOff>
    </xdr:to>
    <xdr:cxnSp macro="">
      <xdr:nvCxnSpPr>
        <xdr:cNvPr id="363" name="直線コネクタ 362"/>
        <xdr:cNvCxnSpPr/>
      </xdr:nvCxnSpPr>
      <xdr:spPr>
        <a:xfrm>
          <a:off x="3987800" y="130086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149861</xdr:rowOff>
    </xdr:from>
    <xdr:to>
      <xdr:col>5</xdr:col>
      <xdr:colOff>549275</xdr:colOff>
      <xdr:row>76</xdr:row>
      <xdr:rowOff>27939</xdr:rowOff>
    </xdr:to>
    <xdr:cxnSp macro="">
      <xdr:nvCxnSpPr>
        <xdr:cNvPr id="366" name="直線コネクタ 365"/>
        <xdr:cNvCxnSpPr/>
      </xdr:nvCxnSpPr>
      <xdr:spPr>
        <a:xfrm flipV="1">
          <a:off x="3098800" y="130086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xdr:rowOff>
    </xdr:from>
    <xdr:to>
      <xdr:col>4</xdr:col>
      <xdr:colOff>346075</xdr:colOff>
      <xdr:row>76</xdr:row>
      <xdr:rowOff>27939</xdr:rowOff>
    </xdr:to>
    <xdr:cxnSp macro="">
      <xdr:nvCxnSpPr>
        <xdr:cNvPr id="369" name="直線コネクタ 368"/>
        <xdr:cNvCxnSpPr/>
      </xdr:nvCxnSpPr>
      <xdr:spPr>
        <a:xfrm>
          <a:off x="2209800" y="130314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157480</xdr:rowOff>
    </xdr:from>
    <xdr:to>
      <xdr:col>3</xdr:col>
      <xdr:colOff>142875</xdr:colOff>
      <xdr:row>76</xdr:row>
      <xdr:rowOff>1270</xdr:rowOff>
    </xdr:to>
    <xdr:cxnSp macro="">
      <xdr:nvCxnSpPr>
        <xdr:cNvPr id="372" name="直線コネクタ 371"/>
        <xdr:cNvCxnSpPr/>
      </xdr:nvCxnSpPr>
      <xdr:spPr>
        <a:xfrm>
          <a:off x="1320800" y="13016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125730</xdr:rowOff>
    </xdr:from>
    <xdr:to>
      <xdr:col>7</xdr:col>
      <xdr:colOff>66675</xdr:colOff>
      <xdr:row>76</xdr:row>
      <xdr:rowOff>55880</xdr:rowOff>
    </xdr:to>
    <xdr:sp macro="" textlink="">
      <xdr:nvSpPr>
        <xdr:cNvPr id="382" name="円/楕円 381"/>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142257</xdr:rowOff>
    </xdr:from>
    <xdr:ext cx="762000" cy="259045"/>
    <xdr:sp macro="" textlink="">
      <xdr:nvSpPr>
        <xdr:cNvPr id="383"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99060</xdr:rowOff>
    </xdr:from>
    <xdr:to>
      <xdr:col>5</xdr:col>
      <xdr:colOff>600075</xdr:colOff>
      <xdr:row>76</xdr:row>
      <xdr:rowOff>29211</xdr:rowOff>
    </xdr:to>
    <xdr:sp macro="" textlink="">
      <xdr:nvSpPr>
        <xdr:cNvPr id="384" name="円/楕円 383"/>
        <xdr:cNvSpPr/>
      </xdr:nvSpPr>
      <xdr:spPr>
        <a:xfrm>
          <a:off x="3937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85" name="テキスト ボックス 384"/>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148589</xdr:rowOff>
    </xdr:from>
    <xdr:to>
      <xdr:col>4</xdr:col>
      <xdr:colOff>396875</xdr:colOff>
      <xdr:row>76</xdr:row>
      <xdr:rowOff>78739</xdr:rowOff>
    </xdr:to>
    <xdr:sp macro="" textlink="">
      <xdr:nvSpPr>
        <xdr:cNvPr id="386" name="円/楕円 385"/>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88917</xdr:rowOff>
    </xdr:from>
    <xdr:ext cx="762000" cy="259045"/>
    <xdr:sp macro="" textlink="">
      <xdr:nvSpPr>
        <xdr:cNvPr id="387" name="テキスト ボックス 386"/>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121920</xdr:rowOff>
    </xdr:from>
    <xdr:to>
      <xdr:col>3</xdr:col>
      <xdr:colOff>193675</xdr:colOff>
      <xdr:row>76</xdr:row>
      <xdr:rowOff>52070</xdr:rowOff>
    </xdr:to>
    <xdr:sp macro="" textlink="">
      <xdr:nvSpPr>
        <xdr:cNvPr id="388" name="円/楕円 387"/>
        <xdr:cNvSpPr/>
      </xdr:nvSpPr>
      <xdr:spPr>
        <a:xfrm>
          <a:off x="2159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62247</xdr:rowOff>
    </xdr:from>
    <xdr:ext cx="762000" cy="259045"/>
    <xdr:sp macro="" textlink="">
      <xdr:nvSpPr>
        <xdr:cNvPr id="389" name="テキスト ボックス 388"/>
        <xdr:cNvSpPr txBox="1"/>
      </xdr:nvSpPr>
      <xdr:spPr>
        <a:xfrm>
          <a:off x="1828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106680</xdr:rowOff>
    </xdr:from>
    <xdr:to>
      <xdr:col>1</xdr:col>
      <xdr:colOff>676275</xdr:colOff>
      <xdr:row>76</xdr:row>
      <xdr:rowOff>36830</xdr:rowOff>
    </xdr:to>
    <xdr:sp macro="" textlink="">
      <xdr:nvSpPr>
        <xdr:cNvPr id="390" name="円/楕円 389"/>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47007</xdr:rowOff>
    </xdr:from>
    <xdr:ext cx="762000" cy="259045"/>
    <xdr:sp macro="" textlink="">
      <xdr:nvSpPr>
        <xdr:cNvPr id="391" name="テキスト ボックス 390"/>
        <xdr:cNvSpPr txBox="1"/>
      </xdr:nvSpPr>
      <xdr:spPr>
        <a:xfrm>
          <a:off x="939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公債費以外については、ほぼ類似団体平均を上回っており、全体で</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２ポイント高くなっている。大きな要因としては特別会計への繰出金や、人件費、一部事務組合への補助金等が大きいことによる。今後は特別会計に対する繰出金については公共下水道施設整備時（平成２４年度完了）に借り入れた起債償還が増加していくことから繰出金を大きく減少させることは困難であると考えているが、人件費、補助費については減少が見込まれていることなどから一定減少していくと考え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113937</xdr:rowOff>
    </xdr:from>
    <xdr:to>
      <xdr:col>24</xdr:col>
      <xdr:colOff>31750</xdr:colOff>
      <xdr:row>78</xdr:row>
      <xdr:rowOff>130266</xdr:rowOff>
    </xdr:to>
    <xdr:cxnSp macro="">
      <xdr:nvCxnSpPr>
        <xdr:cNvPr id="426" name="直線コネクタ 425"/>
        <xdr:cNvCxnSpPr/>
      </xdr:nvCxnSpPr>
      <xdr:spPr>
        <a:xfrm flipV="1">
          <a:off x="15671800" y="1348703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130266</xdr:rowOff>
    </xdr:from>
    <xdr:to>
      <xdr:col>22</xdr:col>
      <xdr:colOff>565150</xdr:colOff>
      <xdr:row>79</xdr:row>
      <xdr:rowOff>27395</xdr:rowOff>
    </xdr:to>
    <xdr:cxnSp macro="">
      <xdr:nvCxnSpPr>
        <xdr:cNvPr id="429" name="直線コネクタ 428"/>
        <xdr:cNvCxnSpPr/>
      </xdr:nvCxnSpPr>
      <xdr:spPr>
        <a:xfrm flipV="1">
          <a:off x="14782800" y="1350336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55155</xdr:rowOff>
    </xdr:from>
    <xdr:to>
      <xdr:col>21</xdr:col>
      <xdr:colOff>361950</xdr:colOff>
      <xdr:row>79</xdr:row>
      <xdr:rowOff>27395</xdr:rowOff>
    </xdr:to>
    <xdr:cxnSp macro="">
      <xdr:nvCxnSpPr>
        <xdr:cNvPr id="432" name="直線コネクタ 431"/>
        <xdr:cNvCxnSpPr/>
      </xdr:nvCxnSpPr>
      <xdr:spPr>
        <a:xfrm>
          <a:off x="13893800" y="13428255"/>
          <a:ext cx="889000" cy="14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55155</xdr:rowOff>
    </xdr:from>
    <xdr:to>
      <xdr:col>20</xdr:col>
      <xdr:colOff>158750</xdr:colOff>
      <xdr:row>78</xdr:row>
      <xdr:rowOff>120469</xdr:rowOff>
    </xdr:to>
    <xdr:cxnSp macro="">
      <xdr:nvCxnSpPr>
        <xdr:cNvPr id="435" name="直線コネクタ 434"/>
        <xdr:cNvCxnSpPr/>
      </xdr:nvCxnSpPr>
      <xdr:spPr>
        <a:xfrm flipV="1">
          <a:off x="13004800" y="13428255"/>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63137</xdr:rowOff>
    </xdr:from>
    <xdr:to>
      <xdr:col>24</xdr:col>
      <xdr:colOff>82550</xdr:colOff>
      <xdr:row>78</xdr:row>
      <xdr:rowOff>164737</xdr:rowOff>
    </xdr:to>
    <xdr:sp macro="" textlink="">
      <xdr:nvSpPr>
        <xdr:cNvPr id="445" name="円/楕円 444"/>
        <xdr:cNvSpPr/>
      </xdr:nvSpPr>
      <xdr:spPr>
        <a:xfrm>
          <a:off x="164592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35214</xdr:rowOff>
    </xdr:from>
    <xdr:ext cx="762000" cy="259045"/>
    <xdr:sp macro="" textlink="">
      <xdr:nvSpPr>
        <xdr:cNvPr id="446" name="公債費以外該当値テキスト"/>
        <xdr:cNvSpPr txBox="1"/>
      </xdr:nvSpPr>
      <xdr:spPr>
        <a:xfrm>
          <a:off x="165989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79466</xdr:rowOff>
    </xdr:from>
    <xdr:to>
      <xdr:col>22</xdr:col>
      <xdr:colOff>615950</xdr:colOff>
      <xdr:row>79</xdr:row>
      <xdr:rowOff>9616</xdr:rowOff>
    </xdr:to>
    <xdr:sp macro="" textlink="">
      <xdr:nvSpPr>
        <xdr:cNvPr id="447" name="円/楕円 446"/>
        <xdr:cNvSpPr/>
      </xdr:nvSpPr>
      <xdr:spPr>
        <a:xfrm>
          <a:off x="15621000" y="134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165843</xdr:rowOff>
    </xdr:from>
    <xdr:ext cx="736600" cy="259045"/>
    <xdr:sp macro="" textlink="">
      <xdr:nvSpPr>
        <xdr:cNvPr id="448" name="テキスト ボックス 447"/>
        <xdr:cNvSpPr txBox="1"/>
      </xdr:nvSpPr>
      <xdr:spPr>
        <a:xfrm>
          <a:off x="15290800" y="13538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148045</xdr:rowOff>
    </xdr:from>
    <xdr:to>
      <xdr:col>21</xdr:col>
      <xdr:colOff>412750</xdr:colOff>
      <xdr:row>79</xdr:row>
      <xdr:rowOff>78195</xdr:rowOff>
    </xdr:to>
    <xdr:sp macro="" textlink="">
      <xdr:nvSpPr>
        <xdr:cNvPr id="449" name="円/楕円 448"/>
        <xdr:cNvSpPr/>
      </xdr:nvSpPr>
      <xdr:spPr>
        <a:xfrm>
          <a:off x="14732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62972</xdr:rowOff>
    </xdr:from>
    <xdr:ext cx="762000" cy="259045"/>
    <xdr:sp macro="" textlink="">
      <xdr:nvSpPr>
        <xdr:cNvPr id="450" name="テキスト ボックス 449"/>
        <xdr:cNvSpPr txBox="1"/>
      </xdr:nvSpPr>
      <xdr:spPr>
        <a:xfrm>
          <a:off x="14401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4355</xdr:rowOff>
    </xdr:from>
    <xdr:to>
      <xdr:col>20</xdr:col>
      <xdr:colOff>209550</xdr:colOff>
      <xdr:row>78</xdr:row>
      <xdr:rowOff>105955</xdr:rowOff>
    </xdr:to>
    <xdr:sp macro="" textlink="">
      <xdr:nvSpPr>
        <xdr:cNvPr id="451" name="円/楕円 450"/>
        <xdr:cNvSpPr/>
      </xdr:nvSpPr>
      <xdr:spPr>
        <a:xfrm>
          <a:off x="13843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90732</xdr:rowOff>
    </xdr:from>
    <xdr:ext cx="762000" cy="259045"/>
    <xdr:sp macro="" textlink="">
      <xdr:nvSpPr>
        <xdr:cNvPr id="452" name="テキスト ボックス 451"/>
        <xdr:cNvSpPr txBox="1"/>
      </xdr:nvSpPr>
      <xdr:spPr>
        <a:xfrm>
          <a:off x="13512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69669</xdr:rowOff>
    </xdr:from>
    <xdr:to>
      <xdr:col>19</xdr:col>
      <xdr:colOff>6350</xdr:colOff>
      <xdr:row>78</xdr:row>
      <xdr:rowOff>171269</xdr:rowOff>
    </xdr:to>
    <xdr:sp macro="" textlink="">
      <xdr:nvSpPr>
        <xdr:cNvPr id="453" name="円/楕円 452"/>
        <xdr:cNvSpPr/>
      </xdr:nvSpPr>
      <xdr:spPr>
        <a:xfrm>
          <a:off x="12954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156046</xdr:rowOff>
    </xdr:from>
    <xdr:ext cx="762000" cy="259045"/>
    <xdr:sp macro="" textlink="">
      <xdr:nvSpPr>
        <xdr:cNvPr id="454" name="テキスト ボックス 453"/>
        <xdr:cNvSpPr txBox="1"/>
      </xdr:nvSpPr>
      <xdr:spPr>
        <a:xfrm>
          <a:off x="126238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高知県土佐町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50175</xdr:rowOff>
    </xdr:from>
    <xdr:to>
      <xdr:col>4</xdr:col>
      <xdr:colOff>1117600</xdr:colOff>
      <xdr:row>17</xdr:row>
      <xdr:rowOff>56318</xdr:rowOff>
    </xdr:to>
    <xdr:cxnSp macro="">
      <xdr:nvCxnSpPr>
        <xdr:cNvPr id="47" name="直線コネクタ 46"/>
        <xdr:cNvCxnSpPr/>
      </xdr:nvCxnSpPr>
      <xdr:spPr bwMode="auto">
        <a:xfrm flipV="1">
          <a:off x="5003800" y="3012450"/>
          <a:ext cx="647700" cy="6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56318</xdr:rowOff>
    </xdr:from>
    <xdr:to>
      <xdr:col>4</xdr:col>
      <xdr:colOff>469900</xdr:colOff>
      <xdr:row>17</xdr:row>
      <xdr:rowOff>61886</xdr:rowOff>
    </xdr:to>
    <xdr:cxnSp macro="">
      <xdr:nvCxnSpPr>
        <xdr:cNvPr id="50" name="直線コネクタ 49"/>
        <xdr:cNvCxnSpPr/>
      </xdr:nvCxnSpPr>
      <xdr:spPr bwMode="auto">
        <a:xfrm flipV="1">
          <a:off x="4305300" y="3018593"/>
          <a:ext cx="698500" cy="5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61886</xdr:rowOff>
    </xdr:from>
    <xdr:to>
      <xdr:col>3</xdr:col>
      <xdr:colOff>904875</xdr:colOff>
      <xdr:row>17</xdr:row>
      <xdr:rowOff>74747</xdr:rowOff>
    </xdr:to>
    <xdr:cxnSp macro="">
      <xdr:nvCxnSpPr>
        <xdr:cNvPr id="53" name="直線コネクタ 52"/>
        <xdr:cNvCxnSpPr/>
      </xdr:nvCxnSpPr>
      <xdr:spPr bwMode="auto">
        <a:xfrm flipV="1">
          <a:off x="3606800" y="3024161"/>
          <a:ext cx="698500" cy="12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71435</xdr:rowOff>
    </xdr:from>
    <xdr:to>
      <xdr:col>3</xdr:col>
      <xdr:colOff>206375</xdr:colOff>
      <xdr:row>17</xdr:row>
      <xdr:rowOff>74747</xdr:rowOff>
    </xdr:to>
    <xdr:cxnSp macro="">
      <xdr:nvCxnSpPr>
        <xdr:cNvPr id="56" name="直線コネクタ 55"/>
        <xdr:cNvCxnSpPr/>
      </xdr:nvCxnSpPr>
      <xdr:spPr bwMode="auto">
        <a:xfrm>
          <a:off x="2908300" y="3033710"/>
          <a:ext cx="698500" cy="3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170825</xdr:rowOff>
    </xdr:from>
    <xdr:to>
      <xdr:col>5</xdr:col>
      <xdr:colOff>34925</xdr:colOff>
      <xdr:row>17</xdr:row>
      <xdr:rowOff>100975</xdr:rowOff>
    </xdr:to>
    <xdr:sp macro="" textlink="">
      <xdr:nvSpPr>
        <xdr:cNvPr id="66" name="円/楕円 65"/>
        <xdr:cNvSpPr/>
      </xdr:nvSpPr>
      <xdr:spPr bwMode="auto">
        <a:xfrm>
          <a:off x="5600700" y="2961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142902</xdr:rowOff>
    </xdr:from>
    <xdr:ext cx="762000" cy="259045"/>
    <xdr:sp macro="" textlink="">
      <xdr:nvSpPr>
        <xdr:cNvPr id="67" name="人口1人当たり決算額の推移該当値テキスト130"/>
        <xdr:cNvSpPr txBox="1"/>
      </xdr:nvSpPr>
      <xdr:spPr>
        <a:xfrm>
          <a:off x="5740400" y="29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204,440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5518</xdr:rowOff>
    </xdr:from>
    <xdr:to>
      <xdr:col>4</xdr:col>
      <xdr:colOff>520700</xdr:colOff>
      <xdr:row>17</xdr:row>
      <xdr:rowOff>107118</xdr:rowOff>
    </xdr:to>
    <xdr:sp macro="" textlink="">
      <xdr:nvSpPr>
        <xdr:cNvPr id="68" name="円/楕円 67"/>
        <xdr:cNvSpPr/>
      </xdr:nvSpPr>
      <xdr:spPr bwMode="auto">
        <a:xfrm>
          <a:off x="4953000" y="296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91895</xdr:rowOff>
    </xdr:from>
    <xdr:ext cx="736600" cy="259045"/>
    <xdr:sp macro="" textlink="">
      <xdr:nvSpPr>
        <xdr:cNvPr id="69" name="テキスト ボックス 68"/>
        <xdr:cNvSpPr txBox="1"/>
      </xdr:nvSpPr>
      <xdr:spPr>
        <a:xfrm>
          <a:off x="4622800" y="3054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201,753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11086</xdr:rowOff>
    </xdr:from>
    <xdr:to>
      <xdr:col>3</xdr:col>
      <xdr:colOff>955675</xdr:colOff>
      <xdr:row>17</xdr:row>
      <xdr:rowOff>112686</xdr:rowOff>
    </xdr:to>
    <xdr:sp macro="" textlink="">
      <xdr:nvSpPr>
        <xdr:cNvPr id="70" name="円/楕円 69"/>
        <xdr:cNvSpPr/>
      </xdr:nvSpPr>
      <xdr:spPr bwMode="auto">
        <a:xfrm>
          <a:off x="4254500" y="2973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97463</xdr:rowOff>
    </xdr:from>
    <xdr:ext cx="762000" cy="259045"/>
    <xdr:sp macro="" textlink="">
      <xdr:nvSpPr>
        <xdr:cNvPr id="71" name="テキスト ボックス 70"/>
        <xdr:cNvSpPr txBox="1"/>
      </xdr:nvSpPr>
      <xdr:spPr>
        <a:xfrm>
          <a:off x="3924300" y="3059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199,317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23947</xdr:rowOff>
    </xdr:from>
    <xdr:to>
      <xdr:col>3</xdr:col>
      <xdr:colOff>257175</xdr:colOff>
      <xdr:row>17</xdr:row>
      <xdr:rowOff>125547</xdr:rowOff>
    </xdr:to>
    <xdr:sp macro="" textlink="">
      <xdr:nvSpPr>
        <xdr:cNvPr id="72" name="円/楕円 71"/>
        <xdr:cNvSpPr/>
      </xdr:nvSpPr>
      <xdr:spPr bwMode="auto">
        <a:xfrm>
          <a:off x="3556000" y="2986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110324</xdr:rowOff>
    </xdr:from>
    <xdr:ext cx="762000" cy="259045"/>
    <xdr:sp macro="" textlink="">
      <xdr:nvSpPr>
        <xdr:cNvPr id="73" name="テキスト ボックス 72"/>
        <xdr:cNvSpPr txBox="1"/>
      </xdr:nvSpPr>
      <xdr:spPr>
        <a:xfrm>
          <a:off x="3225800" y="307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193,691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20635</xdr:rowOff>
    </xdr:from>
    <xdr:to>
      <xdr:col>2</xdr:col>
      <xdr:colOff>692150</xdr:colOff>
      <xdr:row>17</xdr:row>
      <xdr:rowOff>122235</xdr:rowOff>
    </xdr:to>
    <xdr:sp macro="" textlink="">
      <xdr:nvSpPr>
        <xdr:cNvPr id="74" name="円/楕円 73"/>
        <xdr:cNvSpPr/>
      </xdr:nvSpPr>
      <xdr:spPr bwMode="auto">
        <a:xfrm>
          <a:off x="2857500" y="2982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107012</xdr:rowOff>
    </xdr:from>
    <xdr:ext cx="762000" cy="259045"/>
    <xdr:sp macro="" textlink="">
      <xdr:nvSpPr>
        <xdr:cNvPr id="75" name="テキスト ボックス 74"/>
        <xdr:cNvSpPr txBox="1"/>
      </xdr:nvSpPr>
      <xdr:spPr>
        <a:xfrm>
          <a:off x="2527300" y="306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259108</xdr:rowOff>
    </xdr:from>
    <xdr:to>
      <xdr:col>4</xdr:col>
      <xdr:colOff>1117600</xdr:colOff>
      <xdr:row>35</xdr:row>
      <xdr:rowOff>281831</xdr:rowOff>
    </xdr:to>
    <xdr:cxnSp macro="">
      <xdr:nvCxnSpPr>
        <xdr:cNvPr id="106" name="直線コネクタ 105"/>
        <xdr:cNvCxnSpPr/>
      </xdr:nvCxnSpPr>
      <xdr:spPr bwMode="auto">
        <a:xfrm flipV="1">
          <a:off x="5003800" y="6869458"/>
          <a:ext cx="647700" cy="2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250654</xdr:rowOff>
    </xdr:from>
    <xdr:to>
      <xdr:col>4</xdr:col>
      <xdr:colOff>469900</xdr:colOff>
      <xdr:row>35</xdr:row>
      <xdr:rowOff>281831</xdr:rowOff>
    </xdr:to>
    <xdr:cxnSp macro="">
      <xdr:nvCxnSpPr>
        <xdr:cNvPr id="109" name="直線コネクタ 108"/>
        <xdr:cNvCxnSpPr/>
      </xdr:nvCxnSpPr>
      <xdr:spPr bwMode="auto">
        <a:xfrm>
          <a:off x="4305300" y="6861004"/>
          <a:ext cx="698500" cy="31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244976</xdr:rowOff>
    </xdr:from>
    <xdr:to>
      <xdr:col>3</xdr:col>
      <xdr:colOff>904875</xdr:colOff>
      <xdr:row>35</xdr:row>
      <xdr:rowOff>250654</xdr:rowOff>
    </xdr:to>
    <xdr:cxnSp macro="">
      <xdr:nvCxnSpPr>
        <xdr:cNvPr id="112" name="直線コネクタ 111"/>
        <xdr:cNvCxnSpPr/>
      </xdr:nvCxnSpPr>
      <xdr:spPr bwMode="auto">
        <a:xfrm>
          <a:off x="3606800" y="6855326"/>
          <a:ext cx="698500" cy="5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244976</xdr:rowOff>
    </xdr:from>
    <xdr:to>
      <xdr:col>3</xdr:col>
      <xdr:colOff>206375</xdr:colOff>
      <xdr:row>35</xdr:row>
      <xdr:rowOff>250682</xdr:rowOff>
    </xdr:to>
    <xdr:cxnSp macro="">
      <xdr:nvCxnSpPr>
        <xdr:cNvPr id="115" name="直線コネクタ 114"/>
        <xdr:cNvCxnSpPr/>
      </xdr:nvCxnSpPr>
      <xdr:spPr bwMode="auto">
        <a:xfrm flipV="1">
          <a:off x="2908300" y="6855326"/>
          <a:ext cx="698500" cy="5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208308</xdr:rowOff>
    </xdr:from>
    <xdr:to>
      <xdr:col>5</xdr:col>
      <xdr:colOff>34925</xdr:colOff>
      <xdr:row>35</xdr:row>
      <xdr:rowOff>309908</xdr:rowOff>
    </xdr:to>
    <xdr:sp macro="" textlink="">
      <xdr:nvSpPr>
        <xdr:cNvPr id="125" name="円/楕円 124"/>
        <xdr:cNvSpPr/>
      </xdr:nvSpPr>
      <xdr:spPr bwMode="auto">
        <a:xfrm>
          <a:off x="5600700" y="6818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180385</xdr:rowOff>
    </xdr:from>
    <xdr:ext cx="762000" cy="259045"/>
    <xdr:sp macro="" textlink="">
      <xdr:nvSpPr>
        <xdr:cNvPr id="126" name="人口1人当たり決算額の推移該当値テキスト445"/>
        <xdr:cNvSpPr txBox="1"/>
      </xdr:nvSpPr>
      <xdr:spPr>
        <a:xfrm>
          <a:off x="5740400" y="679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33,605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231031</xdr:rowOff>
    </xdr:from>
    <xdr:to>
      <xdr:col>4</xdr:col>
      <xdr:colOff>520700</xdr:colOff>
      <xdr:row>35</xdr:row>
      <xdr:rowOff>332631</xdr:rowOff>
    </xdr:to>
    <xdr:sp macro="" textlink="">
      <xdr:nvSpPr>
        <xdr:cNvPr id="127" name="円/楕円 126"/>
        <xdr:cNvSpPr/>
      </xdr:nvSpPr>
      <xdr:spPr bwMode="auto">
        <a:xfrm>
          <a:off x="4953000" y="684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317408</xdr:rowOff>
    </xdr:from>
    <xdr:ext cx="736600" cy="259045"/>
    <xdr:sp macro="" textlink="">
      <xdr:nvSpPr>
        <xdr:cNvPr id="128" name="テキスト ボックス 127"/>
        <xdr:cNvSpPr txBox="1"/>
      </xdr:nvSpPr>
      <xdr:spPr>
        <a:xfrm>
          <a:off x="4622800" y="6927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28,635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199854</xdr:rowOff>
    </xdr:from>
    <xdr:to>
      <xdr:col>3</xdr:col>
      <xdr:colOff>955675</xdr:colOff>
      <xdr:row>35</xdr:row>
      <xdr:rowOff>301454</xdr:rowOff>
    </xdr:to>
    <xdr:sp macro="" textlink="">
      <xdr:nvSpPr>
        <xdr:cNvPr id="129" name="円/楕円 128"/>
        <xdr:cNvSpPr/>
      </xdr:nvSpPr>
      <xdr:spPr bwMode="auto">
        <a:xfrm>
          <a:off x="4254500" y="6810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286231</xdr:rowOff>
    </xdr:from>
    <xdr:ext cx="762000" cy="259045"/>
    <xdr:sp macro="" textlink="">
      <xdr:nvSpPr>
        <xdr:cNvPr id="130" name="テキスト ボックス 129"/>
        <xdr:cNvSpPr txBox="1"/>
      </xdr:nvSpPr>
      <xdr:spPr>
        <a:xfrm>
          <a:off x="3924300" y="689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194176</xdr:rowOff>
    </xdr:from>
    <xdr:to>
      <xdr:col>3</xdr:col>
      <xdr:colOff>257175</xdr:colOff>
      <xdr:row>35</xdr:row>
      <xdr:rowOff>295776</xdr:rowOff>
    </xdr:to>
    <xdr:sp macro="" textlink="">
      <xdr:nvSpPr>
        <xdr:cNvPr id="131" name="円/楕円 130"/>
        <xdr:cNvSpPr/>
      </xdr:nvSpPr>
      <xdr:spPr bwMode="auto">
        <a:xfrm>
          <a:off x="3556000" y="6804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280553</xdr:rowOff>
    </xdr:from>
    <xdr:ext cx="762000" cy="259045"/>
    <xdr:sp macro="" textlink="">
      <xdr:nvSpPr>
        <xdr:cNvPr id="132" name="テキスト ボックス 131"/>
        <xdr:cNvSpPr txBox="1"/>
      </xdr:nvSpPr>
      <xdr:spPr>
        <a:xfrm>
          <a:off x="3225800" y="689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36,696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199882</xdr:rowOff>
    </xdr:from>
    <xdr:to>
      <xdr:col>2</xdr:col>
      <xdr:colOff>692150</xdr:colOff>
      <xdr:row>35</xdr:row>
      <xdr:rowOff>301482</xdr:rowOff>
    </xdr:to>
    <xdr:sp macro="" textlink="">
      <xdr:nvSpPr>
        <xdr:cNvPr id="133" name="円/楕円 132"/>
        <xdr:cNvSpPr/>
      </xdr:nvSpPr>
      <xdr:spPr bwMode="auto">
        <a:xfrm>
          <a:off x="2857500" y="6810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286259</xdr:rowOff>
    </xdr:from>
    <xdr:ext cx="762000" cy="259045"/>
    <xdr:sp macro="" textlink="">
      <xdr:nvSpPr>
        <xdr:cNvPr id="134" name="テキスト ボックス 133"/>
        <xdr:cNvSpPr txBox="1"/>
      </xdr:nvSpPr>
      <xdr:spPr>
        <a:xfrm>
          <a:off x="2527300" y="689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4,028
4,009
212.13
3,607,001
3,457,508
26,948
2,425,776
3,483,906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43394</xdr:rowOff>
    </xdr:from>
    <xdr:to>
      <xdr:col>6</xdr:col>
      <xdr:colOff>511175</xdr:colOff>
      <xdr:row>38</xdr:row>
      <xdr:rowOff>47274</xdr:rowOff>
    </xdr:to>
    <xdr:cxnSp macro="">
      <xdr:nvCxnSpPr>
        <xdr:cNvPr id="63" name="直線コネクタ 62"/>
        <xdr:cNvCxnSpPr/>
      </xdr:nvCxnSpPr>
      <xdr:spPr>
        <a:xfrm>
          <a:off x="3797300" y="6558494"/>
          <a:ext cx="838200" cy="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42986</xdr:rowOff>
    </xdr:from>
    <xdr:to>
      <xdr:col>5</xdr:col>
      <xdr:colOff>358775</xdr:colOff>
      <xdr:row>38</xdr:row>
      <xdr:rowOff>43394</xdr:rowOff>
    </xdr:to>
    <xdr:cxnSp macro="">
      <xdr:nvCxnSpPr>
        <xdr:cNvPr id="66" name="直線コネクタ 65"/>
        <xdr:cNvCxnSpPr/>
      </xdr:nvCxnSpPr>
      <xdr:spPr>
        <a:xfrm>
          <a:off x="2908300" y="6558086"/>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42986</xdr:rowOff>
    </xdr:from>
    <xdr:to>
      <xdr:col>4</xdr:col>
      <xdr:colOff>155575</xdr:colOff>
      <xdr:row>38</xdr:row>
      <xdr:rowOff>61352</xdr:rowOff>
    </xdr:to>
    <xdr:cxnSp macro="">
      <xdr:nvCxnSpPr>
        <xdr:cNvPr id="69" name="直線コネクタ 68"/>
        <xdr:cNvCxnSpPr/>
      </xdr:nvCxnSpPr>
      <xdr:spPr>
        <a:xfrm flipV="1">
          <a:off x="2019300" y="6558086"/>
          <a:ext cx="889000" cy="1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49527</xdr:rowOff>
    </xdr:from>
    <xdr:to>
      <xdr:col>2</xdr:col>
      <xdr:colOff>638175</xdr:colOff>
      <xdr:row>38</xdr:row>
      <xdr:rowOff>61352</xdr:rowOff>
    </xdr:to>
    <xdr:cxnSp macro="">
      <xdr:nvCxnSpPr>
        <xdr:cNvPr id="72" name="直線コネクタ 71"/>
        <xdr:cNvCxnSpPr/>
      </xdr:nvCxnSpPr>
      <xdr:spPr>
        <a:xfrm>
          <a:off x="1130300" y="6564627"/>
          <a:ext cx="889000" cy="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167924</xdr:rowOff>
    </xdr:from>
    <xdr:to>
      <xdr:col>6</xdr:col>
      <xdr:colOff>561975</xdr:colOff>
      <xdr:row>38</xdr:row>
      <xdr:rowOff>98074</xdr:rowOff>
    </xdr:to>
    <xdr:sp macro="" textlink="">
      <xdr:nvSpPr>
        <xdr:cNvPr id="82" name="円/楕円 81"/>
        <xdr:cNvSpPr/>
      </xdr:nvSpPr>
      <xdr:spPr>
        <a:xfrm>
          <a:off x="4584700" y="651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146351</xdr:rowOff>
    </xdr:from>
    <xdr:ext cx="599010" cy="259045"/>
    <xdr:sp macro="" textlink="">
      <xdr:nvSpPr>
        <xdr:cNvPr id="83" name="人件費該当値テキスト"/>
        <xdr:cNvSpPr txBox="1"/>
      </xdr:nvSpPr>
      <xdr:spPr>
        <a:xfrm>
          <a:off x="4686300" y="649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168,302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164044</xdr:rowOff>
    </xdr:from>
    <xdr:to>
      <xdr:col>5</xdr:col>
      <xdr:colOff>409575</xdr:colOff>
      <xdr:row>38</xdr:row>
      <xdr:rowOff>94194</xdr:rowOff>
    </xdr:to>
    <xdr:sp macro="" textlink="">
      <xdr:nvSpPr>
        <xdr:cNvPr id="84" name="円/楕円 83"/>
        <xdr:cNvSpPr/>
      </xdr:nvSpPr>
      <xdr:spPr>
        <a:xfrm>
          <a:off x="3746500" y="65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85321</xdr:rowOff>
    </xdr:from>
    <xdr:ext cx="599010" cy="259045"/>
    <xdr:sp macro="" textlink="">
      <xdr:nvSpPr>
        <xdr:cNvPr id="85" name="テキスト ボックス 84"/>
        <xdr:cNvSpPr txBox="1"/>
      </xdr:nvSpPr>
      <xdr:spPr>
        <a:xfrm>
          <a:off x="3497794" y="660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169,490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163636</xdr:rowOff>
    </xdr:from>
    <xdr:to>
      <xdr:col>4</xdr:col>
      <xdr:colOff>206375</xdr:colOff>
      <xdr:row>38</xdr:row>
      <xdr:rowOff>93786</xdr:rowOff>
    </xdr:to>
    <xdr:sp macro="" textlink="">
      <xdr:nvSpPr>
        <xdr:cNvPr id="86" name="円/楕円 85"/>
        <xdr:cNvSpPr/>
      </xdr:nvSpPr>
      <xdr:spPr>
        <a:xfrm>
          <a:off x="2857500" y="650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84913</xdr:rowOff>
    </xdr:from>
    <xdr:ext cx="599010" cy="259045"/>
    <xdr:sp macro="" textlink="">
      <xdr:nvSpPr>
        <xdr:cNvPr id="87" name="テキスト ボックス 86"/>
        <xdr:cNvSpPr txBox="1"/>
      </xdr:nvSpPr>
      <xdr:spPr>
        <a:xfrm>
          <a:off x="2608794" y="6600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169,615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10552</xdr:rowOff>
    </xdr:from>
    <xdr:to>
      <xdr:col>3</xdr:col>
      <xdr:colOff>3175</xdr:colOff>
      <xdr:row>38</xdr:row>
      <xdr:rowOff>112152</xdr:rowOff>
    </xdr:to>
    <xdr:sp macro="" textlink="">
      <xdr:nvSpPr>
        <xdr:cNvPr id="88" name="円/楕円 87"/>
        <xdr:cNvSpPr/>
      </xdr:nvSpPr>
      <xdr:spPr>
        <a:xfrm>
          <a:off x="1968500" y="65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103279</xdr:rowOff>
    </xdr:from>
    <xdr:ext cx="599010" cy="259045"/>
    <xdr:sp macro="" textlink="">
      <xdr:nvSpPr>
        <xdr:cNvPr id="89" name="テキスト ボックス 88"/>
        <xdr:cNvSpPr txBox="1"/>
      </xdr:nvSpPr>
      <xdr:spPr>
        <a:xfrm>
          <a:off x="1719794" y="661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163,991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170177</xdr:rowOff>
    </xdr:from>
    <xdr:to>
      <xdr:col>1</xdr:col>
      <xdr:colOff>485775</xdr:colOff>
      <xdr:row>38</xdr:row>
      <xdr:rowOff>100327</xdr:rowOff>
    </xdr:to>
    <xdr:sp macro="" textlink="">
      <xdr:nvSpPr>
        <xdr:cNvPr id="90" name="円/楕円 89"/>
        <xdr:cNvSpPr/>
      </xdr:nvSpPr>
      <xdr:spPr>
        <a:xfrm>
          <a:off x="1079500" y="651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91454</xdr:rowOff>
    </xdr:from>
    <xdr:ext cx="599010" cy="259045"/>
    <xdr:sp macro="" textlink="">
      <xdr:nvSpPr>
        <xdr:cNvPr id="91" name="テキスト ボックス 90"/>
        <xdr:cNvSpPr txBox="1"/>
      </xdr:nvSpPr>
      <xdr:spPr>
        <a:xfrm>
          <a:off x="830794" y="660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31288</xdr:rowOff>
    </xdr:from>
    <xdr:to>
      <xdr:col>6</xdr:col>
      <xdr:colOff>511175</xdr:colOff>
      <xdr:row>58</xdr:row>
      <xdr:rowOff>37263</xdr:rowOff>
    </xdr:to>
    <xdr:cxnSp macro="">
      <xdr:nvCxnSpPr>
        <xdr:cNvPr id="122" name="直線コネクタ 121"/>
        <xdr:cNvCxnSpPr/>
      </xdr:nvCxnSpPr>
      <xdr:spPr>
        <a:xfrm>
          <a:off x="3797300" y="9975388"/>
          <a:ext cx="838200" cy="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31288</xdr:rowOff>
    </xdr:from>
    <xdr:to>
      <xdr:col>5</xdr:col>
      <xdr:colOff>358775</xdr:colOff>
      <xdr:row>58</xdr:row>
      <xdr:rowOff>34154</xdr:rowOff>
    </xdr:to>
    <xdr:cxnSp macro="">
      <xdr:nvCxnSpPr>
        <xdr:cNvPr id="125" name="直線コネクタ 124"/>
        <xdr:cNvCxnSpPr/>
      </xdr:nvCxnSpPr>
      <xdr:spPr>
        <a:xfrm flipV="1">
          <a:off x="2908300" y="9975388"/>
          <a:ext cx="889000" cy="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34154</xdr:rowOff>
    </xdr:from>
    <xdr:to>
      <xdr:col>4</xdr:col>
      <xdr:colOff>155575</xdr:colOff>
      <xdr:row>58</xdr:row>
      <xdr:rowOff>84134</xdr:rowOff>
    </xdr:to>
    <xdr:cxnSp macro="">
      <xdr:nvCxnSpPr>
        <xdr:cNvPr id="128" name="直線コネクタ 127"/>
        <xdr:cNvCxnSpPr/>
      </xdr:nvCxnSpPr>
      <xdr:spPr>
        <a:xfrm flipV="1">
          <a:off x="2019300" y="9978254"/>
          <a:ext cx="889000" cy="4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54194</xdr:rowOff>
    </xdr:from>
    <xdr:to>
      <xdr:col>2</xdr:col>
      <xdr:colOff>638175</xdr:colOff>
      <xdr:row>58</xdr:row>
      <xdr:rowOff>84134</xdr:rowOff>
    </xdr:to>
    <xdr:cxnSp macro="">
      <xdr:nvCxnSpPr>
        <xdr:cNvPr id="131" name="直線コネクタ 130"/>
        <xdr:cNvCxnSpPr/>
      </xdr:nvCxnSpPr>
      <xdr:spPr>
        <a:xfrm>
          <a:off x="1130300" y="9998294"/>
          <a:ext cx="889000" cy="2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157913</xdr:rowOff>
    </xdr:from>
    <xdr:to>
      <xdr:col>6</xdr:col>
      <xdr:colOff>561975</xdr:colOff>
      <xdr:row>58</xdr:row>
      <xdr:rowOff>88063</xdr:rowOff>
    </xdr:to>
    <xdr:sp macro="" textlink="">
      <xdr:nvSpPr>
        <xdr:cNvPr id="141" name="円/楕円 140"/>
        <xdr:cNvSpPr/>
      </xdr:nvSpPr>
      <xdr:spPr>
        <a:xfrm>
          <a:off x="4584700" y="99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72840</xdr:rowOff>
    </xdr:from>
    <xdr:ext cx="599010" cy="259045"/>
    <xdr:sp macro="" textlink="">
      <xdr:nvSpPr>
        <xdr:cNvPr id="142" name="物件費該当値テキスト"/>
        <xdr:cNvSpPr txBox="1"/>
      </xdr:nvSpPr>
      <xdr:spPr>
        <a:xfrm>
          <a:off x="4686300" y="984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142,735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151938</xdr:rowOff>
    </xdr:from>
    <xdr:to>
      <xdr:col>5</xdr:col>
      <xdr:colOff>409575</xdr:colOff>
      <xdr:row>58</xdr:row>
      <xdr:rowOff>82088</xdr:rowOff>
    </xdr:to>
    <xdr:sp macro="" textlink="">
      <xdr:nvSpPr>
        <xdr:cNvPr id="143" name="円/楕円 142"/>
        <xdr:cNvSpPr/>
      </xdr:nvSpPr>
      <xdr:spPr>
        <a:xfrm>
          <a:off x="3746500" y="992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73215</xdr:rowOff>
    </xdr:from>
    <xdr:ext cx="599010" cy="259045"/>
    <xdr:sp macro="" textlink="">
      <xdr:nvSpPr>
        <xdr:cNvPr id="144" name="テキスト ボックス 143"/>
        <xdr:cNvSpPr txBox="1"/>
      </xdr:nvSpPr>
      <xdr:spPr>
        <a:xfrm>
          <a:off x="3497794" y="1001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146,394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154804</xdr:rowOff>
    </xdr:from>
    <xdr:to>
      <xdr:col>4</xdr:col>
      <xdr:colOff>206375</xdr:colOff>
      <xdr:row>58</xdr:row>
      <xdr:rowOff>84954</xdr:rowOff>
    </xdr:to>
    <xdr:sp macro="" textlink="">
      <xdr:nvSpPr>
        <xdr:cNvPr id="145" name="円/楕円 144"/>
        <xdr:cNvSpPr/>
      </xdr:nvSpPr>
      <xdr:spPr>
        <a:xfrm>
          <a:off x="2857500" y="992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76081</xdr:rowOff>
    </xdr:from>
    <xdr:ext cx="599010" cy="259045"/>
    <xdr:sp macro="" textlink="">
      <xdr:nvSpPr>
        <xdr:cNvPr id="146" name="テキスト ボックス 145"/>
        <xdr:cNvSpPr txBox="1"/>
      </xdr:nvSpPr>
      <xdr:spPr>
        <a:xfrm>
          <a:off x="2608794" y="1002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144,639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33334</xdr:rowOff>
    </xdr:from>
    <xdr:to>
      <xdr:col>3</xdr:col>
      <xdr:colOff>3175</xdr:colOff>
      <xdr:row>58</xdr:row>
      <xdr:rowOff>134934</xdr:rowOff>
    </xdr:to>
    <xdr:sp macro="" textlink="">
      <xdr:nvSpPr>
        <xdr:cNvPr id="147" name="円/楕円 146"/>
        <xdr:cNvSpPr/>
      </xdr:nvSpPr>
      <xdr:spPr>
        <a:xfrm>
          <a:off x="1968500" y="997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126061</xdr:rowOff>
    </xdr:from>
    <xdr:ext cx="599010" cy="259045"/>
    <xdr:sp macro="" textlink="">
      <xdr:nvSpPr>
        <xdr:cNvPr id="148" name="テキスト ボックス 147"/>
        <xdr:cNvSpPr txBox="1"/>
      </xdr:nvSpPr>
      <xdr:spPr>
        <a:xfrm>
          <a:off x="1719794" y="1007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3394</xdr:rowOff>
    </xdr:from>
    <xdr:to>
      <xdr:col>1</xdr:col>
      <xdr:colOff>485775</xdr:colOff>
      <xdr:row>58</xdr:row>
      <xdr:rowOff>104994</xdr:rowOff>
    </xdr:to>
    <xdr:sp macro="" textlink="">
      <xdr:nvSpPr>
        <xdr:cNvPr id="149" name="円/楕円 148"/>
        <xdr:cNvSpPr/>
      </xdr:nvSpPr>
      <xdr:spPr>
        <a:xfrm>
          <a:off x="1079500" y="994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96121</xdr:rowOff>
    </xdr:from>
    <xdr:ext cx="599010" cy="259045"/>
    <xdr:sp macro="" textlink="">
      <xdr:nvSpPr>
        <xdr:cNvPr id="150" name="テキスト ボックス 149"/>
        <xdr:cNvSpPr txBox="1"/>
      </xdr:nvSpPr>
      <xdr:spPr>
        <a:xfrm>
          <a:off x="830794" y="100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170929</xdr:rowOff>
    </xdr:from>
    <xdr:to>
      <xdr:col>6</xdr:col>
      <xdr:colOff>511175</xdr:colOff>
      <xdr:row>79</xdr:row>
      <xdr:rowOff>6668</xdr:rowOff>
    </xdr:to>
    <xdr:cxnSp macro="">
      <xdr:nvCxnSpPr>
        <xdr:cNvPr id="179" name="直線コネクタ 178"/>
        <xdr:cNvCxnSpPr/>
      </xdr:nvCxnSpPr>
      <xdr:spPr>
        <a:xfrm flipV="1">
          <a:off x="3797300" y="13544029"/>
          <a:ext cx="838200" cy="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170955</xdr:rowOff>
    </xdr:from>
    <xdr:to>
      <xdr:col>5</xdr:col>
      <xdr:colOff>358775</xdr:colOff>
      <xdr:row>79</xdr:row>
      <xdr:rowOff>6668</xdr:rowOff>
    </xdr:to>
    <xdr:cxnSp macro="">
      <xdr:nvCxnSpPr>
        <xdr:cNvPr id="182" name="直線コネクタ 181"/>
        <xdr:cNvCxnSpPr/>
      </xdr:nvCxnSpPr>
      <xdr:spPr>
        <a:xfrm>
          <a:off x="2908300" y="13544055"/>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170955</xdr:rowOff>
    </xdr:from>
    <xdr:to>
      <xdr:col>4</xdr:col>
      <xdr:colOff>155575</xdr:colOff>
      <xdr:row>79</xdr:row>
      <xdr:rowOff>10604</xdr:rowOff>
    </xdr:to>
    <xdr:cxnSp macro="">
      <xdr:nvCxnSpPr>
        <xdr:cNvPr id="185" name="直線コネクタ 184"/>
        <xdr:cNvCxnSpPr/>
      </xdr:nvCxnSpPr>
      <xdr:spPr>
        <a:xfrm flipV="1">
          <a:off x="2019300" y="13544055"/>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10604</xdr:rowOff>
    </xdr:from>
    <xdr:to>
      <xdr:col>2</xdr:col>
      <xdr:colOff>638175</xdr:colOff>
      <xdr:row>79</xdr:row>
      <xdr:rowOff>24536</xdr:rowOff>
    </xdr:to>
    <xdr:cxnSp macro="">
      <xdr:nvCxnSpPr>
        <xdr:cNvPr id="188" name="直線コネクタ 187"/>
        <xdr:cNvCxnSpPr/>
      </xdr:nvCxnSpPr>
      <xdr:spPr>
        <a:xfrm flipV="1">
          <a:off x="1130300" y="13555154"/>
          <a:ext cx="889000" cy="1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120129</xdr:rowOff>
    </xdr:from>
    <xdr:to>
      <xdr:col>6</xdr:col>
      <xdr:colOff>561975</xdr:colOff>
      <xdr:row>79</xdr:row>
      <xdr:rowOff>50279</xdr:rowOff>
    </xdr:to>
    <xdr:sp macro="" textlink="">
      <xdr:nvSpPr>
        <xdr:cNvPr id="198" name="円/楕円 197"/>
        <xdr:cNvSpPr/>
      </xdr:nvSpPr>
      <xdr:spPr>
        <a:xfrm>
          <a:off x="4584700" y="134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35056</xdr:rowOff>
    </xdr:from>
    <xdr:ext cx="469744" cy="259045"/>
    <xdr:sp macro="" textlink="">
      <xdr:nvSpPr>
        <xdr:cNvPr id="199" name="維持補修費該当値テキスト"/>
        <xdr:cNvSpPr txBox="1"/>
      </xdr:nvSpPr>
      <xdr:spPr>
        <a:xfrm>
          <a:off x="4686300" y="134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127318</xdr:rowOff>
    </xdr:from>
    <xdr:to>
      <xdr:col>5</xdr:col>
      <xdr:colOff>409575</xdr:colOff>
      <xdr:row>79</xdr:row>
      <xdr:rowOff>57468</xdr:rowOff>
    </xdr:to>
    <xdr:sp macro="" textlink="">
      <xdr:nvSpPr>
        <xdr:cNvPr id="200" name="円/楕円 199"/>
        <xdr:cNvSpPr/>
      </xdr:nvSpPr>
      <xdr:spPr>
        <a:xfrm>
          <a:off x="3746500" y="135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48595</xdr:rowOff>
    </xdr:from>
    <xdr:ext cx="469744" cy="259045"/>
    <xdr:sp macro="" textlink="">
      <xdr:nvSpPr>
        <xdr:cNvPr id="201" name="テキスト ボックス 200"/>
        <xdr:cNvSpPr txBox="1"/>
      </xdr:nvSpPr>
      <xdr:spPr>
        <a:xfrm>
          <a:off x="3562427" y="1359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120155</xdr:rowOff>
    </xdr:from>
    <xdr:to>
      <xdr:col>4</xdr:col>
      <xdr:colOff>206375</xdr:colOff>
      <xdr:row>79</xdr:row>
      <xdr:rowOff>50305</xdr:rowOff>
    </xdr:to>
    <xdr:sp macro="" textlink="">
      <xdr:nvSpPr>
        <xdr:cNvPr id="202" name="円/楕円 201"/>
        <xdr:cNvSpPr/>
      </xdr:nvSpPr>
      <xdr:spPr>
        <a:xfrm>
          <a:off x="2857500" y="1349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41432</xdr:rowOff>
    </xdr:from>
    <xdr:ext cx="469744" cy="259045"/>
    <xdr:sp macro="" textlink="">
      <xdr:nvSpPr>
        <xdr:cNvPr id="203" name="テキスト ボックス 202"/>
        <xdr:cNvSpPr txBox="1"/>
      </xdr:nvSpPr>
      <xdr:spPr>
        <a:xfrm>
          <a:off x="2673427" y="1358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131254</xdr:rowOff>
    </xdr:from>
    <xdr:to>
      <xdr:col>3</xdr:col>
      <xdr:colOff>3175</xdr:colOff>
      <xdr:row>79</xdr:row>
      <xdr:rowOff>61404</xdr:rowOff>
    </xdr:to>
    <xdr:sp macro="" textlink="">
      <xdr:nvSpPr>
        <xdr:cNvPr id="204" name="円/楕円 203"/>
        <xdr:cNvSpPr/>
      </xdr:nvSpPr>
      <xdr:spPr>
        <a:xfrm>
          <a:off x="1968500" y="135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52531</xdr:rowOff>
    </xdr:from>
    <xdr:ext cx="469744" cy="259045"/>
    <xdr:sp macro="" textlink="">
      <xdr:nvSpPr>
        <xdr:cNvPr id="205" name="テキスト ボックス 204"/>
        <xdr:cNvSpPr txBox="1"/>
      </xdr:nvSpPr>
      <xdr:spPr>
        <a:xfrm>
          <a:off x="1784427" y="1359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145186</xdr:rowOff>
    </xdr:from>
    <xdr:to>
      <xdr:col>1</xdr:col>
      <xdr:colOff>485775</xdr:colOff>
      <xdr:row>79</xdr:row>
      <xdr:rowOff>75336</xdr:rowOff>
    </xdr:to>
    <xdr:sp macro="" textlink="">
      <xdr:nvSpPr>
        <xdr:cNvPr id="206" name="円/楕円 205"/>
        <xdr:cNvSpPr/>
      </xdr:nvSpPr>
      <xdr:spPr>
        <a:xfrm>
          <a:off x="1079500" y="1351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66463</xdr:rowOff>
    </xdr:from>
    <xdr:ext cx="469744" cy="259045"/>
    <xdr:sp macro="" textlink="">
      <xdr:nvSpPr>
        <xdr:cNvPr id="207" name="テキスト ボックス 206"/>
        <xdr:cNvSpPr txBox="1"/>
      </xdr:nvSpPr>
      <xdr:spPr>
        <a:xfrm>
          <a:off x="895427" y="136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165598</xdr:rowOff>
    </xdr:from>
    <xdr:to>
      <xdr:col>6</xdr:col>
      <xdr:colOff>511175</xdr:colOff>
      <xdr:row>98</xdr:row>
      <xdr:rowOff>107347</xdr:rowOff>
    </xdr:to>
    <xdr:cxnSp macro="">
      <xdr:nvCxnSpPr>
        <xdr:cNvPr id="239" name="直線コネクタ 238"/>
        <xdr:cNvCxnSpPr/>
      </xdr:nvCxnSpPr>
      <xdr:spPr>
        <a:xfrm flipV="1">
          <a:off x="3797300" y="16796248"/>
          <a:ext cx="838200" cy="11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88646</xdr:rowOff>
    </xdr:from>
    <xdr:to>
      <xdr:col>5</xdr:col>
      <xdr:colOff>358775</xdr:colOff>
      <xdr:row>98</xdr:row>
      <xdr:rowOff>107347</xdr:rowOff>
    </xdr:to>
    <xdr:cxnSp macro="">
      <xdr:nvCxnSpPr>
        <xdr:cNvPr id="242" name="直線コネクタ 241"/>
        <xdr:cNvCxnSpPr/>
      </xdr:nvCxnSpPr>
      <xdr:spPr>
        <a:xfrm>
          <a:off x="2908300" y="16890746"/>
          <a:ext cx="8890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88646</xdr:rowOff>
    </xdr:from>
    <xdr:to>
      <xdr:col>4</xdr:col>
      <xdr:colOff>155575</xdr:colOff>
      <xdr:row>99</xdr:row>
      <xdr:rowOff>2583</xdr:rowOff>
    </xdr:to>
    <xdr:cxnSp macro="">
      <xdr:nvCxnSpPr>
        <xdr:cNvPr id="245" name="直線コネクタ 244"/>
        <xdr:cNvCxnSpPr/>
      </xdr:nvCxnSpPr>
      <xdr:spPr>
        <a:xfrm flipV="1">
          <a:off x="2019300" y="16890746"/>
          <a:ext cx="889000" cy="8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2583</xdr:rowOff>
    </xdr:from>
    <xdr:to>
      <xdr:col>2</xdr:col>
      <xdr:colOff>638175</xdr:colOff>
      <xdr:row>99</xdr:row>
      <xdr:rowOff>9452</xdr:rowOff>
    </xdr:to>
    <xdr:cxnSp macro="">
      <xdr:nvCxnSpPr>
        <xdr:cNvPr id="248" name="直線コネクタ 247"/>
        <xdr:cNvCxnSpPr/>
      </xdr:nvCxnSpPr>
      <xdr:spPr>
        <a:xfrm flipV="1">
          <a:off x="1130300" y="16976133"/>
          <a:ext cx="8890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114798</xdr:rowOff>
    </xdr:from>
    <xdr:to>
      <xdr:col>6</xdr:col>
      <xdr:colOff>561975</xdr:colOff>
      <xdr:row>98</xdr:row>
      <xdr:rowOff>44948</xdr:rowOff>
    </xdr:to>
    <xdr:sp macro="" textlink="">
      <xdr:nvSpPr>
        <xdr:cNvPr id="258" name="円/楕円 257"/>
        <xdr:cNvSpPr/>
      </xdr:nvSpPr>
      <xdr:spPr>
        <a:xfrm>
          <a:off x="4584700" y="167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93225</xdr:rowOff>
    </xdr:from>
    <xdr:ext cx="534377" cy="259045"/>
    <xdr:sp macro="" textlink="">
      <xdr:nvSpPr>
        <xdr:cNvPr id="259" name="扶助費該当値テキスト"/>
        <xdr:cNvSpPr txBox="1"/>
      </xdr:nvSpPr>
      <xdr:spPr>
        <a:xfrm>
          <a:off x="4686300" y="1672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55,371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56547</xdr:rowOff>
    </xdr:from>
    <xdr:to>
      <xdr:col>5</xdr:col>
      <xdr:colOff>409575</xdr:colOff>
      <xdr:row>98</xdr:row>
      <xdr:rowOff>158147</xdr:rowOff>
    </xdr:to>
    <xdr:sp macro="" textlink="">
      <xdr:nvSpPr>
        <xdr:cNvPr id="260" name="円/楕円 259"/>
        <xdr:cNvSpPr/>
      </xdr:nvSpPr>
      <xdr:spPr>
        <a:xfrm>
          <a:off x="3746500" y="1685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149274</xdr:rowOff>
    </xdr:from>
    <xdr:ext cx="534377" cy="259045"/>
    <xdr:sp macro="" textlink="">
      <xdr:nvSpPr>
        <xdr:cNvPr id="261" name="テキスト ボックス 260"/>
        <xdr:cNvSpPr txBox="1"/>
      </xdr:nvSpPr>
      <xdr:spPr>
        <a:xfrm>
          <a:off x="3530111" y="1695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37846</xdr:rowOff>
    </xdr:from>
    <xdr:to>
      <xdr:col>4</xdr:col>
      <xdr:colOff>206375</xdr:colOff>
      <xdr:row>98</xdr:row>
      <xdr:rowOff>139446</xdr:rowOff>
    </xdr:to>
    <xdr:sp macro="" textlink="">
      <xdr:nvSpPr>
        <xdr:cNvPr id="262" name="円/楕円 261"/>
        <xdr:cNvSpPr/>
      </xdr:nvSpPr>
      <xdr:spPr>
        <a:xfrm>
          <a:off x="2857500" y="1683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130573</xdr:rowOff>
    </xdr:from>
    <xdr:ext cx="534377" cy="259045"/>
    <xdr:sp macro="" textlink="">
      <xdr:nvSpPr>
        <xdr:cNvPr id="263" name="テキスト ボックス 262"/>
        <xdr:cNvSpPr txBox="1"/>
      </xdr:nvSpPr>
      <xdr:spPr>
        <a:xfrm>
          <a:off x="2641111" y="1693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123233</xdr:rowOff>
    </xdr:from>
    <xdr:to>
      <xdr:col>3</xdr:col>
      <xdr:colOff>3175</xdr:colOff>
      <xdr:row>99</xdr:row>
      <xdr:rowOff>53383</xdr:rowOff>
    </xdr:to>
    <xdr:sp macro="" textlink="">
      <xdr:nvSpPr>
        <xdr:cNvPr id="264" name="円/楕円 263"/>
        <xdr:cNvSpPr/>
      </xdr:nvSpPr>
      <xdr:spPr>
        <a:xfrm>
          <a:off x="1968500" y="1692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44510</xdr:rowOff>
    </xdr:from>
    <xdr:ext cx="534377" cy="259045"/>
    <xdr:sp macro="" textlink="">
      <xdr:nvSpPr>
        <xdr:cNvPr id="265" name="テキスト ボックス 264"/>
        <xdr:cNvSpPr txBox="1"/>
      </xdr:nvSpPr>
      <xdr:spPr>
        <a:xfrm>
          <a:off x="1752111" y="170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130102</xdr:rowOff>
    </xdr:from>
    <xdr:to>
      <xdr:col>1</xdr:col>
      <xdr:colOff>485775</xdr:colOff>
      <xdr:row>99</xdr:row>
      <xdr:rowOff>60252</xdr:rowOff>
    </xdr:to>
    <xdr:sp macro="" textlink="">
      <xdr:nvSpPr>
        <xdr:cNvPr id="266" name="円/楕円 265"/>
        <xdr:cNvSpPr/>
      </xdr:nvSpPr>
      <xdr:spPr>
        <a:xfrm>
          <a:off x="1079500" y="169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51379</xdr:rowOff>
    </xdr:from>
    <xdr:ext cx="534377" cy="259045"/>
    <xdr:sp macro="" textlink="">
      <xdr:nvSpPr>
        <xdr:cNvPr id="267" name="テキスト ボックス 266"/>
        <xdr:cNvSpPr txBox="1"/>
      </xdr:nvSpPr>
      <xdr:spPr>
        <a:xfrm>
          <a:off x="863111" y="1702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10923</xdr:rowOff>
    </xdr:from>
    <xdr:to>
      <xdr:col>15</xdr:col>
      <xdr:colOff>180975</xdr:colOff>
      <xdr:row>37</xdr:row>
      <xdr:rowOff>53625</xdr:rowOff>
    </xdr:to>
    <xdr:cxnSp macro="">
      <xdr:nvCxnSpPr>
        <xdr:cNvPr id="298" name="直線コネクタ 297"/>
        <xdr:cNvCxnSpPr/>
      </xdr:nvCxnSpPr>
      <xdr:spPr>
        <a:xfrm>
          <a:off x="9639300" y="6354573"/>
          <a:ext cx="838200" cy="4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10894</xdr:rowOff>
    </xdr:from>
    <xdr:to>
      <xdr:col>14</xdr:col>
      <xdr:colOff>28575</xdr:colOff>
      <xdr:row>37</xdr:row>
      <xdr:rowOff>10923</xdr:rowOff>
    </xdr:to>
    <xdr:cxnSp macro="">
      <xdr:nvCxnSpPr>
        <xdr:cNvPr id="301" name="直線コネクタ 300"/>
        <xdr:cNvCxnSpPr/>
      </xdr:nvCxnSpPr>
      <xdr:spPr>
        <a:xfrm>
          <a:off x="8750300" y="6354544"/>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10894</xdr:rowOff>
    </xdr:from>
    <xdr:to>
      <xdr:col>12</xdr:col>
      <xdr:colOff>511175</xdr:colOff>
      <xdr:row>37</xdr:row>
      <xdr:rowOff>34270</xdr:rowOff>
    </xdr:to>
    <xdr:cxnSp macro="">
      <xdr:nvCxnSpPr>
        <xdr:cNvPr id="304" name="直線コネクタ 303"/>
        <xdr:cNvCxnSpPr/>
      </xdr:nvCxnSpPr>
      <xdr:spPr>
        <a:xfrm flipV="1">
          <a:off x="7861300" y="6354544"/>
          <a:ext cx="889000" cy="2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34270</xdr:rowOff>
    </xdr:from>
    <xdr:to>
      <xdr:col>11</xdr:col>
      <xdr:colOff>307975</xdr:colOff>
      <xdr:row>37</xdr:row>
      <xdr:rowOff>37340</xdr:rowOff>
    </xdr:to>
    <xdr:cxnSp macro="">
      <xdr:nvCxnSpPr>
        <xdr:cNvPr id="307" name="直線コネクタ 306"/>
        <xdr:cNvCxnSpPr/>
      </xdr:nvCxnSpPr>
      <xdr:spPr>
        <a:xfrm flipV="1">
          <a:off x="6972300" y="6377920"/>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2825</xdr:rowOff>
    </xdr:from>
    <xdr:to>
      <xdr:col>15</xdr:col>
      <xdr:colOff>231775</xdr:colOff>
      <xdr:row>37</xdr:row>
      <xdr:rowOff>104425</xdr:rowOff>
    </xdr:to>
    <xdr:sp macro="" textlink="">
      <xdr:nvSpPr>
        <xdr:cNvPr id="317" name="円/楕円 316"/>
        <xdr:cNvSpPr/>
      </xdr:nvSpPr>
      <xdr:spPr>
        <a:xfrm>
          <a:off x="10426700" y="63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152702</xdr:rowOff>
    </xdr:from>
    <xdr:ext cx="599010" cy="259045"/>
    <xdr:sp macro="" textlink="">
      <xdr:nvSpPr>
        <xdr:cNvPr id="318" name="補助費等該当値テキスト"/>
        <xdr:cNvSpPr txBox="1"/>
      </xdr:nvSpPr>
      <xdr:spPr>
        <a:xfrm>
          <a:off x="10528300" y="632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118,857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131573</xdr:rowOff>
    </xdr:from>
    <xdr:to>
      <xdr:col>14</xdr:col>
      <xdr:colOff>79375</xdr:colOff>
      <xdr:row>37</xdr:row>
      <xdr:rowOff>61723</xdr:rowOff>
    </xdr:to>
    <xdr:sp macro="" textlink="">
      <xdr:nvSpPr>
        <xdr:cNvPr id="319" name="円/楕円 318"/>
        <xdr:cNvSpPr/>
      </xdr:nvSpPr>
      <xdr:spPr>
        <a:xfrm>
          <a:off x="9588500" y="630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52850</xdr:rowOff>
    </xdr:from>
    <xdr:ext cx="599010" cy="259045"/>
    <xdr:sp macro="" textlink="">
      <xdr:nvSpPr>
        <xdr:cNvPr id="320" name="テキスト ボックス 319"/>
        <xdr:cNvSpPr txBox="1"/>
      </xdr:nvSpPr>
      <xdr:spPr>
        <a:xfrm>
          <a:off x="9339794" y="639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131,933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131544</xdr:rowOff>
    </xdr:from>
    <xdr:to>
      <xdr:col>12</xdr:col>
      <xdr:colOff>561975</xdr:colOff>
      <xdr:row>37</xdr:row>
      <xdr:rowOff>61694</xdr:rowOff>
    </xdr:to>
    <xdr:sp macro="" textlink="">
      <xdr:nvSpPr>
        <xdr:cNvPr id="321" name="円/楕円 320"/>
        <xdr:cNvSpPr/>
      </xdr:nvSpPr>
      <xdr:spPr>
        <a:xfrm>
          <a:off x="8699500" y="630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52821</xdr:rowOff>
    </xdr:from>
    <xdr:ext cx="599010" cy="259045"/>
    <xdr:sp macro="" textlink="">
      <xdr:nvSpPr>
        <xdr:cNvPr id="322" name="テキスト ボックス 321"/>
        <xdr:cNvSpPr txBox="1"/>
      </xdr:nvSpPr>
      <xdr:spPr>
        <a:xfrm>
          <a:off x="8450794" y="639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154920</xdr:rowOff>
    </xdr:from>
    <xdr:to>
      <xdr:col>11</xdr:col>
      <xdr:colOff>358775</xdr:colOff>
      <xdr:row>37</xdr:row>
      <xdr:rowOff>85070</xdr:rowOff>
    </xdr:to>
    <xdr:sp macro="" textlink="">
      <xdr:nvSpPr>
        <xdr:cNvPr id="323" name="円/楕円 322"/>
        <xdr:cNvSpPr/>
      </xdr:nvSpPr>
      <xdr:spPr>
        <a:xfrm>
          <a:off x="7810500" y="63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76197</xdr:rowOff>
    </xdr:from>
    <xdr:ext cx="599010" cy="259045"/>
    <xdr:sp macro="" textlink="">
      <xdr:nvSpPr>
        <xdr:cNvPr id="324" name="テキスト ボックス 323"/>
        <xdr:cNvSpPr txBox="1"/>
      </xdr:nvSpPr>
      <xdr:spPr>
        <a:xfrm>
          <a:off x="7561794" y="641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124,784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157990</xdr:rowOff>
    </xdr:from>
    <xdr:to>
      <xdr:col>10</xdr:col>
      <xdr:colOff>155575</xdr:colOff>
      <xdr:row>37</xdr:row>
      <xdr:rowOff>88140</xdr:rowOff>
    </xdr:to>
    <xdr:sp macro="" textlink="">
      <xdr:nvSpPr>
        <xdr:cNvPr id="325" name="円/楕円 324"/>
        <xdr:cNvSpPr/>
      </xdr:nvSpPr>
      <xdr:spPr>
        <a:xfrm>
          <a:off x="6921500" y="633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79267</xdr:rowOff>
    </xdr:from>
    <xdr:ext cx="599010" cy="259045"/>
    <xdr:sp macro="" textlink="">
      <xdr:nvSpPr>
        <xdr:cNvPr id="326" name="テキスト ボックス 325"/>
        <xdr:cNvSpPr txBox="1"/>
      </xdr:nvSpPr>
      <xdr:spPr>
        <a:xfrm>
          <a:off x="6672794" y="642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163433</xdr:rowOff>
    </xdr:from>
    <xdr:to>
      <xdr:col>15</xdr:col>
      <xdr:colOff>180975</xdr:colOff>
      <xdr:row>59</xdr:row>
      <xdr:rowOff>12121</xdr:rowOff>
    </xdr:to>
    <xdr:cxnSp macro="">
      <xdr:nvCxnSpPr>
        <xdr:cNvPr id="355" name="直線コネクタ 354"/>
        <xdr:cNvCxnSpPr/>
      </xdr:nvCxnSpPr>
      <xdr:spPr>
        <a:xfrm>
          <a:off x="9639300" y="10107533"/>
          <a:ext cx="83820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129165</xdr:rowOff>
    </xdr:from>
    <xdr:to>
      <xdr:col>14</xdr:col>
      <xdr:colOff>28575</xdr:colOff>
      <xdr:row>58</xdr:row>
      <xdr:rowOff>163433</xdr:rowOff>
    </xdr:to>
    <xdr:cxnSp macro="">
      <xdr:nvCxnSpPr>
        <xdr:cNvPr id="358" name="直線コネクタ 357"/>
        <xdr:cNvCxnSpPr/>
      </xdr:nvCxnSpPr>
      <xdr:spPr>
        <a:xfrm>
          <a:off x="8750300" y="10073265"/>
          <a:ext cx="889000" cy="3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129165</xdr:rowOff>
    </xdr:from>
    <xdr:to>
      <xdr:col>12</xdr:col>
      <xdr:colOff>511175</xdr:colOff>
      <xdr:row>58</xdr:row>
      <xdr:rowOff>131359</xdr:rowOff>
    </xdr:to>
    <xdr:cxnSp macro="">
      <xdr:nvCxnSpPr>
        <xdr:cNvPr id="361" name="直線コネクタ 360"/>
        <xdr:cNvCxnSpPr/>
      </xdr:nvCxnSpPr>
      <xdr:spPr>
        <a:xfrm flipV="1">
          <a:off x="7861300" y="10073265"/>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131359</xdr:rowOff>
    </xdr:from>
    <xdr:to>
      <xdr:col>11</xdr:col>
      <xdr:colOff>307975</xdr:colOff>
      <xdr:row>58</xdr:row>
      <xdr:rowOff>168463</xdr:rowOff>
    </xdr:to>
    <xdr:cxnSp macro="">
      <xdr:nvCxnSpPr>
        <xdr:cNvPr id="364" name="直線コネクタ 363"/>
        <xdr:cNvCxnSpPr/>
      </xdr:nvCxnSpPr>
      <xdr:spPr>
        <a:xfrm flipV="1">
          <a:off x="6972300" y="10075459"/>
          <a:ext cx="889000" cy="3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132771</xdr:rowOff>
    </xdr:from>
    <xdr:to>
      <xdr:col>15</xdr:col>
      <xdr:colOff>231775</xdr:colOff>
      <xdr:row>59</xdr:row>
      <xdr:rowOff>62921</xdr:rowOff>
    </xdr:to>
    <xdr:sp macro="" textlink="">
      <xdr:nvSpPr>
        <xdr:cNvPr id="374" name="円/楕円 373"/>
        <xdr:cNvSpPr/>
      </xdr:nvSpPr>
      <xdr:spPr>
        <a:xfrm>
          <a:off x="10426700" y="1007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47698</xdr:rowOff>
    </xdr:from>
    <xdr:ext cx="534377" cy="259045"/>
    <xdr:sp macro="" textlink="">
      <xdr:nvSpPr>
        <xdr:cNvPr id="375" name="普通建設事業費該当値テキスト"/>
        <xdr:cNvSpPr txBox="1"/>
      </xdr:nvSpPr>
      <xdr:spPr>
        <a:xfrm>
          <a:off x="10528300" y="999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84,853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112633</xdr:rowOff>
    </xdr:from>
    <xdr:to>
      <xdr:col>14</xdr:col>
      <xdr:colOff>79375</xdr:colOff>
      <xdr:row>59</xdr:row>
      <xdr:rowOff>42783</xdr:rowOff>
    </xdr:to>
    <xdr:sp macro="" textlink="">
      <xdr:nvSpPr>
        <xdr:cNvPr id="376" name="円/楕円 375"/>
        <xdr:cNvSpPr/>
      </xdr:nvSpPr>
      <xdr:spPr>
        <a:xfrm>
          <a:off x="9588500" y="1005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33910</xdr:rowOff>
    </xdr:from>
    <xdr:ext cx="599010" cy="259045"/>
    <xdr:sp macro="" textlink="">
      <xdr:nvSpPr>
        <xdr:cNvPr id="377" name="テキスト ボックス 376"/>
        <xdr:cNvSpPr txBox="1"/>
      </xdr:nvSpPr>
      <xdr:spPr>
        <a:xfrm>
          <a:off x="9339794" y="1014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137,708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78365</xdr:rowOff>
    </xdr:from>
    <xdr:to>
      <xdr:col>12</xdr:col>
      <xdr:colOff>561975</xdr:colOff>
      <xdr:row>59</xdr:row>
      <xdr:rowOff>8515</xdr:rowOff>
    </xdr:to>
    <xdr:sp macro="" textlink="">
      <xdr:nvSpPr>
        <xdr:cNvPr id="378" name="円/楕円 377"/>
        <xdr:cNvSpPr/>
      </xdr:nvSpPr>
      <xdr:spPr>
        <a:xfrm>
          <a:off x="8699500" y="10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171092</xdr:rowOff>
    </xdr:from>
    <xdr:ext cx="599010" cy="259045"/>
    <xdr:sp macro="" textlink="">
      <xdr:nvSpPr>
        <xdr:cNvPr id="379" name="テキスト ボックス 378"/>
        <xdr:cNvSpPr txBox="1"/>
      </xdr:nvSpPr>
      <xdr:spPr>
        <a:xfrm>
          <a:off x="8450794" y="1011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227,651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80559</xdr:rowOff>
    </xdr:from>
    <xdr:to>
      <xdr:col>11</xdr:col>
      <xdr:colOff>358775</xdr:colOff>
      <xdr:row>59</xdr:row>
      <xdr:rowOff>10709</xdr:rowOff>
    </xdr:to>
    <xdr:sp macro="" textlink="">
      <xdr:nvSpPr>
        <xdr:cNvPr id="380" name="円/楕円 379"/>
        <xdr:cNvSpPr/>
      </xdr:nvSpPr>
      <xdr:spPr>
        <a:xfrm>
          <a:off x="7810500" y="1002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1836</xdr:rowOff>
    </xdr:from>
    <xdr:ext cx="599010" cy="259045"/>
    <xdr:sp macro="" textlink="">
      <xdr:nvSpPr>
        <xdr:cNvPr id="381" name="テキスト ボックス 380"/>
        <xdr:cNvSpPr txBox="1"/>
      </xdr:nvSpPr>
      <xdr:spPr>
        <a:xfrm>
          <a:off x="7561794" y="1011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117663</xdr:rowOff>
    </xdr:from>
    <xdr:to>
      <xdr:col>10</xdr:col>
      <xdr:colOff>155575</xdr:colOff>
      <xdr:row>59</xdr:row>
      <xdr:rowOff>47813</xdr:rowOff>
    </xdr:to>
    <xdr:sp macro="" textlink="">
      <xdr:nvSpPr>
        <xdr:cNvPr id="382" name="円/楕円 381"/>
        <xdr:cNvSpPr/>
      </xdr:nvSpPr>
      <xdr:spPr>
        <a:xfrm>
          <a:off x="6921500" y="100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38940</xdr:rowOff>
    </xdr:from>
    <xdr:ext cx="599010" cy="259045"/>
    <xdr:sp macro="" textlink="">
      <xdr:nvSpPr>
        <xdr:cNvPr id="383" name="テキスト ボックス 382"/>
        <xdr:cNvSpPr txBox="1"/>
      </xdr:nvSpPr>
      <xdr:spPr>
        <a:xfrm>
          <a:off x="6672794" y="1015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167878</xdr:rowOff>
    </xdr:from>
    <xdr:to>
      <xdr:col>15</xdr:col>
      <xdr:colOff>180975</xdr:colOff>
      <xdr:row>79</xdr:row>
      <xdr:rowOff>11426</xdr:rowOff>
    </xdr:to>
    <xdr:cxnSp macro="">
      <xdr:nvCxnSpPr>
        <xdr:cNvPr id="412" name="直線コネクタ 411"/>
        <xdr:cNvCxnSpPr/>
      </xdr:nvCxnSpPr>
      <xdr:spPr>
        <a:xfrm>
          <a:off x="9639300" y="13540978"/>
          <a:ext cx="838200" cy="1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156164</xdr:rowOff>
    </xdr:from>
    <xdr:to>
      <xdr:col>14</xdr:col>
      <xdr:colOff>28575</xdr:colOff>
      <xdr:row>78</xdr:row>
      <xdr:rowOff>167878</xdr:rowOff>
    </xdr:to>
    <xdr:cxnSp macro="">
      <xdr:nvCxnSpPr>
        <xdr:cNvPr id="415" name="直線コネクタ 414"/>
        <xdr:cNvCxnSpPr/>
      </xdr:nvCxnSpPr>
      <xdr:spPr>
        <a:xfrm>
          <a:off x="8750300" y="13529264"/>
          <a:ext cx="889000" cy="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132076</xdr:rowOff>
    </xdr:from>
    <xdr:to>
      <xdr:col>15</xdr:col>
      <xdr:colOff>231775</xdr:colOff>
      <xdr:row>79</xdr:row>
      <xdr:rowOff>62226</xdr:rowOff>
    </xdr:to>
    <xdr:sp macro="" textlink="">
      <xdr:nvSpPr>
        <xdr:cNvPr id="425" name="円/楕円 424"/>
        <xdr:cNvSpPr/>
      </xdr:nvSpPr>
      <xdr:spPr>
        <a:xfrm>
          <a:off x="10426700" y="135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47003</xdr:rowOff>
    </xdr:from>
    <xdr:ext cx="534377" cy="259045"/>
    <xdr:sp macro="" textlink="">
      <xdr:nvSpPr>
        <xdr:cNvPr id="426" name="普通建設事業費 （ うち新規整備　）該当値テキスト"/>
        <xdr:cNvSpPr txBox="1"/>
      </xdr:nvSpPr>
      <xdr:spPr>
        <a:xfrm>
          <a:off x="10528300" y="1342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26,004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117078</xdr:rowOff>
    </xdr:from>
    <xdr:to>
      <xdr:col>14</xdr:col>
      <xdr:colOff>79375</xdr:colOff>
      <xdr:row>79</xdr:row>
      <xdr:rowOff>47228</xdr:rowOff>
    </xdr:to>
    <xdr:sp macro="" textlink="">
      <xdr:nvSpPr>
        <xdr:cNvPr id="427" name="円/楕円 426"/>
        <xdr:cNvSpPr/>
      </xdr:nvSpPr>
      <xdr:spPr>
        <a:xfrm>
          <a:off x="9588500" y="1349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38355</xdr:rowOff>
    </xdr:from>
    <xdr:ext cx="534377" cy="259045"/>
    <xdr:sp macro="" textlink="">
      <xdr:nvSpPr>
        <xdr:cNvPr id="428" name="テキスト ボックス 427"/>
        <xdr:cNvSpPr txBox="1"/>
      </xdr:nvSpPr>
      <xdr:spPr>
        <a:xfrm>
          <a:off x="9372111" y="1358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105364</xdr:rowOff>
    </xdr:from>
    <xdr:to>
      <xdr:col>12</xdr:col>
      <xdr:colOff>561975</xdr:colOff>
      <xdr:row>79</xdr:row>
      <xdr:rowOff>35514</xdr:rowOff>
    </xdr:to>
    <xdr:sp macro="" textlink="">
      <xdr:nvSpPr>
        <xdr:cNvPr id="429" name="円/楕円 428"/>
        <xdr:cNvSpPr/>
      </xdr:nvSpPr>
      <xdr:spPr>
        <a:xfrm>
          <a:off x="8699500" y="1347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26641</xdr:rowOff>
    </xdr:from>
    <xdr:ext cx="534377" cy="259045"/>
    <xdr:sp macro="" textlink="">
      <xdr:nvSpPr>
        <xdr:cNvPr id="430" name="テキスト ボックス 429"/>
        <xdr:cNvSpPr txBox="1"/>
      </xdr:nvSpPr>
      <xdr:spPr>
        <a:xfrm>
          <a:off x="8483111" y="1357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14012</xdr:rowOff>
    </xdr:from>
    <xdr:to>
      <xdr:col>15</xdr:col>
      <xdr:colOff>180975</xdr:colOff>
      <xdr:row>99</xdr:row>
      <xdr:rowOff>28583</xdr:rowOff>
    </xdr:to>
    <xdr:cxnSp macro="">
      <xdr:nvCxnSpPr>
        <xdr:cNvPr id="459" name="直線コネクタ 458"/>
        <xdr:cNvCxnSpPr/>
      </xdr:nvCxnSpPr>
      <xdr:spPr>
        <a:xfrm>
          <a:off x="9639300" y="16987562"/>
          <a:ext cx="838200" cy="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812</xdr:rowOff>
    </xdr:from>
    <xdr:to>
      <xdr:col>14</xdr:col>
      <xdr:colOff>28575</xdr:colOff>
      <xdr:row>99</xdr:row>
      <xdr:rowOff>14012</xdr:rowOff>
    </xdr:to>
    <xdr:cxnSp macro="">
      <xdr:nvCxnSpPr>
        <xdr:cNvPr id="462" name="直線コネクタ 461"/>
        <xdr:cNvCxnSpPr/>
      </xdr:nvCxnSpPr>
      <xdr:spPr>
        <a:xfrm>
          <a:off x="8750300" y="16974362"/>
          <a:ext cx="889000" cy="1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149233</xdr:rowOff>
    </xdr:from>
    <xdr:to>
      <xdr:col>15</xdr:col>
      <xdr:colOff>231775</xdr:colOff>
      <xdr:row>99</xdr:row>
      <xdr:rowOff>79383</xdr:rowOff>
    </xdr:to>
    <xdr:sp macro="" textlink="">
      <xdr:nvSpPr>
        <xdr:cNvPr id="472" name="円/楕円 471"/>
        <xdr:cNvSpPr/>
      </xdr:nvSpPr>
      <xdr:spPr>
        <a:xfrm>
          <a:off x="10426700" y="1695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34377" cy="259045"/>
    <xdr:sp macro="" textlink="">
      <xdr:nvSpPr>
        <xdr:cNvPr id="473" name="普通建設事業費 （ うち更新整備　）該当値テキスト"/>
        <xdr:cNvSpPr txBox="1"/>
      </xdr:nvSpPr>
      <xdr:spPr>
        <a:xfrm>
          <a:off x="10528300" y="168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41,647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134662</xdr:rowOff>
    </xdr:from>
    <xdr:to>
      <xdr:col>14</xdr:col>
      <xdr:colOff>79375</xdr:colOff>
      <xdr:row>99</xdr:row>
      <xdr:rowOff>64812</xdr:rowOff>
    </xdr:to>
    <xdr:sp macro="" textlink="">
      <xdr:nvSpPr>
        <xdr:cNvPr id="474" name="円/楕円 473"/>
        <xdr:cNvSpPr/>
      </xdr:nvSpPr>
      <xdr:spPr>
        <a:xfrm>
          <a:off x="9588500" y="1693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55939</xdr:rowOff>
    </xdr:from>
    <xdr:ext cx="534377" cy="259045"/>
    <xdr:sp macro="" textlink="">
      <xdr:nvSpPr>
        <xdr:cNvPr id="475" name="テキスト ボックス 474"/>
        <xdr:cNvSpPr txBox="1"/>
      </xdr:nvSpPr>
      <xdr:spPr>
        <a:xfrm>
          <a:off x="9372111" y="17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79,892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121462</xdr:rowOff>
    </xdr:from>
    <xdr:to>
      <xdr:col>12</xdr:col>
      <xdr:colOff>561975</xdr:colOff>
      <xdr:row>99</xdr:row>
      <xdr:rowOff>51612</xdr:rowOff>
    </xdr:to>
    <xdr:sp macro="" textlink="">
      <xdr:nvSpPr>
        <xdr:cNvPr id="476" name="円/楕円 475"/>
        <xdr:cNvSpPr/>
      </xdr:nvSpPr>
      <xdr:spPr>
        <a:xfrm>
          <a:off x="8699500" y="169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42739</xdr:rowOff>
    </xdr:from>
    <xdr:ext cx="599010" cy="259045"/>
    <xdr:sp macro="" textlink="">
      <xdr:nvSpPr>
        <xdr:cNvPr id="477" name="テキスト ボックス 476"/>
        <xdr:cNvSpPr txBox="1"/>
      </xdr:nvSpPr>
      <xdr:spPr>
        <a:xfrm>
          <a:off x="8450794" y="17016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44869</xdr:rowOff>
    </xdr:from>
    <xdr:to>
      <xdr:col>23</xdr:col>
      <xdr:colOff>517525</xdr:colOff>
      <xdr:row>39</xdr:row>
      <xdr:rowOff>6022</xdr:rowOff>
    </xdr:to>
    <xdr:cxnSp macro="">
      <xdr:nvCxnSpPr>
        <xdr:cNvPr id="506" name="直線コネクタ 505"/>
        <xdr:cNvCxnSpPr/>
      </xdr:nvCxnSpPr>
      <xdr:spPr>
        <a:xfrm>
          <a:off x="15481300" y="6559969"/>
          <a:ext cx="838200" cy="13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44869</xdr:rowOff>
    </xdr:from>
    <xdr:to>
      <xdr:col>22</xdr:col>
      <xdr:colOff>365125</xdr:colOff>
      <xdr:row>38</xdr:row>
      <xdr:rowOff>156830</xdr:rowOff>
    </xdr:to>
    <xdr:cxnSp macro="">
      <xdr:nvCxnSpPr>
        <xdr:cNvPr id="509" name="直線コネクタ 508"/>
        <xdr:cNvCxnSpPr/>
      </xdr:nvCxnSpPr>
      <xdr:spPr>
        <a:xfrm flipV="1">
          <a:off x="14592300" y="6559969"/>
          <a:ext cx="889000" cy="11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156830</xdr:rowOff>
    </xdr:from>
    <xdr:to>
      <xdr:col>21</xdr:col>
      <xdr:colOff>161925</xdr:colOff>
      <xdr:row>39</xdr:row>
      <xdr:rowOff>9847</xdr:rowOff>
    </xdr:to>
    <xdr:cxnSp macro="">
      <xdr:nvCxnSpPr>
        <xdr:cNvPr id="512" name="直線コネクタ 511"/>
        <xdr:cNvCxnSpPr/>
      </xdr:nvCxnSpPr>
      <xdr:spPr>
        <a:xfrm flipV="1">
          <a:off x="13703300" y="6671930"/>
          <a:ext cx="889000" cy="2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9847</xdr:rowOff>
    </xdr:from>
    <xdr:to>
      <xdr:col>19</xdr:col>
      <xdr:colOff>644525</xdr:colOff>
      <xdr:row>39</xdr:row>
      <xdr:rowOff>30467</xdr:rowOff>
    </xdr:to>
    <xdr:cxnSp macro="">
      <xdr:nvCxnSpPr>
        <xdr:cNvPr id="515" name="直線コネクタ 514"/>
        <xdr:cNvCxnSpPr/>
      </xdr:nvCxnSpPr>
      <xdr:spPr>
        <a:xfrm flipV="1">
          <a:off x="12814300" y="6696397"/>
          <a:ext cx="8890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126672</xdr:rowOff>
    </xdr:from>
    <xdr:to>
      <xdr:col>23</xdr:col>
      <xdr:colOff>568325</xdr:colOff>
      <xdr:row>39</xdr:row>
      <xdr:rowOff>56822</xdr:rowOff>
    </xdr:to>
    <xdr:sp macro="" textlink="">
      <xdr:nvSpPr>
        <xdr:cNvPr id="525" name="円/楕円 524"/>
        <xdr:cNvSpPr/>
      </xdr:nvSpPr>
      <xdr:spPr>
        <a:xfrm>
          <a:off x="16268700" y="664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72630</xdr:rowOff>
    </xdr:from>
    <xdr:ext cx="534377" cy="259045"/>
    <xdr:sp macro="" textlink="">
      <xdr:nvSpPr>
        <xdr:cNvPr id="526" name="災害復旧事業費該当値テキスト"/>
        <xdr:cNvSpPr txBox="1"/>
      </xdr:nvSpPr>
      <xdr:spPr>
        <a:xfrm>
          <a:off x="16370300" y="658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165519</xdr:rowOff>
    </xdr:from>
    <xdr:to>
      <xdr:col>22</xdr:col>
      <xdr:colOff>415925</xdr:colOff>
      <xdr:row>38</xdr:row>
      <xdr:rowOff>95669</xdr:rowOff>
    </xdr:to>
    <xdr:sp macro="" textlink="">
      <xdr:nvSpPr>
        <xdr:cNvPr id="527" name="円/楕円 526"/>
        <xdr:cNvSpPr/>
      </xdr:nvSpPr>
      <xdr:spPr>
        <a:xfrm>
          <a:off x="15430500" y="65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112196</xdr:rowOff>
    </xdr:from>
    <xdr:ext cx="534377" cy="259045"/>
    <xdr:sp macro="" textlink="">
      <xdr:nvSpPr>
        <xdr:cNvPr id="528" name="テキスト ボックス 527"/>
        <xdr:cNvSpPr txBox="1"/>
      </xdr:nvSpPr>
      <xdr:spPr>
        <a:xfrm>
          <a:off x="15214111" y="628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44,890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106030</xdr:rowOff>
    </xdr:from>
    <xdr:to>
      <xdr:col>21</xdr:col>
      <xdr:colOff>212725</xdr:colOff>
      <xdr:row>39</xdr:row>
      <xdr:rowOff>36180</xdr:rowOff>
    </xdr:to>
    <xdr:sp macro="" textlink="">
      <xdr:nvSpPr>
        <xdr:cNvPr id="529" name="円/楕円 528"/>
        <xdr:cNvSpPr/>
      </xdr:nvSpPr>
      <xdr:spPr>
        <a:xfrm>
          <a:off x="14541500" y="66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27307</xdr:rowOff>
    </xdr:from>
    <xdr:ext cx="534377" cy="259045"/>
    <xdr:sp macro="" textlink="">
      <xdr:nvSpPr>
        <xdr:cNvPr id="530" name="テキスト ボックス 529"/>
        <xdr:cNvSpPr txBox="1"/>
      </xdr:nvSpPr>
      <xdr:spPr>
        <a:xfrm>
          <a:off x="14325111" y="671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130497</xdr:rowOff>
    </xdr:from>
    <xdr:to>
      <xdr:col>20</xdr:col>
      <xdr:colOff>9525</xdr:colOff>
      <xdr:row>39</xdr:row>
      <xdr:rowOff>60647</xdr:rowOff>
    </xdr:to>
    <xdr:sp macro="" textlink="">
      <xdr:nvSpPr>
        <xdr:cNvPr id="531" name="円/楕円 530"/>
        <xdr:cNvSpPr/>
      </xdr:nvSpPr>
      <xdr:spPr>
        <a:xfrm>
          <a:off x="13652500" y="664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51774</xdr:rowOff>
    </xdr:from>
    <xdr:ext cx="469744" cy="259045"/>
    <xdr:sp macro="" textlink="">
      <xdr:nvSpPr>
        <xdr:cNvPr id="532" name="テキスト ボックス 531"/>
        <xdr:cNvSpPr txBox="1"/>
      </xdr:nvSpPr>
      <xdr:spPr>
        <a:xfrm>
          <a:off x="13468427" y="673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151117</xdr:rowOff>
    </xdr:from>
    <xdr:to>
      <xdr:col>18</xdr:col>
      <xdr:colOff>492125</xdr:colOff>
      <xdr:row>39</xdr:row>
      <xdr:rowOff>81267</xdr:rowOff>
    </xdr:to>
    <xdr:sp macro="" textlink="">
      <xdr:nvSpPr>
        <xdr:cNvPr id="533" name="円/楕円 532"/>
        <xdr:cNvSpPr/>
      </xdr:nvSpPr>
      <xdr:spPr>
        <a:xfrm>
          <a:off x="12763500" y="66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72394</xdr:rowOff>
    </xdr:from>
    <xdr:ext cx="469744" cy="259045"/>
    <xdr:sp macro="" textlink="">
      <xdr:nvSpPr>
        <xdr:cNvPr id="534" name="テキスト ボックス 533"/>
        <xdr:cNvSpPr txBox="1"/>
      </xdr:nvSpPr>
      <xdr:spPr>
        <a:xfrm>
          <a:off x="12579427" y="675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105381</xdr:rowOff>
    </xdr:from>
    <xdr:to>
      <xdr:col>23</xdr:col>
      <xdr:colOff>517525</xdr:colOff>
      <xdr:row>78</xdr:row>
      <xdr:rowOff>105558</xdr:rowOff>
    </xdr:to>
    <xdr:cxnSp macro="">
      <xdr:nvCxnSpPr>
        <xdr:cNvPr id="618" name="直線コネクタ 617"/>
        <xdr:cNvCxnSpPr/>
      </xdr:nvCxnSpPr>
      <xdr:spPr>
        <a:xfrm flipV="1">
          <a:off x="15481300" y="13478481"/>
          <a:ext cx="8382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97977</xdr:rowOff>
    </xdr:from>
    <xdr:to>
      <xdr:col>22</xdr:col>
      <xdr:colOff>365125</xdr:colOff>
      <xdr:row>78</xdr:row>
      <xdr:rowOff>105558</xdr:rowOff>
    </xdr:to>
    <xdr:cxnSp macro="">
      <xdr:nvCxnSpPr>
        <xdr:cNvPr id="621" name="直線コネクタ 620"/>
        <xdr:cNvCxnSpPr/>
      </xdr:nvCxnSpPr>
      <xdr:spPr>
        <a:xfrm>
          <a:off x="14592300" y="13471077"/>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97977</xdr:rowOff>
    </xdr:from>
    <xdr:to>
      <xdr:col>21</xdr:col>
      <xdr:colOff>161925</xdr:colOff>
      <xdr:row>78</xdr:row>
      <xdr:rowOff>108666</xdr:rowOff>
    </xdr:to>
    <xdr:cxnSp macro="">
      <xdr:nvCxnSpPr>
        <xdr:cNvPr id="624" name="直線コネクタ 623"/>
        <xdr:cNvCxnSpPr/>
      </xdr:nvCxnSpPr>
      <xdr:spPr>
        <a:xfrm flipV="1">
          <a:off x="13703300" y="13471077"/>
          <a:ext cx="889000" cy="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108666</xdr:rowOff>
    </xdr:from>
    <xdr:to>
      <xdr:col>19</xdr:col>
      <xdr:colOff>644525</xdr:colOff>
      <xdr:row>78</xdr:row>
      <xdr:rowOff>111993</xdr:rowOff>
    </xdr:to>
    <xdr:cxnSp macro="">
      <xdr:nvCxnSpPr>
        <xdr:cNvPr id="627" name="直線コネクタ 626"/>
        <xdr:cNvCxnSpPr/>
      </xdr:nvCxnSpPr>
      <xdr:spPr>
        <a:xfrm flipV="1">
          <a:off x="12814300" y="13481766"/>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54581</xdr:rowOff>
    </xdr:from>
    <xdr:to>
      <xdr:col>23</xdr:col>
      <xdr:colOff>568325</xdr:colOff>
      <xdr:row>78</xdr:row>
      <xdr:rowOff>156181</xdr:rowOff>
    </xdr:to>
    <xdr:sp macro="" textlink="">
      <xdr:nvSpPr>
        <xdr:cNvPr id="637" name="円/楕円 636"/>
        <xdr:cNvSpPr/>
      </xdr:nvSpPr>
      <xdr:spPr>
        <a:xfrm>
          <a:off x="16268700" y="1342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140958</xdr:rowOff>
    </xdr:from>
    <xdr:ext cx="534377" cy="259045"/>
    <xdr:sp macro="" textlink="">
      <xdr:nvSpPr>
        <xdr:cNvPr id="638" name="公債費該当値テキスト"/>
        <xdr:cNvSpPr txBox="1"/>
      </xdr:nvSpPr>
      <xdr:spPr>
        <a:xfrm>
          <a:off x="16370300" y="1334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87,023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54758</xdr:rowOff>
    </xdr:from>
    <xdr:to>
      <xdr:col>22</xdr:col>
      <xdr:colOff>415925</xdr:colOff>
      <xdr:row>78</xdr:row>
      <xdr:rowOff>156358</xdr:rowOff>
    </xdr:to>
    <xdr:sp macro="" textlink="">
      <xdr:nvSpPr>
        <xdr:cNvPr id="639" name="円/楕円 638"/>
        <xdr:cNvSpPr/>
      </xdr:nvSpPr>
      <xdr:spPr>
        <a:xfrm>
          <a:off x="15430500" y="1342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147485</xdr:rowOff>
    </xdr:from>
    <xdr:ext cx="534377" cy="259045"/>
    <xdr:sp macro="" textlink="">
      <xdr:nvSpPr>
        <xdr:cNvPr id="640" name="テキスト ボックス 639"/>
        <xdr:cNvSpPr txBox="1"/>
      </xdr:nvSpPr>
      <xdr:spPr>
        <a:xfrm>
          <a:off x="15214111" y="135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86,883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47177</xdr:rowOff>
    </xdr:from>
    <xdr:to>
      <xdr:col>21</xdr:col>
      <xdr:colOff>212725</xdr:colOff>
      <xdr:row>78</xdr:row>
      <xdr:rowOff>148777</xdr:rowOff>
    </xdr:to>
    <xdr:sp macro="" textlink="">
      <xdr:nvSpPr>
        <xdr:cNvPr id="641" name="円/楕円 640"/>
        <xdr:cNvSpPr/>
      </xdr:nvSpPr>
      <xdr:spPr>
        <a:xfrm>
          <a:off x="14541500" y="134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139904</xdr:rowOff>
    </xdr:from>
    <xdr:ext cx="534377" cy="259045"/>
    <xdr:sp macro="" textlink="">
      <xdr:nvSpPr>
        <xdr:cNvPr id="642" name="テキスト ボックス 641"/>
        <xdr:cNvSpPr txBox="1"/>
      </xdr:nvSpPr>
      <xdr:spPr>
        <a:xfrm>
          <a:off x="14325111" y="1351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92,853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57866</xdr:rowOff>
    </xdr:from>
    <xdr:to>
      <xdr:col>20</xdr:col>
      <xdr:colOff>9525</xdr:colOff>
      <xdr:row>78</xdr:row>
      <xdr:rowOff>159466</xdr:rowOff>
    </xdr:to>
    <xdr:sp macro="" textlink="">
      <xdr:nvSpPr>
        <xdr:cNvPr id="643" name="円/楕円 642"/>
        <xdr:cNvSpPr/>
      </xdr:nvSpPr>
      <xdr:spPr>
        <a:xfrm>
          <a:off x="13652500" y="13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150593</xdr:rowOff>
    </xdr:from>
    <xdr:ext cx="534377" cy="259045"/>
    <xdr:sp macro="" textlink="">
      <xdr:nvSpPr>
        <xdr:cNvPr id="644" name="テキスト ボックス 643"/>
        <xdr:cNvSpPr txBox="1"/>
      </xdr:nvSpPr>
      <xdr:spPr>
        <a:xfrm>
          <a:off x="13436111" y="135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84,436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61193</xdr:rowOff>
    </xdr:from>
    <xdr:to>
      <xdr:col>18</xdr:col>
      <xdr:colOff>492125</xdr:colOff>
      <xdr:row>78</xdr:row>
      <xdr:rowOff>162793</xdr:rowOff>
    </xdr:to>
    <xdr:sp macro="" textlink="">
      <xdr:nvSpPr>
        <xdr:cNvPr id="645" name="円/楕円 644"/>
        <xdr:cNvSpPr/>
      </xdr:nvSpPr>
      <xdr:spPr>
        <a:xfrm>
          <a:off x="12763500" y="1343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153920</xdr:rowOff>
    </xdr:from>
    <xdr:ext cx="534377" cy="259045"/>
    <xdr:sp macro="" textlink="">
      <xdr:nvSpPr>
        <xdr:cNvPr id="646" name="テキスト ボックス 645"/>
        <xdr:cNvSpPr txBox="1"/>
      </xdr:nvSpPr>
      <xdr:spPr>
        <a:xfrm>
          <a:off x="12547111" y="1352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61627</xdr:rowOff>
    </xdr:from>
    <xdr:to>
      <xdr:col>23</xdr:col>
      <xdr:colOff>517525</xdr:colOff>
      <xdr:row>98</xdr:row>
      <xdr:rowOff>99848</xdr:rowOff>
    </xdr:to>
    <xdr:cxnSp macro="">
      <xdr:nvCxnSpPr>
        <xdr:cNvPr id="673" name="直線コネクタ 672"/>
        <xdr:cNvCxnSpPr/>
      </xdr:nvCxnSpPr>
      <xdr:spPr>
        <a:xfrm>
          <a:off x="15481300" y="16863727"/>
          <a:ext cx="838200" cy="3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61627</xdr:rowOff>
    </xdr:from>
    <xdr:to>
      <xdr:col>22</xdr:col>
      <xdr:colOff>365125</xdr:colOff>
      <xdr:row>98</xdr:row>
      <xdr:rowOff>92346</xdr:rowOff>
    </xdr:to>
    <xdr:cxnSp macro="">
      <xdr:nvCxnSpPr>
        <xdr:cNvPr id="676" name="直線コネクタ 675"/>
        <xdr:cNvCxnSpPr/>
      </xdr:nvCxnSpPr>
      <xdr:spPr>
        <a:xfrm flipV="1">
          <a:off x="14592300" y="16863727"/>
          <a:ext cx="889000" cy="3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44072</xdr:rowOff>
    </xdr:from>
    <xdr:to>
      <xdr:col>21</xdr:col>
      <xdr:colOff>161925</xdr:colOff>
      <xdr:row>98</xdr:row>
      <xdr:rowOff>92346</xdr:rowOff>
    </xdr:to>
    <xdr:cxnSp macro="">
      <xdr:nvCxnSpPr>
        <xdr:cNvPr id="679" name="直線コネクタ 678"/>
        <xdr:cNvCxnSpPr/>
      </xdr:nvCxnSpPr>
      <xdr:spPr>
        <a:xfrm>
          <a:off x="13703300" y="16846172"/>
          <a:ext cx="889000" cy="4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44072</xdr:rowOff>
    </xdr:from>
    <xdr:to>
      <xdr:col>19</xdr:col>
      <xdr:colOff>644525</xdr:colOff>
      <xdr:row>98</xdr:row>
      <xdr:rowOff>91092</xdr:rowOff>
    </xdr:to>
    <xdr:cxnSp macro="">
      <xdr:nvCxnSpPr>
        <xdr:cNvPr id="682" name="直線コネクタ 681"/>
        <xdr:cNvCxnSpPr/>
      </xdr:nvCxnSpPr>
      <xdr:spPr>
        <a:xfrm flipV="1">
          <a:off x="12814300" y="16846172"/>
          <a:ext cx="889000" cy="4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49048</xdr:rowOff>
    </xdr:from>
    <xdr:to>
      <xdr:col>23</xdr:col>
      <xdr:colOff>568325</xdr:colOff>
      <xdr:row>98</xdr:row>
      <xdr:rowOff>150648</xdr:rowOff>
    </xdr:to>
    <xdr:sp macro="" textlink="">
      <xdr:nvSpPr>
        <xdr:cNvPr id="692" name="円/楕円 691"/>
        <xdr:cNvSpPr/>
      </xdr:nvSpPr>
      <xdr:spPr>
        <a:xfrm>
          <a:off x="16268700" y="1685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2108</xdr:rowOff>
    </xdr:from>
    <xdr:ext cx="534377" cy="259045"/>
    <xdr:sp macro="" textlink="">
      <xdr:nvSpPr>
        <xdr:cNvPr id="693" name="積立金該当値テキスト"/>
        <xdr:cNvSpPr txBox="1"/>
      </xdr:nvSpPr>
      <xdr:spPr>
        <a:xfrm>
          <a:off x="16370300" y="168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43,582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10827</xdr:rowOff>
    </xdr:from>
    <xdr:to>
      <xdr:col>22</xdr:col>
      <xdr:colOff>415925</xdr:colOff>
      <xdr:row>98</xdr:row>
      <xdr:rowOff>112427</xdr:rowOff>
    </xdr:to>
    <xdr:sp macro="" textlink="">
      <xdr:nvSpPr>
        <xdr:cNvPr id="694" name="円/楕円 693"/>
        <xdr:cNvSpPr/>
      </xdr:nvSpPr>
      <xdr:spPr>
        <a:xfrm>
          <a:off x="15430500" y="1681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128954</xdr:rowOff>
    </xdr:from>
    <xdr:ext cx="534377" cy="259045"/>
    <xdr:sp macro="" textlink="">
      <xdr:nvSpPr>
        <xdr:cNvPr id="695" name="テキスト ボックス 694"/>
        <xdr:cNvSpPr txBox="1"/>
      </xdr:nvSpPr>
      <xdr:spPr>
        <a:xfrm>
          <a:off x="15214111" y="1658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85,381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41546</xdr:rowOff>
    </xdr:from>
    <xdr:to>
      <xdr:col>21</xdr:col>
      <xdr:colOff>212725</xdr:colOff>
      <xdr:row>98</xdr:row>
      <xdr:rowOff>143146</xdr:rowOff>
    </xdr:to>
    <xdr:sp macro="" textlink="">
      <xdr:nvSpPr>
        <xdr:cNvPr id="696" name="円/楕円 695"/>
        <xdr:cNvSpPr/>
      </xdr:nvSpPr>
      <xdr:spPr>
        <a:xfrm>
          <a:off x="14541500" y="1684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134273</xdr:rowOff>
    </xdr:from>
    <xdr:ext cx="534377" cy="259045"/>
    <xdr:sp macro="" textlink="">
      <xdr:nvSpPr>
        <xdr:cNvPr id="697" name="テキスト ボックス 696"/>
        <xdr:cNvSpPr txBox="1"/>
      </xdr:nvSpPr>
      <xdr:spPr>
        <a:xfrm>
          <a:off x="14325111" y="1693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51,786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164722</xdr:rowOff>
    </xdr:from>
    <xdr:to>
      <xdr:col>20</xdr:col>
      <xdr:colOff>9525</xdr:colOff>
      <xdr:row>98</xdr:row>
      <xdr:rowOff>94872</xdr:rowOff>
    </xdr:to>
    <xdr:sp macro="" textlink="">
      <xdr:nvSpPr>
        <xdr:cNvPr id="698" name="円/楕円 697"/>
        <xdr:cNvSpPr/>
      </xdr:nvSpPr>
      <xdr:spPr>
        <a:xfrm>
          <a:off x="13652500" y="167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111399</xdr:rowOff>
    </xdr:from>
    <xdr:ext cx="599010" cy="259045"/>
    <xdr:sp macro="" textlink="">
      <xdr:nvSpPr>
        <xdr:cNvPr id="699" name="テキスト ボックス 698"/>
        <xdr:cNvSpPr txBox="1"/>
      </xdr:nvSpPr>
      <xdr:spPr>
        <a:xfrm>
          <a:off x="13403794" y="1657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40292</xdr:rowOff>
    </xdr:from>
    <xdr:to>
      <xdr:col>18</xdr:col>
      <xdr:colOff>492125</xdr:colOff>
      <xdr:row>98</xdr:row>
      <xdr:rowOff>141892</xdr:rowOff>
    </xdr:to>
    <xdr:sp macro="" textlink="">
      <xdr:nvSpPr>
        <xdr:cNvPr id="700" name="円/楕円 699"/>
        <xdr:cNvSpPr/>
      </xdr:nvSpPr>
      <xdr:spPr>
        <a:xfrm>
          <a:off x="12763500" y="168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133019</xdr:rowOff>
    </xdr:from>
    <xdr:ext cx="534377" cy="259045"/>
    <xdr:sp macro="" textlink="">
      <xdr:nvSpPr>
        <xdr:cNvPr id="701" name="テキスト ボックス 700"/>
        <xdr:cNvSpPr txBox="1"/>
      </xdr:nvSpPr>
      <xdr:spPr>
        <a:xfrm>
          <a:off x="12547111" y="1693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43231</xdr:rowOff>
    </xdr:from>
    <xdr:to>
      <xdr:col>32</xdr:col>
      <xdr:colOff>187325</xdr:colOff>
      <xdr:row>39</xdr:row>
      <xdr:rowOff>43231</xdr:rowOff>
    </xdr:to>
    <xdr:cxnSp macro="">
      <xdr:nvCxnSpPr>
        <xdr:cNvPr id="730" name="直線コネクタ 729"/>
        <xdr:cNvCxnSpPr/>
      </xdr:nvCxnSpPr>
      <xdr:spPr>
        <a:xfrm>
          <a:off x="21323300" y="67297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36830</xdr:rowOff>
    </xdr:from>
    <xdr:to>
      <xdr:col>31</xdr:col>
      <xdr:colOff>34925</xdr:colOff>
      <xdr:row>39</xdr:row>
      <xdr:rowOff>43231</xdr:rowOff>
    </xdr:to>
    <xdr:cxnSp macro="">
      <xdr:nvCxnSpPr>
        <xdr:cNvPr id="733" name="直線コネクタ 732"/>
        <xdr:cNvCxnSpPr/>
      </xdr:nvCxnSpPr>
      <xdr:spPr>
        <a:xfrm>
          <a:off x="20434300" y="672338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75730</xdr:rowOff>
    </xdr:from>
    <xdr:to>
      <xdr:col>29</xdr:col>
      <xdr:colOff>517525</xdr:colOff>
      <xdr:row>39</xdr:row>
      <xdr:rowOff>36830</xdr:rowOff>
    </xdr:to>
    <xdr:cxnSp macro="">
      <xdr:nvCxnSpPr>
        <xdr:cNvPr id="736" name="直線コネクタ 735"/>
        <xdr:cNvCxnSpPr/>
      </xdr:nvCxnSpPr>
      <xdr:spPr>
        <a:xfrm>
          <a:off x="19545300" y="6419380"/>
          <a:ext cx="889000" cy="30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75730</xdr:rowOff>
    </xdr:from>
    <xdr:to>
      <xdr:col>28</xdr:col>
      <xdr:colOff>314325</xdr:colOff>
      <xdr:row>39</xdr:row>
      <xdr:rowOff>43269</xdr:rowOff>
    </xdr:to>
    <xdr:cxnSp macro="">
      <xdr:nvCxnSpPr>
        <xdr:cNvPr id="739" name="直線コネクタ 738"/>
        <xdr:cNvCxnSpPr/>
      </xdr:nvCxnSpPr>
      <xdr:spPr>
        <a:xfrm flipV="1">
          <a:off x="18656300" y="6419380"/>
          <a:ext cx="889000" cy="3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123182</xdr:rowOff>
    </xdr:from>
    <xdr:ext cx="469744" cy="259045"/>
    <xdr:sp macro="" textlink="">
      <xdr:nvSpPr>
        <xdr:cNvPr id="741" name="テキスト ボックス 740"/>
        <xdr:cNvSpPr txBox="1"/>
      </xdr:nvSpPr>
      <xdr:spPr>
        <a:xfrm>
          <a:off x="19310427" y="663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163881</xdr:rowOff>
    </xdr:from>
    <xdr:to>
      <xdr:col>32</xdr:col>
      <xdr:colOff>238125</xdr:colOff>
      <xdr:row>39</xdr:row>
      <xdr:rowOff>94031</xdr:rowOff>
    </xdr:to>
    <xdr:sp macro="" textlink="">
      <xdr:nvSpPr>
        <xdr:cNvPr id="749" name="円/楕円 748"/>
        <xdr:cNvSpPr/>
      </xdr:nvSpPr>
      <xdr:spPr>
        <a:xfrm>
          <a:off x="221107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79138</xdr:rowOff>
    </xdr:from>
    <xdr:ext cx="313932" cy="259045"/>
    <xdr:sp macro="" textlink="">
      <xdr:nvSpPr>
        <xdr:cNvPr id="750" name="投資及び出資金該当値テキスト"/>
        <xdr:cNvSpPr txBox="1"/>
      </xdr:nvSpPr>
      <xdr:spPr>
        <a:xfrm>
          <a:off x="22212300" y="6594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163881</xdr:rowOff>
    </xdr:from>
    <xdr:to>
      <xdr:col>31</xdr:col>
      <xdr:colOff>85725</xdr:colOff>
      <xdr:row>39</xdr:row>
      <xdr:rowOff>94031</xdr:rowOff>
    </xdr:to>
    <xdr:sp macro="" textlink="">
      <xdr:nvSpPr>
        <xdr:cNvPr id="751" name="円/楕円 750"/>
        <xdr:cNvSpPr/>
      </xdr:nvSpPr>
      <xdr:spPr>
        <a:xfrm>
          <a:off x="21272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85158</xdr:rowOff>
    </xdr:from>
    <xdr:ext cx="313932" cy="259045"/>
    <xdr:sp macro="" textlink="">
      <xdr:nvSpPr>
        <xdr:cNvPr id="752" name="テキスト ボックス 751"/>
        <xdr:cNvSpPr txBox="1"/>
      </xdr:nvSpPr>
      <xdr:spPr>
        <a:xfrm>
          <a:off x="21166333" y="6771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157480</xdr:rowOff>
    </xdr:from>
    <xdr:to>
      <xdr:col>29</xdr:col>
      <xdr:colOff>568325</xdr:colOff>
      <xdr:row>39</xdr:row>
      <xdr:rowOff>87630</xdr:rowOff>
    </xdr:to>
    <xdr:sp macro="" textlink="">
      <xdr:nvSpPr>
        <xdr:cNvPr id="753" name="円/楕円 752"/>
        <xdr:cNvSpPr/>
      </xdr:nvSpPr>
      <xdr:spPr>
        <a:xfrm>
          <a:off x="20383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78757</xdr:rowOff>
    </xdr:from>
    <xdr:ext cx="378565" cy="259045"/>
    <xdr:sp macro="" textlink="">
      <xdr:nvSpPr>
        <xdr:cNvPr id="754" name="テキスト ボックス 753"/>
        <xdr:cNvSpPr txBox="1"/>
      </xdr:nvSpPr>
      <xdr:spPr>
        <a:xfrm>
          <a:off x="20245017" y="676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24930</xdr:rowOff>
    </xdr:from>
    <xdr:to>
      <xdr:col>28</xdr:col>
      <xdr:colOff>365125</xdr:colOff>
      <xdr:row>37</xdr:row>
      <xdr:rowOff>126530</xdr:rowOff>
    </xdr:to>
    <xdr:sp macro="" textlink="">
      <xdr:nvSpPr>
        <xdr:cNvPr id="755" name="円/楕円 754"/>
        <xdr:cNvSpPr/>
      </xdr:nvSpPr>
      <xdr:spPr>
        <a:xfrm>
          <a:off x="19494500" y="63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143057</xdr:rowOff>
    </xdr:from>
    <xdr:ext cx="469744" cy="259045"/>
    <xdr:sp macro="" textlink="">
      <xdr:nvSpPr>
        <xdr:cNvPr id="756" name="テキスト ボックス 755"/>
        <xdr:cNvSpPr txBox="1"/>
      </xdr:nvSpPr>
      <xdr:spPr>
        <a:xfrm>
          <a:off x="19310427" y="614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163919</xdr:rowOff>
    </xdr:from>
    <xdr:to>
      <xdr:col>27</xdr:col>
      <xdr:colOff>161925</xdr:colOff>
      <xdr:row>39</xdr:row>
      <xdr:rowOff>94069</xdr:rowOff>
    </xdr:to>
    <xdr:sp macro="" textlink="">
      <xdr:nvSpPr>
        <xdr:cNvPr id="757" name="円/楕円 756"/>
        <xdr:cNvSpPr/>
      </xdr:nvSpPr>
      <xdr:spPr>
        <a:xfrm>
          <a:off x="18605500" y="6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85196</xdr:rowOff>
    </xdr:from>
    <xdr:ext cx="313932" cy="259045"/>
    <xdr:sp macro="" textlink="">
      <xdr:nvSpPr>
        <xdr:cNvPr id="758" name="テキスト ボックス 757"/>
        <xdr:cNvSpPr txBox="1"/>
      </xdr:nvSpPr>
      <xdr:spPr>
        <a:xfrm>
          <a:off x="18499333" y="6771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64674</xdr:rowOff>
    </xdr:from>
    <xdr:to>
      <xdr:col>32</xdr:col>
      <xdr:colOff>187325</xdr:colOff>
      <xdr:row>57</xdr:row>
      <xdr:rowOff>100884</xdr:rowOff>
    </xdr:to>
    <xdr:cxnSp macro="">
      <xdr:nvCxnSpPr>
        <xdr:cNvPr id="785" name="直線コネクタ 784"/>
        <xdr:cNvCxnSpPr/>
      </xdr:nvCxnSpPr>
      <xdr:spPr>
        <a:xfrm>
          <a:off x="21323300" y="9837324"/>
          <a:ext cx="8382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64674</xdr:rowOff>
    </xdr:from>
    <xdr:to>
      <xdr:col>31</xdr:col>
      <xdr:colOff>34925</xdr:colOff>
      <xdr:row>57</xdr:row>
      <xdr:rowOff>114577</xdr:rowOff>
    </xdr:to>
    <xdr:cxnSp macro="">
      <xdr:nvCxnSpPr>
        <xdr:cNvPr id="788" name="直線コネクタ 787"/>
        <xdr:cNvCxnSpPr/>
      </xdr:nvCxnSpPr>
      <xdr:spPr>
        <a:xfrm flipV="1">
          <a:off x="20434300" y="9837324"/>
          <a:ext cx="889000" cy="4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145097</xdr:rowOff>
    </xdr:from>
    <xdr:ext cx="469744" cy="259045"/>
    <xdr:sp macro="" textlink="">
      <xdr:nvSpPr>
        <xdr:cNvPr id="790" name="テキスト ボックス 789"/>
        <xdr:cNvSpPr txBox="1"/>
      </xdr:nvSpPr>
      <xdr:spPr>
        <a:xfrm>
          <a:off x="21088427"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98141</xdr:rowOff>
    </xdr:from>
    <xdr:to>
      <xdr:col>29</xdr:col>
      <xdr:colOff>517525</xdr:colOff>
      <xdr:row>57</xdr:row>
      <xdr:rowOff>114577</xdr:rowOff>
    </xdr:to>
    <xdr:cxnSp macro="">
      <xdr:nvCxnSpPr>
        <xdr:cNvPr id="791" name="直線コネクタ 790"/>
        <xdr:cNvCxnSpPr/>
      </xdr:nvCxnSpPr>
      <xdr:spPr>
        <a:xfrm>
          <a:off x="19545300" y="9870791"/>
          <a:ext cx="8890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52626</xdr:rowOff>
    </xdr:from>
    <xdr:to>
      <xdr:col>28</xdr:col>
      <xdr:colOff>314325</xdr:colOff>
      <xdr:row>57</xdr:row>
      <xdr:rowOff>98141</xdr:rowOff>
    </xdr:to>
    <xdr:cxnSp macro="">
      <xdr:nvCxnSpPr>
        <xdr:cNvPr id="794" name="直線コネクタ 793"/>
        <xdr:cNvCxnSpPr/>
      </xdr:nvCxnSpPr>
      <xdr:spPr>
        <a:xfrm>
          <a:off x="18656300" y="9825276"/>
          <a:ext cx="889000" cy="4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9651</xdr:rowOff>
    </xdr:from>
    <xdr:ext cx="469744" cy="259045"/>
    <xdr:sp macro="" textlink="">
      <xdr:nvSpPr>
        <xdr:cNvPr id="796" name="テキスト ボックス 795"/>
        <xdr:cNvSpPr txBox="1"/>
      </xdr:nvSpPr>
      <xdr:spPr>
        <a:xfrm>
          <a:off x="19310427" y="99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16098</xdr:rowOff>
    </xdr:from>
    <xdr:ext cx="469744" cy="259045"/>
    <xdr:sp macro="" textlink="">
      <xdr:nvSpPr>
        <xdr:cNvPr id="798" name="テキスト ボックス 797"/>
        <xdr:cNvSpPr txBox="1"/>
      </xdr:nvSpPr>
      <xdr:spPr>
        <a:xfrm>
          <a:off x="18421427" y="996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50084</xdr:rowOff>
    </xdr:from>
    <xdr:to>
      <xdr:col>32</xdr:col>
      <xdr:colOff>238125</xdr:colOff>
      <xdr:row>57</xdr:row>
      <xdr:rowOff>151684</xdr:rowOff>
    </xdr:to>
    <xdr:sp macro="" textlink="">
      <xdr:nvSpPr>
        <xdr:cNvPr id="804" name="円/楕円 803"/>
        <xdr:cNvSpPr/>
      </xdr:nvSpPr>
      <xdr:spPr>
        <a:xfrm>
          <a:off x="22110700" y="982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72961</xdr:rowOff>
    </xdr:from>
    <xdr:ext cx="469744" cy="259045"/>
    <xdr:sp macro="" textlink="">
      <xdr:nvSpPr>
        <xdr:cNvPr id="805" name="貸付金該当値テキスト"/>
        <xdr:cNvSpPr txBox="1"/>
      </xdr:nvSpPr>
      <xdr:spPr>
        <a:xfrm>
          <a:off x="22212300" y="967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13874</xdr:rowOff>
    </xdr:from>
    <xdr:to>
      <xdr:col>31</xdr:col>
      <xdr:colOff>85725</xdr:colOff>
      <xdr:row>57</xdr:row>
      <xdr:rowOff>115474</xdr:rowOff>
    </xdr:to>
    <xdr:sp macro="" textlink="">
      <xdr:nvSpPr>
        <xdr:cNvPr id="806" name="円/楕円 805"/>
        <xdr:cNvSpPr/>
      </xdr:nvSpPr>
      <xdr:spPr>
        <a:xfrm>
          <a:off x="21272500" y="97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132001</xdr:rowOff>
    </xdr:from>
    <xdr:ext cx="534377" cy="259045"/>
    <xdr:sp macro="" textlink="">
      <xdr:nvSpPr>
        <xdr:cNvPr id="807" name="テキスト ボックス 806"/>
        <xdr:cNvSpPr txBox="1"/>
      </xdr:nvSpPr>
      <xdr:spPr>
        <a:xfrm>
          <a:off x="21056111" y="95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63777</xdr:rowOff>
    </xdr:from>
    <xdr:to>
      <xdr:col>29</xdr:col>
      <xdr:colOff>568325</xdr:colOff>
      <xdr:row>57</xdr:row>
      <xdr:rowOff>165377</xdr:rowOff>
    </xdr:to>
    <xdr:sp macro="" textlink="">
      <xdr:nvSpPr>
        <xdr:cNvPr id="808" name="円/楕円 807"/>
        <xdr:cNvSpPr/>
      </xdr:nvSpPr>
      <xdr:spPr>
        <a:xfrm>
          <a:off x="20383500" y="983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156504</xdr:rowOff>
    </xdr:from>
    <xdr:ext cx="469744" cy="259045"/>
    <xdr:sp macro="" textlink="">
      <xdr:nvSpPr>
        <xdr:cNvPr id="809" name="テキスト ボックス 808"/>
        <xdr:cNvSpPr txBox="1"/>
      </xdr:nvSpPr>
      <xdr:spPr>
        <a:xfrm>
          <a:off x="20199427" y="9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47341</xdr:rowOff>
    </xdr:from>
    <xdr:to>
      <xdr:col>28</xdr:col>
      <xdr:colOff>365125</xdr:colOff>
      <xdr:row>57</xdr:row>
      <xdr:rowOff>148941</xdr:rowOff>
    </xdr:to>
    <xdr:sp macro="" textlink="">
      <xdr:nvSpPr>
        <xdr:cNvPr id="810" name="円/楕円 809"/>
        <xdr:cNvSpPr/>
      </xdr:nvSpPr>
      <xdr:spPr>
        <a:xfrm>
          <a:off x="19494500" y="981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165468</xdr:rowOff>
    </xdr:from>
    <xdr:ext cx="469744" cy="259045"/>
    <xdr:sp macro="" textlink="">
      <xdr:nvSpPr>
        <xdr:cNvPr id="811" name="テキスト ボックス 810"/>
        <xdr:cNvSpPr txBox="1"/>
      </xdr:nvSpPr>
      <xdr:spPr>
        <a:xfrm>
          <a:off x="19310427" y="959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1826</xdr:rowOff>
    </xdr:from>
    <xdr:to>
      <xdr:col>27</xdr:col>
      <xdr:colOff>161925</xdr:colOff>
      <xdr:row>57</xdr:row>
      <xdr:rowOff>103426</xdr:rowOff>
    </xdr:to>
    <xdr:sp macro="" textlink="">
      <xdr:nvSpPr>
        <xdr:cNvPr id="812" name="円/楕円 811"/>
        <xdr:cNvSpPr/>
      </xdr:nvSpPr>
      <xdr:spPr>
        <a:xfrm>
          <a:off x="18605500" y="977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119953</xdr:rowOff>
    </xdr:from>
    <xdr:ext cx="534377" cy="259045"/>
    <xdr:sp macro="" textlink="">
      <xdr:nvSpPr>
        <xdr:cNvPr id="813" name="テキスト ボックス 812"/>
        <xdr:cNvSpPr txBox="1"/>
      </xdr:nvSpPr>
      <xdr:spPr>
        <a:xfrm>
          <a:off x="18389111" y="9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37809</xdr:rowOff>
    </xdr:from>
    <xdr:to>
      <xdr:col>32</xdr:col>
      <xdr:colOff>187325</xdr:colOff>
      <xdr:row>75</xdr:row>
      <xdr:rowOff>43076</xdr:rowOff>
    </xdr:to>
    <xdr:cxnSp macro="">
      <xdr:nvCxnSpPr>
        <xdr:cNvPr id="840" name="直線コネクタ 839"/>
        <xdr:cNvCxnSpPr/>
      </xdr:nvCxnSpPr>
      <xdr:spPr>
        <a:xfrm flipV="1">
          <a:off x="21323300" y="12896559"/>
          <a:ext cx="8382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43076</xdr:rowOff>
    </xdr:from>
    <xdr:to>
      <xdr:col>31</xdr:col>
      <xdr:colOff>34925</xdr:colOff>
      <xdr:row>75</xdr:row>
      <xdr:rowOff>63032</xdr:rowOff>
    </xdr:to>
    <xdr:cxnSp macro="">
      <xdr:nvCxnSpPr>
        <xdr:cNvPr id="843" name="直線コネクタ 842"/>
        <xdr:cNvCxnSpPr/>
      </xdr:nvCxnSpPr>
      <xdr:spPr>
        <a:xfrm flipV="1">
          <a:off x="20434300" y="12901826"/>
          <a:ext cx="889000" cy="1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63032</xdr:rowOff>
    </xdr:from>
    <xdr:to>
      <xdr:col>29</xdr:col>
      <xdr:colOff>517525</xdr:colOff>
      <xdr:row>75</xdr:row>
      <xdr:rowOff>67691</xdr:rowOff>
    </xdr:to>
    <xdr:cxnSp macro="">
      <xdr:nvCxnSpPr>
        <xdr:cNvPr id="846" name="直線コネクタ 845"/>
        <xdr:cNvCxnSpPr/>
      </xdr:nvCxnSpPr>
      <xdr:spPr>
        <a:xfrm flipV="1">
          <a:off x="19545300" y="12921782"/>
          <a:ext cx="889000" cy="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67691</xdr:rowOff>
    </xdr:from>
    <xdr:to>
      <xdr:col>28</xdr:col>
      <xdr:colOff>314325</xdr:colOff>
      <xdr:row>75</xdr:row>
      <xdr:rowOff>125499</xdr:rowOff>
    </xdr:to>
    <xdr:cxnSp macro="">
      <xdr:nvCxnSpPr>
        <xdr:cNvPr id="849" name="直線コネクタ 848"/>
        <xdr:cNvCxnSpPr/>
      </xdr:nvCxnSpPr>
      <xdr:spPr>
        <a:xfrm flipV="1">
          <a:off x="18656300" y="12926441"/>
          <a:ext cx="889000" cy="5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158459</xdr:rowOff>
    </xdr:from>
    <xdr:to>
      <xdr:col>32</xdr:col>
      <xdr:colOff>238125</xdr:colOff>
      <xdr:row>75</xdr:row>
      <xdr:rowOff>88609</xdr:rowOff>
    </xdr:to>
    <xdr:sp macro="" textlink="">
      <xdr:nvSpPr>
        <xdr:cNvPr id="859" name="円/楕円 858"/>
        <xdr:cNvSpPr/>
      </xdr:nvSpPr>
      <xdr:spPr>
        <a:xfrm>
          <a:off x="22110700" y="128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9886</xdr:rowOff>
    </xdr:from>
    <xdr:ext cx="599010" cy="259045"/>
    <xdr:sp macro="" textlink="">
      <xdr:nvSpPr>
        <xdr:cNvPr id="860" name="繰出金該当値テキスト"/>
        <xdr:cNvSpPr txBox="1"/>
      </xdr:nvSpPr>
      <xdr:spPr>
        <a:xfrm>
          <a:off x="22212300" y="1269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134,786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163726</xdr:rowOff>
    </xdr:from>
    <xdr:to>
      <xdr:col>31</xdr:col>
      <xdr:colOff>85725</xdr:colOff>
      <xdr:row>75</xdr:row>
      <xdr:rowOff>93876</xdr:rowOff>
    </xdr:to>
    <xdr:sp macro="" textlink="">
      <xdr:nvSpPr>
        <xdr:cNvPr id="861" name="円/楕円 860"/>
        <xdr:cNvSpPr/>
      </xdr:nvSpPr>
      <xdr:spPr>
        <a:xfrm>
          <a:off x="21272500" y="1285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110403</xdr:rowOff>
    </xdr:from>
    <xdr:ext cx="599010" cy="259045"/>
    <xdr:sp macro="" textlink="">
      <xdr:nvSpPr>
        <xdr:cNvPr id="862" name="テキスト ボックス 861"/>
        <xdr:cNvSpPr txBox="1"/>
      </xdr:nvSpPr>
      <xdr:spPr>
        <a:xfrm>
          <a:off x="21023794" y="1262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133,634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12232</xdr:rowOff>
    </xdr:from>
    <xdr:to>
      <xdr:col>29</xdr:col>
      <xdr:colOff>568325</xdr:colOff>
      <xdr:row>75</xdr:row>
      <xdr:rowOff>113832</xdr:rowOff>
    </xdr:to>
    <xdr:sp macro="" textlink="">
      <xdr:nvSpPr>
        <xdr:cNvPr id="863" name="円/楕円 862"/>
        <xdr:cNvSpPr/>
      </xdr:nvSpPr>
      <xdr:spPr>
        <a:xfrm>
          <a:off x="20383500" y="1287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130359</xdr:rowOff>
    </xdr:from>
    <xdr:ext cx="599010" cy="259045"/>
    <xdr:sp macro="" textlink="">
      <xdr:nvSpPr>
        <xdr:cNvPr id="864" name="テキスト ボックス 863"/>
        <xdr:cNvSpPr txBox="1"/>
      </xdr:nvSpPr>
      <xdr:spPr>
        <a:xfrm>
          <a:off x="20134794" y="1264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129,269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16891</xdr:rowOff>
    </xdr:from>
    <xdr:to>
      <xdr:col>28</xdr:col>
      <xdr:colOff>365125</xdr:colOff>
      <xdr:row>75</xdr:row>
      <xdr:rowOff>118491</xdr:rowOff>
    </xdr:to>
    <xdr:sp macro="" textlink="">
      <xdr:nvSpPr>
        <xdr:cNvPr id="865" name="円/楕円 864"/>
        <xdr:cNvSpPr/>
      </xdr:nvSpPr>
      <xdr:spPr>
        <a:xfrm>
          <a:off x="19494500" y="128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135018</xdr:rowOff>
    </xdr:from>
    <xdr:ext cx="599010" cy="259045"/>
    <xdr:sp macro="" textlink="">
      <xdr:nvSpPr>
        <xdr:cNvPr id="866" name="テキスト ボックス 865"/>
        <xdr:cNvSpPr txBox="1"/>
      </xdr:nvSpPr>
      <xdr:spPr>
        <a:xfrm>
          <a:off x="19245794" y="1265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128,250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74699</xdr:rowOff>
    </xdr:from>
    <xdr:to>
      <xdr:col>27</xdr:col>
      <xdr:colOff>161925</xdr:colOff>
      <xdr:row>76</xdr:row>
      <xdr:rowOff>4849</xdr:rowOff>
    </xdr:to>
    <xdr:sp macro="" textlink="">
      <xdr:nvSpPr>
        <xdr:cNvPr id="867" name="円/楕円 866"/>
        <xdr:cNvSpPr/>
      </xdr:nvSpPr>
      <xdr:spPr>
        <a:xfrm>
          <a:off x="18605500" y="1293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21376</xdr:rowOff>
    </xdr:from>
    <xdr:ext cx="599010" cy="259045"/>
    <xdr:sp macro="" textlink="">
      <xdr:nvSpPr>
        <xdr:cNvPr id="868" name="テキスト ボックス 867"/>
        <xdr:cNvSpPr txBox="1"/>
      </xdr:nvSpPr>
      <xdr:spPr>
        <a:xfrm>
          <a:off x="18356794" y="1270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ja-JP" altLang="en-US" sz="1100">
              <a:solidFill>
                <a:schemeClr val="dk1"/>
              </a:solidFill>
              <a:effectLst/>
              <a:latin typeface="+mn-lt"/>
              <a:ea typeface="+mn-ea"/>
              <a:cs typeface="+mn-cs"/>
            </a:rPr>
            <a:t>８５８</a:t>
          </a:r>
          <a:r>
            <a:rPr kumimoji="1" lang="ja-JP" altLang="ja-JP" sz="1100">
              <a:solidFill>
                <a:schemeClr val="dk1"/>
              </a:solidFill>
              <a:effectLst/>
              <a:latin typeface="+mn-lt"/>
              <a:ea typeface="+mn-ea"/>
              <a:cs typeface="+mn-cs"/>
            </a:rPr>
            <a:t>千円となっている。主な構成項目である人件費は、住民一人当たり</a:t>
          </a:r>
          <a:r>
            <a:rPr kumimoji="1" lang="ja-JP" altLang="en-US" sz="1100">
              <a:solidFill>
                <a:schemeClr val="dk1"/>
              </a:solidFill>
              <a:effectLst/>
              <a:latin typeface="+mn-lt"/>
              <a:ea typeface="+mn-ea"/>
              <a:cs typeface="+mn-cs"/>
            </a:rPr>
            <a:t>１６８，３０２</a:t>
          </a:r>
          <a:r>
            <a:rPr kumimoji="1" lang="ja-JP" altLang="ja-JP" sz="1100">
              <a:solidFill>
                <a:schemeClr val="dk1"/>
              </a:solidFill>
              <a:effectLst/>
              <a:latin typeface="+mn-lt"/>
              <a:ea typeface="+mn-ea"/>
              <a:cs typeface="+mn-cs"/>
            </a:rPr>
            <a:t>円となっている。類似団体平均と比べて低い水準にあり、近年ほぼ横ばいとなっている。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ja-JP" altLang="en-US" sz="1100">
              <a:solidFill>
                <a:schemeClr val="dk1"/>
              </a:solidFill>
              <a:effectLst/>
              <a:latin typeface="+mn-lt"/>
              <a:ea typeface="+mn-ea"/>
              <a:cs typeface="+mn-cs"/>
            </a:rPr>
            <a:t>８４，８５３</a:t>
          </a:r>
          <a:r>
            <a:rPr kumimoji="1" lang="ja-JP" altLang="ja-JP" sz="1100">
              <a:solidFill>
                <a:schemeClr val="dk1"/>
              </a:solidFill>
              <a:effectLst/>
              <a:latin typeface="+mn-lt"/>
              <a:ea typeface="+mn-ea"/>
              <a:cs typeface="+mn-cs"/>
            </a:rPr>
            <a:t>円となっており、類似団体と比較して一人当たりのコストは低い状況となっているが、公共施設等総合管理計画に基づき、事業の取捨選択を徹底していくことで、事業費の減少を目指す。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4,028
4,009
212.13
3,607,001
3,457,508
26,948
2,425,776
3,483,906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104839</xdr:rowOff>
    </xdr:from>
    <xdr:to>
      <xdr:col>6</xdr:col>
      <xdr:colOff>511175</xdr:colOff>
      <xdr:row>37</xdr:row>
      <xdr:rowOff>114726</xdr:rowOff>
    </xdr:to>
    <xdr:cxnSp macro="">
      <xdr:nvCxnSpPr>
        <xdr:cNvPr id="60" name="直線コネクタ 59"/>
        <xdr:cNvCxnSpPr/>
      </xdr:nvCxnSpPr>
      <xdr:spPr>
        <a:xfrm flipV="1">
          <a:off x="3797300" y="6448489"/>
          <a:ext cx="8382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99104</xdr:rowOff>
    </xdr:from>
    <xdr:to>
      <xdr:col>5</xdr:col>
      <xdr:colOff>358775</xdr:colOff>
      <xdr:row>37</xdr:row>
      <xdr:rowOff>114726</xdr:rowOff>
    </xdr:to>
    <xdr:cxnSp macro="">
      <xdr:nvCxnSpPr>
        <xdr:cNvPr id="63" name="直線コネクタ 62"/>
        <xdr:cNvCxnSpPr/>
      </xdr:nvCxnSpPr>
      <xdr:spPr>
        <a:xfrm>
          <a:off x="2908300" y="6442754"/>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99104</xdr:rowOff>
    </xdr:from>
    <xdr:to>
      <xdr:col>4</xdr:col>
      <xdr:colOff>155575</xdr:colOff>
      <xdr:row>37</xdr:row>
      <xdr:rowOff>105086</xdr:rowOff>
    </xdr:to>
    <xdr:cxnSp macro="">
      <xdr:nvCxnSpPr>
        <xdr:cNvPr id="66" name="直線コネクタ 65"/>
        <xdr:cNvCxnSpPr/>
      </xdr:nvCxnSpPr>
      <xdr:spPr>
        <a:xfrm flipV="1">
          <a:off x="2019300" y="6442754"/>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105086</xdr:rowOff>
    </xdr:from>
    <xdr:to>
      <xdr:col>2</xdr:col>
      <xdr:colOff>638175</xdr:colOff>
      <xdr:row>37</xdr:row>
      <xdr:rowOff>105639</xdr:rowOff>
    </xdr:to>
    <xdr:cxnSp macro="">
      <xdr:nvCxnSpPr>
        <xdr:cNvPr id="69" name="直線コネクタ 68"/>
        <xdr:cNvCxnSpPr/>
      </xdr:nvCxnSpPr>
      <xdr:spPr>
        <a:xfrm flipV="1">
          <a:off x="1130300" y="6448736"/>
          <a:ext cx="8890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54039</xdr:rowOff>
    </xdr:from>
    <xdr:to>
      <xdr:col>6</xdr:col>
      <xdr:colOff>561975</xdr:colOff>
      <xdr:row>37</xdr:row>
      <xdr:rowOff>155639</xdr:rowOff>
    </xdr:to>
    <xdr:sp macro="" textlink="">
      <xdr:nvSpPr>
        <xdr:cNvPr id="79" name="円/楕円 78"/>
        <xdr:cNvSpPr/>
      </xdr:nvSpPr>
      <xdr:spPr>
        <a:xfrm>
          <a:off x="4584700" y="63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32466</xdr:rowOff>
    </xdr:from>
    <xdr:ext cx="534377" cy="259045"/>
    <xdr:sp macro="" textlink="">
      <xdr:nvSpPr>
        <xdr:cNvPr id="80" name="議会費該当値テキスト"/>
        <xdr:cNvSpPr txBox="1"/>
      </xdr:nvSpPr>
      <xdr:spPr>
        <a:xfrm>
          <a:off x="4686300" y="637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14,830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63926</xdr:rowOff>
    </xdr:from>
    <xdr:to>
      <xdr:col>5</xdr:col>
      <xdr:colOff>409575</xdr:colOff>
      <xdr:row>37</xdr:row>
      <xdr:rowOff>165526</xdr:rowOff>
    </xdr:to>
    <xdr:sp macro="" textlink="">
      <xdr:nvSpPr>
        <xdr:cNvPr id="81" name="円/楕円 80"/>
        <xdr:cNvSpPr/>
      </xdr:nvSpPr>
      <xdr:spPr>
        <a:xfrm>
          <a:off x="3746500" y="640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156653</xdr:rowOff>
    </xdr:from>
    <xdr:ext cx="534377" cy="259045"/>
    <xdr:sp macro="" textlink="">
      <xdr:nvSpPr>
        <xdr:cNvPr id="82" name="テキスト ボックス 81"/>
        <xdr:cNvSpPr txBox="1"/>
      </xdr:nvSpPr>
      <xdr:spPr>
        <a:xfrm>
          <a:off x="3530111" y="650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48304</xdr:rowOff>
    </xdr:from>
    <xdr:to>
      <xdr:col>4</xdr:col>
      <xdr:colOff>206375</xdr:colOff>
      <xdr:row>37</xdr:row>
      <xdr:rowOff>149904</xdr:rowOff>
    </xdr:to>
    <xdr:sp macro="" textlink="">
      <xdr:nvSpPr>
        <xdr:cNvPr id="83" name="円/楕円 82"/>
        <xdr:cNvSpPr/>
      </xdr:nvSpPr>
      <xdr:spPr>
        <a:xfrm>
          <a:off x="2857500" y="63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141032</xdr:rowOff>
    </xdr:from>
    <xdr:ext cx="534377" cy="259045"/>
    <xdr:sp macro="" textlink="">
      <xdr:nvSpPr>
        <xdr:cNvPr id="84" name="テキスト ボックス 83"/>
        <xdr:cNvSpPr txBox="1"/>
      </xdr:nvSpPr>
      <xdr:spPr>
        <a:xfrm>
          <a:off x="2641111" y="64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54286</xdr:rowOff>
    </xdr:from>
    <xdr:to>
      <xdr:col>3</xdr:col>
      <xdr:colOff>3175</xdr:colOff>
      <xdr:row>37</xdr:row>
      <xdr:rowOff>155886</xdr:rowOff>
    </xdr:to>
    <xdr:sp macro="" textlink="">
      <xdr:nvSpPr>
        <xdr:cNvPr id="85" name="円/楕円 84"/>
        <xdr:cNvSpPr/>
      </xdr:nvSpPr>
      <xdr:spPr>
        <a:xfrm>
          <a:off x="1968500" y="63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147013</xdr:rowOff>
    </xdr:from>
    <xdr:ext cx="534377" cy="259045"/>
    <xdr:sp macro="" textlink="">
      <xdr:nvSpPr>
        <xdr:cNvPr id="86" name="テキスト ボックス 85"/>
        <xdr:cNvSpPr txBox="1"/>
      </xdr:nvSpPr>
      <xdr:spPr>
        <a:xfrm>
          <a:off x="1752111"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54839</xdr:rowOff>
    </xdr:from>
    <xdr:to>
      <xdr:col>1</xdr:col>
      <xdr:colOff>485775</xdr:colOff>
      <xdr:row>37</xdr:row>
      <xdr:rowOff>156439</xdr:rowOff>
    </xdr:to>
    <xdr:sp macro="" textlink="">
      <xdr:nvSpPr>
        <xdr:cNvPr id="87" name="円/楕円 86"/>
        <xdr:cNvSpPr/>
      </xdr:nvSpPr>
      <xdr:spPr>
        <a:xfrm>
          <a:off x="1079500" y="63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147566</xdr:rowOff>
    </xdr:from>
    <xdr:ext cx="534377" cy="259045"/>
    <xdr:sp macro="" textlink="">
      <xdr:nvSpPr>
        <xdr:cNvPr id="88" name="テキスト ボックス 87"/>
        <xdr:cNvSpPr txBox="1"/>
      </xdr:nvSpPr>
      <xdr:spPr>
        <a:xfrm>
          <a:off x="863111" y="64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236</xdr:rowOff>
    </xdr:from>
    <xdr:to>
      <xdr:col>6</xdr:col>
      <xdr:colOff>511175</xdr:colOff>
      <xdr:row>58</xdr:row>
      <xdr:rowOff>42121</xdr:rowOff>
    </xdr:to>
    <xdr:cxnSp macro="">
      <xdr:nvCxnSpPr>
        <xdr:cNvPr id="117" name="直線コネクタ 116"/>
        <xdr:cNvCxnSpPr/>
      </xdr:nvCxnSpPr>
      <xdr:spPr>
        <a:xfrm>
          <a:off x="3797300" y="9944336"/>
          <a:ext cx="838200" cy="4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236</xdr:rowOff>
    </xdr:from>
    <xdr:to>
      <xdr:col>5</xdr:col>
      <xdr:colOff>358775</xdr:colOff>
      <xdr:row>58</xdr:row>
      <xdr:rowOff>6345</xdr:rowOff>
    </xdr:to>
    <xdr:cxnSp macro="">
      <xdr:nvCxnSpPr>
        <xdr:cNvPr id="120" name="直線コネクタ 119"/>
        <xdr:cNvCxnSpPr/>
      </xdr:nvCxnSpPr>
      <xdr:spPr>
        <a:xfrm flipV="1">
          <a:off x="2908300" y="9944336"/>
          <a:ext cx="889000" cy="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6345</xdr:rowOff>
    </xdr:from>
    <xdr:to>
      <xdr:col>4</xdr:col>
      <xdr:colOff>155575</xdr:colOff>
      <xdr:row>58</xdr:row>
      <xdr:rowOff>23207</xdr:rowOff>
    </xdr:to>
    <xdr:cxnSp macro="">
      <xdr:nvCxnSpPr>
        <xdr:cNvPr id="123" name="直線コネクタ 122"/>
        <xdr:cNvCxnSpPr/>
      </xdr:nvCxnSpPr>
      <xdr:spPr>
        <a:xfrm flipV="1">
          <a:off x="2019300" y="9950445"/>
          <a:ext cx="889000" cy="1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23207</xdr:rowOff>
    </xdr:from>
    <xdr:to>
      <xdr:col>2</xdr:col>
      <xdr:colOff>638175</xdr:colOff>
      <xdr:row>58</xdr:row>
      <xdr:rowOff>35900</xdr:rowOff>
    </xdr:to>
    <xdr:cxnSp macro="">
      <xdr:nvCxnSpPr>
        <xdr:cNvPr id="126" name="直線コネクタ 125"/>
        <xdr:cNvCxnSpPr/>
      </xdr:nvCxnSpPr>
      <xdr:spPr>
        <a:xfrm flipV="1">
          <a:off x="1130300" y="9967307"/>
          <a:ext cx="889000" cy="1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162771</xdr:rowOff>
    </xdr:from>
    <xdr:to>
      <xdr:col>6</xdr:col>
      <xdr:colOff>561975</xdr:colOff>
      <xdr:row>58</xdr:row>
      <xdr:rowOff>92921</xdr:rowOff>
    </xdr:to>
    <xdr:sp macro="" textlink="">
      <xdr:nvSpPr>
        <xdr:cNvPr id="136" name="円/楕円 135"/>
        <xdr:cNvSpPr/>
      </xdr:nvSpPr>
      <xdr:spPr>
        <a:xfrm>
          <a:off x="4584700" y="993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111557</xdr:rowOff>
    </xdr:from>
    <xdr:ext cx="599010" cy="259045"/>
    <xdr:sp macro="" textlink="">
      <xdr:nvSpPr>
        <xdr:cNvPr id="137" name="総務費該当値テキスト"/>
        <xdr:cNvSpPr txBox="1"/>
      </xdr:nvSpPr>
      <xdr:spPr>
        <a:xfrm>
          <a:off x="4686300" y="988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228,057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120886</xdr:rowOff>
    </xdr:from>
    <xdr:to>
      <xdr:col>5</xdr:col>
      <xdr:colOff>409575</xdr:colOff>
      <xdr:row>58</xdr:row>
      <xdr:rowOff>51036</xdr:rowOff>
    </xdr:to>
    <xdr:sp macro="" textlink="">
      <xdr:nvSpPr>
        <xdr:cNvPr id="138" name="円/楕円 137"/>
        <xdr:cNvSpPr/>
      </xdr:nvSpPr>
      <xdr:spPr>
        <a:xfrm>
          <a:off x="3746500" y="98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67563</xdr:rowOff>
    </xdr:from>
    <xdr:ext cx="599010" cy="259045"/>
    <xdr:sp macro="" textlink="">
      <xdr:nvSpPr>
        <xdr:cNvPr id="139" name="テキスト ボックス 138"/>
        <xdr:cNvSpPr txBox="1"/>
      </xdr:nvSpPr>
      <xdr:spPr>
        <a:xfrm>
          <a:off x="3497794" y="966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126995</xdr:rowOff>
    </xdr:from>
    <xdr:to>
      <xdr:col>4</xdr:col>
      <xdr:colOff>206375</xdr:colOff>
      <xdr:row>58</xdr:row>
      <xdr:rowOff>57145</xdr:rowOff>
    </xdr:to>
    <xdr:sp macro="" textlink="">
      <xdr:nvSpPr>
        <xdr:cNvPr id="140" name="円/楕円 139"/>
        <xdr:cNvSpPr/>
      </xdr:nvSpPr>
      <xdr:spPr>
        <a:xfrm>
          <a:off x="2857500" y="989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73672</xdr:rowOff>
    </xdr:from>
    <xdr:ext cx="599010" cy="259045"/>
    <xdr:sp macro="" textlink="">
      <xdr:nvSpPr>
        <xdr:cNvPr id="141" name="テキスト ボックス 140"/>
        <xdr:cNvSpPr txBox="1"/>
      </xdr:nvSpPr>
      <xdr:spPr>
        <a:xfrm>
          <a:off x="2608794" y="967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275,007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143857</xdr:rowOff>
    </xdr:from>
    <xdr:to>
      <xdr:col>3</xdr:col>
      <xdr:colOff>3175</xdr:colOff>
      <xdr:row>58</xdr:row>
      <xdr:rowOff>74007</xdr:rowOff>
    </xdr:to>
    <xdr:sp macro="" textlink="">
      <xdr:nvSpPr>
        <xdr:cNvPr id="142" name="円/楕円 141"/>
        <xdr:cNvSpPr/>
      </xdr:nvSpPr>
      <xdr:spPr>
        <a:xfrm>
          <a:off x="1968500" y="991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90534</xdr:rowOff>
    </xdr:from>
    <xdr:ext cx="599010" cy="259045"/>
    <xdr:sp macro="" textlink="">
      <xdr:nvSpPr>
        <xdr:cNvPr id="143" name="テキスト ボックス 142"/>
        <xdr:cNvSpPr txBox="1"/>
      </xdr:nvSpPr>
      <xdr:spPr>
        <a:xfrm>
          <a:off x="1719794" y="969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252,878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156550</xdr:rowOff>
    </xdr:from>
    <xdr:to>
      <xdr:col>1</xdr:col>
      <xdr:colOff>485775</xdr:colOff>
      <xdr:row>58</xdr:row>
      <xdr:rowOff>86700</xdr:rowOff>
    </xdr:to>
    <xdr:sp macro="" textlink="">
      <xdr:nvSpPr>
        <xdr:cNvPr id="144" name="円/楕円 143"/>
        <xdr:cNvSpPr/>
      </xdr:nvSpPr>
      <xdr:spPr>
        <a:xfrm>
          <a:off x="1079500" y="992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77827</xdr:rowOff>
    </xdr:from>
    <xdr:ext cx="599010" cy="259045"/>
    <xdr:sp macro="" textlink="">
      <xdr:nvSpPr>
        <xdr:cNvPr id="145" name="テキスト ボックス 144"/>
        <xdr:cNvSpPr txBox="1"/>
      </xdr:nvSpPr>
      <xdr:spPr>
        <a:xfrm>
          <a:off x="830794" y="1002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20825</xdr:rowOff>
    </xdr:from>
    <xdr:to>
      <xdr:col>6</xdr:col>
      <xdr:colOff>511175</xdr:colOff>
      <xdr:row>76</xdr:row>
      <xdr:rowOff>45887</xdr:rowOff>
    </xdr:to>
    <xdr:cxnSp macro="">
      <xdr:nvCxnSpPr>
        <xdr:cNvPr id="172" name="直線コネクタ 171"/>
        <xdr:cNvCxnSpPr/>
      </xdr:nvCxnSpPr>
      <xdr:spPr>
        <a:xfrm flipV="1">
          <a:off x="3797300" y="13051025"/>
          <a:ext cx="838200" cy="2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45887</xdr:rowOff>
    </xdr:from>
    <xdr:to>
      <xdr:col>5</xdr:col>
      <xdr:colOff>358775</xdr:colOff>
      <xdr:row>76</xdr:row>
      <xdr:rowOff>54336</xdr:rowOff>
    </xdr:to>
    <xdr:cxnSp macro="">
      <xdr:nvCxnSpPr>
        <xdr:cNvPr id="175" name="直線コネクタ 174"/>
        <xdr:cNvCxnSpPr/>
      </xdr:nvCxnSpPr>
      <xdr:spPr>
        <a:xfrm flipV="1">
          <a:off x="2908300" y="13076087"/>
          <a:ext cx="8890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54336</xdr:rowOff>
    </xdr:from>
    <xdr:to>
      <xdr:col>4</xdr:col>
      <xdr:colOff>155575</xdr:colOff>
      <xdr:row>76</xdr:row>
      <xdr:rowOff>95484</xdr:rowOff>
    </xdr:to>
    <xdr:cxnSp macro="">
      <xdr:nvCxnSpPr>
        <xdr:cNvPr id="178" name="直線コネクタ 177"/>
        <xdr:cNvCxnSpPr/>
      </xdr:nvCxnSpPr>
      <xdr:spPr>
        <a:xfrm flipV="1">
          <a:off x="2019300" y="130845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89703</xdr:rowOff>
    </xdr:from>
    <xdr:to>
      <xdr:col>2</xdr:col>
      <xdr:colOff>638175</xdr:colOff>
      <xdr:row>76</xdr:row>
      <xdr:rowOff>95484</xdr:rowOff>
    </xdr:to>
    <xdr:cxnSp macro="">
      <xdr:nvCxnSpPr>
        <xdr:cNvPr id="181" name="直線コネクタ 180"/>
        <xdr:cNvCxnSpPr/>
      </xdr:nvCxnSpPr>
      <xdr:spPr>
        <a:xfrm>
          <a:off x="1130300" y="13119903"/>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141476</xdr:rowOff>
    </xdr:from>
    <xdr:to>
      <xdr:col>6</xdr:col>
      <xdr:colOff>561975</xdr:colOff>
      <xdr:row>76</xdr:row>
      <xdr:rowOff>71627</xdr:rowOff>
    </xdr:to>
    <xdr:sp macro="" textlink="">
      <xdr:nvSpPr>
        <xdr:cNvPr id="191" name="円/楕円 190"/>
        <xdr:cNvSpPr/>
      </xdr:nvSpPr>
      <xdr:spPr>
        <a:xfrm>
          <a:off x="4584700" y="130002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119902</xdr:rowOff>
    </xdr:from>
    <xdr:ext cx="599010" cy="259045"/>
    <xdr:sp macro="" textlink="">
      <xdr:nvSpPr>
        <xdr:cNvPr id="192" name="民生費該当値テキスト"/>
        <xdr:cNvSpPr txBox="1"/>
      </xdr:nvSpPr>
      <xdr:spPr>
        <a:xfrm>
          <a:off x="4686300" y="1297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202,001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166537</xdr:rowOff>
    </xdr:from>
    <xdr:to>
      <xdr:col>5</xdr:col>
      <xdr:colOff>409575</xdr:colOff>
      <xdr:row>76</xdr:row>
      <xdr:rowOff>96687</xdr:rowOff>
    </xdr:to>
    <xdr:sp macro="" textlink="">
      <xdr:nvSpPr>
        <xdr:cNvPr id="193" name="円/楕円 192"/>
        <xdr:cNvSpPr/>
      </xdr:nvSpPr>
      <xdr:spPr>
        <a:xfrm>
          <a:off x="3746500" y="1302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87814</xdr:rowOff>
    </xdr:from>
    <xdr:ext cx="599010" cy="259045"/>
    <xdr:sp macro="" textlink="">
      <xdr:nvSpPr>
        <xdr:cNvPr id="194" name="テキスト ボックス 193"/>
        <xdr:cNvSpPr txBox="1"/>
      </xdr:nvSpPr>
      <xdr:spPr>
        <a:xfrm>
          <a:off x="3497794" y="1311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191,038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3536</xdr:rowOff>
    </xdr:from>
    <xdr:to>
      <xdr:col>4</xdr:col>
      <xdr:colOff>206375</xdr:colOff>
      <xdr:row>76</xdr:row>
      <xdr:rowOff>105136</xdr:rowOff>
    </xdr:to>
    <xdr:sp macro="" textlink="">
      <xdr:nvSpPr>
        <xdr:cNvPr id="195" name="円/楕円 194"/>
        <xdr:cNvSpPr/>
      </xdr:nvSpPr>
      <xdr:spPr>
        <a:xfrm>
          <a:off x="2857500" y="130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96263</xdr:rowOff>
    </xdr:from>
    <xdr:ext cx="599010" cy="259045"/>
    <xdr:sp macro="" textlink="">
      <xdr:nvSpPr>
        <xdr:cNvPr id="196" name="テキスト ボックス 195"/>
        <xdr:cNvSpPr txBox="1"/>
      </xdr:nvSpPr>
      <xdr:spPr>
        <a:xfrm>
          <a:off x="2608794" y="1312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187,342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44684</xdr:rowOff>
    </xdr:from>
    <xdr:to>
      <xdr:col>3</xdr:col>
      <xdr:colOff>3175</xdr:colOff>
      <xdr:row>76</xdr:row>
      <xdr:rowOff>146284</xdr:rowOff>
    </xdr:to>
    <xdr:sp macro="" textlink="">
      <xdr:nvSpPr>
        <xdr:cNvPr id="197" name="円/楕円 196"/>
        <xdr:cNvSpPr/>
      </xdr:nvSpPr>
      <xdr:spPr>
        <a:xfrm>
          <a:off x="1968500" y="1307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137411</xdr:rowOff>
    </xdr:from>
    <xdr:ext cx="599010" cy="259045"/>
    <xdr:sp macro="" textlink="">
      <xdr:nvSpPr>
        <xdr:cNvPr id="198" name="テキスト ボックス 197"/>
        <xdr:cNvSpPr txBox="1"/>
      </xdr:nvSpPr>
      <xdr:spPr>
        <a:xfrm>
          <a:off x="1719794" y="13167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169,342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38903</xdr:rowOff>
    </xdr:from>
    <xdr:to>
      <xdr:col>1</xdr:col>
      <xdr:colOff>485775</xdr:colOff>
      <xdr:row>76</xdr:row>
      <xdr:rowOff>140503</xdr:rowOff>
    </xdr:to>
    <xdr:sp macro="" textlink="">
      <xdr:nvSpPr>
        <xdr:cNvPr id="199" name="円/楕円 198"/>
        <xdr:cNvSpPr/>
      </xdr:nvSpPr>
      <xdr:spPr>
        <a:xfrm>
          <a:off x="1079500" y="1306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131630</xdr:rowOff>
    </xdr:from>
    <xdr:ext cx="599010" cy="259045"/>
    <xdr:sp macro="" textlink="">
      <xdr:nvSpPr>
        <xdr:cNvPr id="200" name="テキスト ボックス 199"/>
        <xdr:cNvSpPr txBox="1"/>
      </xdr:nvSpPr>
      <xdr:spPr>
        <a:xfrm>
          <a:off x="830794" y="1316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146726</xdr:rowOff>
    </xdr:from>
    <xdr:to>
      <xdr:col>6</xdr:col>
      <xdr:colOff>511175</xdr:colOff>
      <xdr:row>97</xdr:row>
      <xdr:rowOff>166748</xdr:rowOff>
    </xdr:to>
    <xdr:cxnSp macro="">
      <xdr:nvCxnSpPr>
        <xdr:cNvPr id="229" name="直線コネクタ 228"/>
        <xdr:cNvCxnSpPr/>
      </xdr:nvCxnSpPr>
      <xdr:spPr>
        <a:xfrm>
          <a:off x="3797300" y="16777376"/>
          <a:ext cx="8382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144481</xdr:rowOff>
    </xdr:from>
    <xdr:to>
      <xdr:col>5</xdr:col>
      <xdr:colOff>358775</xdr:colOff>
      <xdr:row>97</xdr:row>
      <xdr:rowOff>146726</xdr:rowOff>
    </xdr:to>
    <xdr:cxnSp macro="">
      <xdr:nvCxnSpPr>
        <xdr:cNvPr id="232" name="直線コネクタ 231"/>
        <xdr:cNvCxnSpPr/>
      </xdr:nvCxnSpPr>
      <xdr:spPr>
        <a:xfrm>
          <a:off x="2908300" y="16775131"/>
          <a:ext cx="8890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137334</xdr:rowOff>
    </xdr:from>
    <xdr:to>
      <xdr:col>4</xdr:col>
      <xdr:colOff>155575</xdr:colOff>
      <xdr:row>97</xdr:row>
      <xdr:rowOff>144481</xdr:rowOff>
    </xdr:to>
    <xdr:cxnSp macro="">
      <xdr:nvCxnSpPr>
        <xdr:cNvPr id="235" name="直線コネクタ 234"/>
        <xdr:cNvCxnSpPr/>
      </xdr:nvCxnSpPr>
      <xdr:spPr>
        <a:xfrm>
          <a:off x="2019300" y="16767984"/>
          <a:ext cx="889000" cy="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137334</xdr:rowOff>
    </xdr:from>
    <xdr:to>
      <xdr:col>2</xdr:col>
      <xdr:colOff>638175</xdr:colOff>
      <xdr:row>97</xdr:row>
      <xdr:rowOff>151099</xdr:rowOff>
    </xdr:to>
    <xdr:cxnSp macro="">
      <xdr:nvCxnSpPr>
        <xdr:cNvPr id="238" name="直線コネクタ 237"/>
        <xdr:cNvCxnSpPr/>
      </xdr:nvCxnSpPr>
      <xdr:spPr>
        <a:xfrm flipV="1">
          <a:off x="1130300" y="16767984"/>
          <a:ext cx="8890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115948</xdr:rowOff>
    </xdr:from>
    <xdr:to>
      <xdr:col>6</xdr:col>
      <xdr:colOff>561975</xdr:colOff>
      <xdr:row>98</xdr:row>
      <xdr:rowOff>46098</xdr:rowOff>
    </xdr:to>
    <xdr:sp macro="" textlink="">
      <xdr:nvSpPr>
        <xdr:cNvPr id="248" name="円/楕円 247"/>
        <xdr:cNvSpPr/>
      </xdr:nvSpPr>
      <xdr:spPr>
        <a:xfrm>
          <a:off x="4584700" y="1674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94375</xdr:rowOff>
    </xdr:from>
    <xdr:ext cx="534377" cy="259045"/>
    <xdr:sp macro="" textlink="">
      <xdr:nvSpPr>
        <xdr:cNvPr id="249" name="衛生費該当値テキスト"/>
        <xdr:cNvSpPr txBox="1"/>
      </xdr:nvSpPr>
      <xdr:spPr>
        <a:xfrm>
          <a:off x="4686300" y="1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57,901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95926</xdr:rowOff>
    </xdr:from>
    <xdr:to>
      <xdr:col>5</xdr:col>
      <xdr:colOff>409575</xdr:colOff>
      <xdr:row>98</xdr:row>
      <xdr:rowOff>26076</xdr:rowOff>
    </xdr:to>
    <xdr:sp macro="" textlink="">
      <xdr:nvSpPr>
        <xdr:cNvPr id="250" name="円/楕円 249"/>
        <xdr:cNvSpPr/>
      </xdr:nvSpPr>
      <xdr:spPr>
        <a:xfrm>
          <a:off x="3746500" y="167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17203</xdr:rowOff>
    </xdr:from>
    <xdr:ext cx="534377" cy="259045"/>
    <xdr:sp macro="" textlink="">
      <xdr:nvSpPr>
        <xdr:cNvPr id="251" name="テキスト ボックス 250"/>
        <xdr:cNvSpPr txBox="1"/>
      </xdr:nvSpPr>
      <xdr:spPr>
        <a:xfrm>
          <a:off x="3530111" y="1681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93681</xdr:rowOff>
    </xdr:from>
    <xdr:to>
      <xdr:col>4</xdr:col>
      <xdr:colOff>206375</xdr:colOff>
      <xdr:row>98</xdr:row>
      <xdr:rowOff>23831</xdr:rowOff>
    </xdr:to>
    <xdr:sp macro="" textlink="">
      <xdr:nvSpPr>
        <xdr:cNvPr id="252" name="円/楕円 251"/>
        <xdr:cNvSpPr/>
      </xdr:nvSpPr>
      <xdr:spPr>
        <a:xfrm>
          <a:off x="2857500" y="167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14958</xdr:rowOff>
    </xdr:from>
    <xdr:ext cx="534377" cy="259045"/>
    <xdr:sp macro="" textlink="">
      <xdr:nvSpPr>
        <xdr:cNvPr id="253" name="テキスト ボックス 252"/>
        <xdr:cNvSpPr txBox="1"/>
      </xdr:nvSpPr>
      <xdr:spPr>
        <a:xfrm>
          <a:off x="2641111" y="1681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63,745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86534</xdr:rowOff>
    </xdr:from>
    <xdr:to>
      <xdr:col>3</xdr:col>
      <xdr:colOff>3175</xdr:colOff>
      <xdr:row>98</xdr:row>
      <xdr:rowOff>16684</xdr:rowOff>
    </xdr:to>
    <xdr:sp macro="" textlink="">
      <xdr:nvSpPr>
        <xdr:cNvPr id="254" name="円/楕円 253"/>
        <xdr:cNvSpPr/>
      </xdr:nvSpPr>
      <xdr:spPr>
        <a:xfrm>
          <a:off x="1968500" y="167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7811</xdr:rowOff>
    </xdr:from>
    <xdr:ext cx="534377" cy="259045"/>
    <xdr:sp macro="" textlink="">
      <xdr:nvSpPr>
        <xdr:cNvPr id="255" name="テキスト ボックス 254"/>
        <xdr:cNvSpPr txBox="1"/>
      </xdr:nvSpPr>
      <xdr:spPr>
        <a:xfrm>
          <a:off x="1752111" y="1680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65,621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100299</xdr:rowOff>
    </xdr:from>
    <xdr:to>
      <xdr:col>1</xdr:col>
      <xdr:colOff>485775</xdr:colOff>
      <xdr:row>98</xdr:row>
      <xdr:rowOff>30449</xdr:rowOff>
    </xdr:to>
    <xdr:sp macro="" textlink="">
      <xdr:nvSpPr>
        <xdr:cNvPr id="256" name="円/楕円 255"/>
        <xdr:cNvSpPr/>
      </xdr:nvSpPr>
      <xdr:spPr>
        <a:xfrm>
          <a:off x="1079500" y="167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21576</xdr:rowOff>
    </xdr:from>
    <xdr:ext cx="534377" cy="259045"/>
    <xdr:sp macro="" textlink="">
      <xdr:nvSpPr>
        <xdr:cNvPr id="257" name="テキスト ボックス 256"/>
        <xdr:cNvSpPr txBox="1"/>
      </xdr:nvSpPr>
      <xdr:spPr>
        <a:xfrm>
          <a:off x="863111"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159969</xdr:rowOff>
    </xdr:from>
    <xdr:to>
      <xdr:col>15</xdr:col>
      <xdr:colOff>180975</xdr:colOff>
      <xdr:row>39</xdr:row>
      <xdr:rowOff>44450</xdr:rowOff>
    </xdr:to>
    <xdr:cxnSp macro="">
      <xdr:nvCxnSpPr>
        <xdr:cNvPr id="286" name="直線コネクタ 285"/>
        <xdr:cNvCxnSpPr/>
      </xdr:nvCxnSpPr>
      <xdr:spPr>
        <a:xfrm>
          <a:off x="9639300" y="6675069"/>
          <a:ext cx="8382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97079</xdr:rowOff>
    </xdr:from>
    <xdr:to>
      <xdr:col>14</xdr:col>
      <xdr:colOff>28575</xdr:colOff>
      <xdr:row>38</xdr:row>
      <xdr:rowOff>159969</xdr:rowOff>
    </xdr:to>
    <xdr:cxnSp macro="">
      <xdr:nvCxnSpPr>
        <xdr:cNvPr id="289" name="直線コネクタ 288"/>
        <xdr:cNvCxnSpPr/>
      </xdr:nvCxnSpPr>
      <xdr:spPr>
        <a:xfrm>
          <a:off x="8750300" y="6440729"/>
          <a:ext cx="889000" cy="2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1" name="テキスト ボックス 290"/>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97079</xdr:rowOff>
    </xdr:from>
    <xdr:to>
      <xdr:col>12</xdr:col>
      <xdr:colOff>511175</xdr:colOff>
      <xdr:row>38</xdr:row>
      <xdr:rowOff>63474</xdr:rowOff>
    </xdr:to>
    <xdr:cxnSp macro="">
      <xdr:nvCxnSpPr>
        <xdr:cNvPr id="292" name="直線コネクタ 291"/>
        <xdr:cNvCxnSpPr/>
      </xdr:nvCxnSpPr>
      <xdr:spPr>
        <a:xfrm flipV="1">
          <a:off x="7861300" y="6440729"/>
          <a:ext cx="889000" cy="13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50779</xdr:rowOff>
    </xdr:from>
    <xdr:ext cx="469744" cy="259045"/>
    <xdr:sp macro="" textlink="">
      <xdr:nvSpPr>
        <xdr:cNvPr id="294" name="テキスト ボックス 293"/>
        <xdr:cNvSpPr txBox="1"/>
      </xdr:nvSpPr>
      <xdr:spPr>
        <a:xfrm>
          <a:off x="8515427"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17272</xdr:rowOff>
    </xdr:from>
    <xdr:to>
      <xdr:col>11</xdr:col>
      <xdr:colOff>307975</xdr:colOff>
      <xdr:row>38</xdr:row>
      <xdr:rowOff>63474</xdr:rowOff>
    </xdr:to>
    <xdr:cxnSp macro="">
      <xdr:nvCxnSpPr>
        <xdr:cNvPr id="295" name="直線コネクタ 294"/>
        <xdr:cNvCxnSpPr/>
      </xdr:nvCxnSpPr>
      <xdr:spPr>
        <a:xfrm>
          <a:off x="6972300" y="6532372"/>
          <a:ext cx="889000" cy="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31246</xdr:rowOff>
    </xdr:from>
    <xdr:ext cx="469744" cy="259045"/>
    <xdr:sp macro="" textlink="">
      <xdr:nvSpPr>
        <xdr:cNvPr id="299" name="テキスト ボックス 298"/>
        <xdr:cNvSpPr txBox="1"/>
      </xdr:nvSpPr>
      <xdr:spPr>
        <a:xfrm>
          <a:off x="6737427" y="67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109169</xdr:rowOff>
    </xdr:from>
    <xdr:to>
      <xdr:col>14</xdr:col>
      <xdr:colOff>79375</xdr:colOff>
      <xdr:row>39</xdr:row>
      <xdr:rowOff>39319</xdr:rowOff>
    </xdr:to>
    <xdr:sp macro="" textlink="">
      <xdr:nvSpPr>
        <xdr:cNvPr id="307" name="円/楕円 306"/>
        <xdr:cNvSpPr/>
      </xdr:nvSpPr>
      <xdr:spPr>
        <a:xfrm>
          <a:off x="9588500" y="662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55846</xdr:rowOff>
    </xdr:from>
    <xdr:ext cx="469744" cy="259045"/>
    <xdr:sp macro="" textlink="">
      <xdr:nvSpPr>
        <xdr:cNvPr id="308" name="テキスト ボックス 307"/>
        <xdr:cNvSpPr txBox="1"/>
      </xdr:nvSpPr>
      <xdr:spPr>
        <a:xfrm>
          <a:off x="9404427" y="63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46279</xdr:rowOff>
    </xdr:from>
    <xdr:to>
      <xdr:col>12</xdr:col>
      <xdr:colOff>561975</xdr:colOff>
      <xdr:row>37</xdr:row>
      <xdr:rowOff>147879</xdr:rowOff>
    </xdr:to>
    <xdr:sp macro="" textlink="">
      <xdr:nvSpPr>
        <xdr:cNvPr id="309" name="円/楕円 308"/>
        <xdr:cNvSpPr/>
      </xdr:nvSpPr>
      <xdr:spPr>
        <a:xfrm>
          <a:off x="8699500" y="63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164406</xdr:rowOff>
    </xdr:from>
    <xdr:ext cx="534377" cy="259045"/>
    <xdr:sp macro="" textlink="">
      <xdr:nvSpPr>
        <xdr:cNvPr id="310" name="テキスト ボックス 309"/>
        <xdr:cNvSpPr txBox="1"/>
      </xdr:nvSpPr>
      <xdr:spPr>
        <a:xfrm>
          <a:off x="8483111" y="61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12674</xdr:rowOff>
    </xdr:from>
    <xdr:to>
      <xdr:col>11</xdr:col>
      <xdr:colOff>358775</xdr:colOff>
      <xdr:row>38</xdr:row>
      <xdr:rowOff>114274</xdr:rowOff>
    </xdr:to>
    <xdr:sp macro="" textlink="">
      <xdr:nvSpPr>
        <xdr:cNvPr id="311" name="円/楕円 310"/>
        <xdr:cNvSpPr/>
      </xdr:nvSpPr>
      <xdr:spPr>
        <a:xfrm>
          <a:off x="7810500" y="652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130801</xdr:rowOff>
    </xdr:from>
    <xdr:ext cx="534377" cy="259045"/>
    <xdr:sp macro="" textlink="">
      <xdr:nvSpPr>
        <xdr:cNvPr id="312" name="テキスト ボックス 311"/>
        <xdr:cNvSpPr txBox="1"/>
      </xdr:nvSpPr>
      <xdr:spPr>
        <a:xfrm>
          <a:off x="7594111" y="630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137922</xdr:rowOff>
    </xdr:from>
    <xdr:to>
      <xdr:col>10</xdr:col>
      <xdr:colOff>155575</xdr:colOff>
      <xdr:row>38</xdr:row>
      <xdr:rowOff>68072</xdr:rowOff>
    </xdr:to>
    <xdr:sp macro="" textlink="">
      <xdr:nvSpPr>
        <xdr:cNvPr id="313" name="円/楕円 312"/>
        <xdr:cNvSpPr/>
      </xdr:nvSpPr>
      <xdr:spPr>
        <a:xfrm>
          <a:off x="69215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84599</xdr:rowOff>
    </xdr:from>
    <xdr:ext cx="534377" cy="259045"/>
    <xdr:sp macro="" textlink="">
      <xdr:nvSpPr>
        <xdr:cNvPr id="314" name="テキスト ボックス 313"/>
        <xdr:cNvSpPr txBox="1"/>
      </xdr:nvSpPr>
      <xdr:spPr>
        <a:xfrm>
          <a:off x="6705111" y="625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6261</xdr:rowOff>
    </xdr:from>
    <xdr:to>
      <xdr:col>15</xdr:col>
      <xdr:colOff>180975</xdr:colOff>
      <xdr:row>59</xdr:row>
      <xdr:rowOff>9227</xdr:rowOff>
    </xdr:to>
    <xdr:cxnSp macro="">
      <xdr:nvCxnSpPr>
        <xdr:cNvPr id="343" name="直線コネクタ 342"/>
        <xdr:cNvCxnSpPr/>
      </xdr:nvCxnSpPr>
      <xdr:spPr>
        <a:xfrm>
          <a:off x="9639300" y="10121811"/>
          <a:ext cx="838200" cy="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164158</xdr:rowOff>
    </xdr:from>
    <xdr:to>
      <xdr:col>14</xdr:col>
      <xdr:colOff>28575</xdr:colOff>
      <xdr:row>59</xdr:row>
      <xdr:rowOff>6261</xdr:rowOff>
    </xdr:to>
    <xdr:cxnSp macro="">
      <xdr:nvCxnSpPr>
        <xdr:cNvPr id="346" name="直線コネクタ 345"/>
        <xdr:cNvCxnSpPr/>
      </xdr:nvCxnSpPr>
      <xdr:spPr>
        <a:xfrm>
          <a:off x="8750300" y="10108258"/>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164158</xdr:rowOff>
    </xdr:from>
    <xdr:to>
      <xdr:col>12</xdr:col>
      <xdr:colOff>511175</xdr:colOff>
      <xdr:row>59</xdr:row>
      <xdr:rowOff>2986</xdr:rowOff>
    </xdr:to>
    <xdr:cxnSp macro="">
      <xdr:nvCxnSpPr>
        <xdr:cNvPr id="349" name="直線コネクタ 348"/>
        <xdr:cNvCxnSpPr/>
      </xdr:nvCxnSpPr>
      <xdr:spPr>
        <a:xfrm flipV="1">
          <a:off x="7861300" y="10108258"/>
          <a:ext cx="889000" cy="1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2986</xdr:rowOff>
    </xdr:from>
    <xdr:to>
      <xdr:col>11</xdr:col>
      <xdr:colOff>307975</xdr:colOff>
      <xdr:row>59</xdr:row>
      <xdr:rowOff>4281</xdr:rowOff>
    </xdr:to>
    <xdr:cxnSp macro="">
      <xdr:nvCxnSpPr>
        <xdr:cNvPr id="352" name="直線コネクタ 351"/>
        <xdr:cNvCxnSpPr/>
      </xdr:nvCxnSpPr>
      <xdr:spPr>
        <a:xfrm flipV="1">
          <a:off x="6972300" y="1011853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129877</xdr:rowOff>
    </xdr:from>
    <xdr:to>
      <xdr:col>15</xdr:col>
      <xdr:colOff>231775</xdr:colOff>
      <xdr:row>59</xdr:row>
      <xdr:rowOff>60027</xdr:rowOff>
    </xdr:to>
    <xdr:sp macro="" textlink="">
      <xdr:nvSpPr>
        <xdr:cNvPr id="362" name="円/楕円 361"/>
        <xdr:cNvSpPr/>
      </xdr:nvSpPr>
      <xdr:spPr>
        <a:xfrm>
          <a:off x="10426700" y="10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92,448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126911</xdr:rowOff>
    </xdr:from>
    <xdr:to>
      <xdr:col>14</xdr:col>
      <xdr:colOff>79375</xdr:colOff>
      <xdr:row>59</xdr:row>
      <xdr:rowOff>57061</xdr:rowOff>
    </xdr:to>
    <xdr:sp macro="" textlink="">
      <xdr:nvSpPr>
        <xdr:cNvPr id="364" name="円/楕円 363"/>
        <xdr:cNvSpPr/>
      </xdr:nvSpPr>
      <xdr:spPr>
        <a:xfrm>
          <a:off x="9588500" y="100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48188</xdr:rowOff>
    </xdr:from>
    <xdr:ext cx="599010" cy="259045"/>
    <xdr:sp macro="" textlink="">
      <xdr:nvSpPr>
        <xdr:cNvPr id="365" name="テキスト ボックス 364"/>
        <xdr:cNvSpPr txBox="1"/>
      </xdr:nvSpPr>
      <xdr:spPr>
        <a:xfrm>
          <a:off x="9339794" y="1016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113358</xdr:rowOff>
    </xdr:from>
    <xdr:to>
      <xdr:col>12</xdr:col>
      <xdr:colOff>561975</xdr:colOff>
      <xdr:row>59</xdr:row>
      <xdr:rowOff>43508</xdr:rowOff>
    </xdr:to>
    <xdr:sp macro="" textlink="">
      <xdr:nvSpPr>
        <xdr:cNvPr id="366" name="円/楕円 365"/>
        <xdr:cNvSpPr/>
      </xdr:nvSpPr>
      <xdr:spPr>
        <a:xfrm>
          <a:off x="8699500" y="1005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34635</xdr:rowOff>
    </xdr:from>
    <xdr:ext cx="599010" cy="259045"/>
    <xdr:sp macro="" textlink="">
      <xdr:nvSpPr>
        <xdr:cNvPr id="367" name="テキスト ボックス 366"/>
        <xdr:cNvSpPr txBox="1"/>
      </xdr:nvSpPr>
      <xdr:spPr>
        <a:xfrm>
          <a:off x="8450794" y="1015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135,805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123636</xdr:rowOff>
    </xdr:from>
    <xdr:to>
      <xdr:col>11</xdr:col>
      <xdr:colOff>358775</xdr:colOff>
      <xdr:row>59</xdr:row>
      <xdr:rowOff>53786</xdr:rowOff>
    </xdr:to>
    <xdr:sp macro="" textlink="">
      <xdr:nvSpPr>
        <xdr:cNvPr id="368" name="円/楕円 367"/>
        <xdr:cNvSpPr/>
      </xdr:nvSpPr>
      <xdr:spPr>
        <a:xfrm>
          <a:off x="7810500" y="100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44913</xdr:rowOff>
    </xdr:from>
    <xdr:ext cx="599010" cy="259045"/>
    <xdr:sp macro="" textlink="">
      <xdr:nvSpPr>
        <xdr:cNvPr id="369" name="テキスト ボックス 368"/>
        <xdr:cNvSpPr txBox="1"/>
      </xdr:nvSpPr>
      <xdr:spPr>
        <a:xfrm>
          <a:off x="7561794" y="1016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124931</xdr:rowOff>
    </xdr:from>
    <xdr:to>
      <xdr:col>10</xdr:col>
      <xdr:colOff>155575</xdr:colOff>
      <xdr:row>59</xdr:row>
      <xdr:rowOff>55081</xdr:rowOff>
    </xdr:to>
    <xdr:sp macro="" textlink="">
      <xdr:nvSpPr>
        <xdr:cNvPr id="370" name="円/楕円 369"/>
        <xdr:cNvSpPr/>
      </xdr:nvSpPr>
      <xdr:spPr>
        <a:xfrm>
          <a:off x="6921500" y="1006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46208</xdr:rowOff>
    </xdr:from>
    <xdr:ext cx="599010" cy="259045"/>
    <xdr:sp macro="" textlink="">
      <xdr:nvSpPr>
        <xdr:cNvPr id="371" name="テキスト ボックス 370"/>
        <xdr:cNvSpPr txBox="1"/>
      </xdr:nvSpPr>
      <xdr:spPr>
        <a:xfrm>
          <a:off x="6672794" y="1016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142489</xdr:rowOff>
    </xdr:from>
    <xdr:to>
      <xdr:col>15</xdr:col>
      <xdr:colOff>180975</xdr:colOff>
      <xdr:row>79</xdr:row>
      <xdr:rowOff>8854</xdr:rowOff>
    </xdr:to>
    <xdr:cxnSp macro="">
      <xdr:nvCxnSpPr>
        <xdr:cNvPr id="400" name="直線コネクタ 399"/>
        <xdr:cNvCxnSpPr/>
      </xdr:nvCxnSpPr>
      <xdr:spPr>
        <a:xfrm>
          <a:off x="9639300" y="13515589"/>
          <a:ext cx="838200" cy="3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142058</xdr:rowOff>
    </xdr:from>
    <xdr:to>
      <xdr:col>14</xdr:col>
      <xdr:colOff>28575</xdr:colOff>
      <xdr:row>78</xdr:row>
      <xdr:rowOff>142489</xdr:rowOff>
    </xdr:to>
    <xdr:cxnSp macro="">
      <xdr:nvCxnSpPr>
        <xdr:cNvPr id="403" name="直線コネクタ 402"/>
        <xdr:cNvCxnSpPr/>
      </xdr:nvCxnSpPr>
      <xdr:spPr>
        <a:xfrm>
          <a:off x="8750300" y="13515158"/>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98895</xdr:rowOff>
    </xdr:from>
    <xdr:to>
      <xdr:col>12</xdr:col>
      <xdr:colOff>511175</xdr:colOff>
      <xdr:row>78</xdr:row>
      <xdr:rowOff>142058</xdr:rowOff>
    </xdr:to>
    <xdr:cxnSp macro="">
      <xdr:nvCxnSpPr>
        <xdr:cNvPr id="406" name="直線コネクタ 405"/>
        <xdr:cNvCxnSpPr/>
      </xdr:nvCxnSpPr>
      <xdr:spPr>
        <a:xfrm>
          <a:off x="7861300" y="13471995"/>
          <a:ext cx="889000" cy="4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98895</xdr:rowOff>
    </xdr:from>
    <xdr:to>
      <xdr:col>11</xdr:col>
      <xdr:colOff>307975</xdr:colOff>
      <xdr:row>79</xdr:row>
      <xdr:rowOff>11337</xdr:rowOff>
    </xdr:to>
    <xdr:cxnSp macro="">
      <xdr:nvCxnSpPr>
        <xdr:cNvPr id="409" name="直線コネクタ 408"/>
        <xdr:cNvCxnSpPr/>
      </xdr:nvCxnSpPr>
      <xdr:spPr>
        <a:xfrm flipV="1">
          <a:off x="6972300" y="13471995"/>
          <a:ext cx="889000" cy="8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129504</xdr:rowOff>
    </xdr:from>
    <xdr:to>
      <xdr:col>15</xdr:col>
      <xdr:colOff>231775</xdr:colOff>
      <xdr:row>79</xdr:row>
      <xdr:rowOff>59654</xdr:rowOff>
    </xdr:to>
    <xdr:sp macro="" textlink="">
      <xdr:nvSpPr>
        <xdr:cNvPr id="419" name="円/楕円 418"/>
        <xdr:cNvSpPr/>
      </xdr:nvSpPr>
      <xdr:spPr>
        <a:xfrm>
          <a:off x="10426700" y="135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44431</xdr:rowOff>
    </xdr:from>
    <xdr:ext cx="469744" cy="259045"/>
    <xdr:sp macro="" textlink="">
      <xdr:nvSpPr>
        <xdr:cNvPr id="420" name="商工費該当値テキスト"/>
        <xdr:cNvSpPr txBox="1"/>
      </xdr:nvSpPr>
      <xdr:spPr>
        <a:xfrm>
          <a:off x="10528300" y="1341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91689</xdr:rowOff>
    </xdr:from>
    <xdr:to>
      <xdr:col>14</xdr:col>
      <xdr:colOff>79375</xdr:colOff>
      <xdr:row>79</xdr:row>
      <xdr:rowOff>21839</xdr:rowOff>
    </xdr:to>
    <xdr:sp macro="" textlink="">
      <xdr:nvSpPr>
        <xdr:cNvPr id="421" name="円/楕円 420"/>
        <xdr:cNvSpPr/>
      </xdr:nvSpPr>
      <xdr:spPr>
        <a:xfrm>
          <a:off x="9588500" y="1346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12966</xdr:rowOff>
    </xdr:from>
    <xdr:ext cx="534377" cy="259045"/>
    <xdr:sp macro="" textlink="">
      <xdr:nvSpPr>
        <xdr:cNvPr id="422" name="テキスト ボックス 421"/>
        <xdr:cNvSpPr txBox="1"/>
      </xdr:nvSpPr>
      <xdr:spPr>
        <a:xfrm>
          <a:off x="9372111" y="1355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91258</xdr:rowOff>
    </xdr:from>
    <xdr:to>
      <xdr:col>12</xdr:col>
      <xdr:colOff>561975</xdr:colOff>
      <xdr:row>79</xdr:row>
      <xdr:rowOff>21408</xdr:rowOff>
    </xdr:to>
    <xdr:sp macro="" textlink="">
      <xdr:nvSpPr>
        <xdr:cNvPr id="423" name="円/楕円 422"/>
        <xdr:cNvSpPr/>
      </xdr:nvSpPr>
      <xdr:spPr>
        <a:xfrm>
          <a:off x="8699500" y="134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12535</xdr:rowOff>
    </xdr:from>
    <xdr:ext cx="534377" cy="259045"/>
    <xdr:sp macro="" textlink="">
      <xdr:nvSpPr>
        <xdr:cNvPr id="424" name="テキスト ボックス 423"/>
        <xdr:cNvSpPr txBox="1"/>
      </xdr:nvSpPr>
      <xdr:spPr>
        <a:xfrm>
          <a:off x="8483111" y="1355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48095</xdr:rowOff>
    </xdr:from>
    <xdr:to>
      <xdr:col>11</xdr:col>
      <xdr:colOff>358775</xdr:colOff>
      <xdr:row>78</xdr:row>
      <xdr:rowOff>149695</xdr:rowOff>
    </xdr:to>
    <xdr:sp macro="" textlink="">
      <xdr:nvSpPr>
        <xdr:cNvPr id="425" name="円/楕円 424"/>
        <xdr:cNvSpPr/>
      </xdr:nvSpPr>
      <xdr:spPr>
        <a:xfrm>
          <a:off x="7810500" y="134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140822</xdr:rowOff>
    </xdr:from>
    <xdr:ext cx="534377" cy="259045"/>
    <xdr:sp macro="" textlink="">
      <xdr:nvSpPr>
        <xdr:cNvPr id="426" name="テキスト ボックス 425"/>
        <xdr:cNvSpPr txBox="1"/>
      </xdr:nvSpPr>
      <xdr:spPr>
        <a:xfrm>
          <a:off x="7594111" y="1351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131987</xdr:rowOff>
    </xdr:from>
    <xdr:to>
      <xdr:col>10</xdr:col>
      <xdr:colOff>155575</xdr:colOff>
      <xdr:row>79</xdr:row>
      <xdr:rowOff>62137</xdr:rowOff>
    </xdr:to>
    <xdr:sp macro="" textlink="">
      <xdr:nvSpPr>
        <xdr:cNvPr id="427" name="円/楕円 426"/>
        <xdr:cNvSpPr/>
      </xdr:nvSpPr>
      <xdr:spPr>
        <a:xfrm>
          <a:off x="6921500" y="1350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53264</xdr:rowOff>
    </xdr:from>
    <xdr:ext cx="469744" cy="259045"/>
    <xdr:sp macro="" textlink="">
      <xdr:nvSpPr>
        <xdr:cNvPr id="428" name="テキスト ボックス 427"/>
        <xdr:cNvSpPr txBox="1"/>
      </xdr:nvSpPr>
      <xdr:spPr>
        <a:xfrm>
          <a:off x="6737427" y="1359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92064</xdr:rowOff>
    </xdr:from>
    <xdr:to>
      <xdr:col>15</xdr:col>
      <xdr:colOff>180975</xdr:colOff>
      <xdr:row>98</xdr:row>
      <xdr:rowOff>106668</xdr:rowOff>
    </xdr:to>
    <xdr:cxnSp macro="">
      <xdr:nvCxnSpPr>
        <xdr:cNvPr id="455" name="直線コネクタ 454"/>
        <xdr:cNvCxnSpPr/>
      </xdr:nvCxnSpPr>
      <xdr:spPr>
        <a:xfrm>
          <a:off x="9639300" y="16894164"/>
          <a:ext cx="838200" cy="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91349</xdr:rowOff>
    </xdr:from>
    <xdr:to>
      <xdr:col>14</xdr:col>
      <xdr:colOff>28575</xdr:colOff>
      <xdr:row>98</xdr:row>
      <xdr:rowOff>92064</xdr:rowOff>
    </xdr:to>
    <xdr:cxnSp macro="">
      <xdr:nvCxnSpPr>
        <xdr:cNvPr id="458" name="直線コネクタ 457"/>
        <xdr:cNvCxnSpPr/>
      </xdr:nvCxnSpPr>
      <xdr:spPr>
        <a:xfrm>
          <a:off x="8750300" y="16893449"/>
          <a:ext cx="889000" cy="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63906</xdr:rowOff>
    </xdr:from>
    <xdr:to>
      <xdr:col>12</xdr:col>
      <xdr:colOff>511175</xdr:colOff>
      <xdr:row>98</xdr:row>
      <xdr:rowOff>91349</xdr:rowOff>
    </xdr:to>
    <xdr:cxnSp macro="">
      <xdr:nvCxnSpPr>
        <xdr:cNvPr id="461" name="直線コネクタ 460"/>
        <xdr:cNvCxnSpPr/>
      </xdr:nvCxnSpPr>
      <xdr:spPr>
        <a:xfrm>
          <a:off x="7861300" y="16866006"/>
          <a:ext cx="889000" cy="2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63906</xdr:rowOff>
    </xdr:from>
    <xdr:to>
      <xdr:col>11</xdr:col>
      <xdr:colOff>307975</xdr:colOff>
      <xdr:row>98</xdr:row>
      <xdr:rowOff>109370</xdr:rowOff>
    </xdr:to>
    <xdr:cxnSp macro="">
      <xdr:nvCxnSpPr>
        <xdr:cNvPr id="464" name="直線コネクタ 463"/>
        <xdr:cNvCxnSpPr/>
      </xdr:nvCxnSpPr>
      <xdr:spPr>
        <a:xfrm flipV="1">
          <a:off x="6972300" y="16866006"/>
          <a:ext cx="889000" cy="4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55868</xdr:rowOff>
    </xdr:from>
    <xdr:to>
      <xdr:col>15</xdr:col>
      <xdr:colOff>231775</xdr:colOff>
      <xdr:row>98</xdr:row>
      <xdr:rowOff>157468</xdr:rowOff>
    </xdr:to>
    <xdr:sp macro="" textlink="">
      <xdr:nvSpPr>
        <xdr:cNvPr id="474" name="円/楕円 473"/>
        <xdr:cNvSpPr/>
      </xdr:nvSpPr>
      <xdr:spPr>
        <a:xfrm>
          <a:off x="10426700" y="1685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34377" cy="259045"/>
    <xdr:sp macro="" textlink="">
      <xdr:nvSpPr>
        <xdr:cNvPr id="475" name="土木費該当値テキスト"/>
        <xdr:cNvSpPr txBox="1"/>
      </xdr:nvSpPr>
      <xdr:spPr>
        <a:xfrm>
          <a:off x="10528300" y="168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72,249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41264</xdr:rowOff>
    </xdr:from>
    <xdr:to>
      <xdr:col>14</xdr:col>
      <xdr:colOff>79375</xdr:colOff>
      <xdr:row>98</xdr:row>
      <xdr:rowOff>142864</xdr:rowOff>
    </xdr:to>
    <xdr:sp macro="" textlink="">
      <xdr:nvSpPr>
        <xdr:cNvPr id="476" name="円/楕円 475"/>
        <xdr:cNvSpPr/>
      </xdr:nvSpPr>
      <xdr:spPr>
        <a:xfrm>
          <a:off x="9588500" y="1684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133991</xdr:rowOff>
    </xdr:from>
    <xdr:ext cx="599010" cy="259045"/>
    <xdr:sp macro="" textlink="">
      <xdr:nvSpPr>
        <xdr:cNvPr id="477" name="テキスト ボックス 476"/>
        <xdr:cNvSpPr txBox="1"/>
      </xdr:nvSpPr>
      <xdr:spPr>
        <a:xfrm>
          <a:off x="9339794" y="1693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104,190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40549</xdr:rowOff>
    </xdr:from>
    <xdr:to>
      <xdr:col>12</xdr:col>
      <xdr:colOff>561975</xdr:colOff>
      <xdr:row>98</xdr:row>
      <xdr:rowOff>142149</xdr:rowOff>
    </xdr:to>
    <xdr:sp macro="" textlink="">
      <xdr:nvSpPr>
        <xdr:cNvPr id="478" name="円/楕円 477"/>
        <xdr:cNvSpPr/>
      </xdr:nvSpPr>
      <xdr:spPr>
        <a:xfrm>
          <a:off x="8699500" y="1684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133276</xdr:rowOff>
    </xdr:from>
    <xdr:ext cx="599010" cy="259045"/>
    <xdr:sp macro="" textlink="">
      <xdr:nvSpPr>
        <xdr:cNvPr id="479" name="テキスト ボックス 478"/>
        <xdr:cNvSpPr txBox="1"/>
      </xdr:nvSpPr>
      <xdr:spPr>
        <a:xfrm>
          <a:off x="8450794" y="1693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105,755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13106</xdr:rowOff>
    </xdr:from>
    <xdr:to>
      <xdr:col>11</xdr:col>
      <xdr:colOff>358775</xdr:colOff>
      <xdr:row>98</xdr:row>
      <xdr:rowOff>114706</xdr:rowOff>
    </xdr:to>
    <xdr:sp macro="" textlink="">
      <xdr:nvSpPr>
        <xdr:cNvPr id="480" name="円/楕円 479"/>
        <xdr:cNvSpPr/>
      </xdr:nvSpPr>
      <xdr:spPr>
        <a:xfrm>
          <a:off x="7810500" y="168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131233</xdr:rowOff>
    </xdr:from>
    <xdr:ext cx="599010" cy="259045"/>
    <xdr:sp macro="" textlink="">
      <xdr:nvSpPr>
        <xdr:cNvPr id="481" name="テキスト ボックス 480"/>
        <xdr:cNvSpPr txBox="1"/>
      </xdr:nvSpPr>
      <xdr:spPr>
        <a:xfrm>
          <a:off x="7561794" y="16590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165,779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58570</xdr:rowOff>
    </xdr:from>
    <xdr:to>
      <xdr:col>10</xdr:col>
      <xdr:colOff>155575</xdr:colOff>
      <xdr:row>98</xdr:row>
      <xdr:rowOff>160170</xdr:rowOff>
    </xdr:to>
    <xdr:sp macro="" textlink="">
      <xdr:nvSpPr>
        <xdr:cNvPr id="482" name="円/楕円 481"/>
        <xdr:cNvSpPr/>
      </xdr:nvSpPr>
      <xdr:spPr>
        <a:xfrm>
          <a:off x="6921500" y="168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151297</xdr:rowOff>
    </xdr:from>
    <xdr:ext cx="534377" cy="259045"/>
    <xdr:sp macro="" textlink="">
      <xdr:nvSpPr>
        <xdr:cNvPr id="483" name="テキスト ボックス 482"/>
        <xdr:cNvSpPr txBox="1"/>
      </xdr:nvSpPr>
      <xdr:spPr>
        <a:xfrm>
          <a:off x="6705111" y="169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114424</xdr:rowOff>
    </xdr:from>
    <xdr:to>
      <xdr:col>23</xdr:col>
      <xdr:colOff>517525</xdr:colOff>
      <xdr:row>37</xdr:row>
      <xdr:rowOff>121443</xdr:rowOff>
    </xdr:to>
    <xdr:cxnSp macro="">
      <xdr:nvCxnSpPr>
        <xdr:cNvPr id="512" name="直線コネクタ 511"/>
        <xdr:cNvCxnSpPr/>
      </xdr:nvCxnSpPr>
      <xdr:spPr>
        <a:xfrm>
          <a:off x="15481300" y="6458074"/>
          <a:ext cx="8382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114424</xdr:rowOff>
    </xdr:from>
    <xdr:to>
      <xdr:col>22</xdr:col>
      <xdr:colOff>365125</xdr:colOff>
      <xdr:row>37</xdr:row>
      <xdr:rowOff>129619</xdr:rowOff>
    </xdr:to>
    <xdr:cxnSp macro="">
      <xdr:nvCxnSpPr>
        <xdr:cNvPr id="515" name="直線コネクタ 514"/>
        <xdr:cNvCxnSpPr/>
      </xdr:nvCxnSpPr>
      <xdr:spPr>
        <a:xfrm flipV="1">
          <a:off x="14592300" y="6458074"/>
          <a:ext cx="889000" cy="1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16035</xdr:rowOff>
    </xdr:from>
    <xdr:to>
      <xdr:col>21</xdr:col>
      <xdr:colOff>161925</xdr:colOff>
      <xdr:row>37</xdr:row>
      <xdr:rowOff>129619</xdr:rowOff>
    </xdr:to>
    <xdr:cxnSp macro="">
      <xdr:nvCxnSpPr>
        <xdr:cNvPr id="518" name="直線コネクタ 517"/>
        <xdr:cNvCxnSpPr/>
      </xdr:nvCxnSpPr>
      <xdr:spPr>
        <a:xfrm>
          <a:off x="13703300" y="6359685"/>
          <a:ext cx="889000" cy="1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16035</xdr:rowOff>
    </xdr:from>
    <xdr:to>
      <xdr:col>19</xdr:col>
      <xdr:colOff>644525</xdr:colOff>
      <xdr:row>37</xdr:row>
      <xdr:rowOff>126426</xdr:rowOff>
    </xdr:to>
    <xdr:cxnSp macro="">
      <xdr:nvCxnSpPr>
        <xdr:cNvPr id="521" name="直線コネクタ 520"/>
        <xdr:cNvCxnSpPr/>
      </xdr:nvCxnSpPr>
      <xdr:spPr>
        <a:xfrm flipV="1">
          <a:off x="12814300" y="6359685"/>
          <a:ext cx="889000" cy="1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70643</xdr:rowOff>
    </xdr:from>
    <xdr:to>
      <xdr:col>23</xdr:col>
      <xdr:colOff>568325</xdr:colOff>
      <xdr:row>38</xdr:row>
      <xdr:rowOff>792</xdr:rowOff>
    </xdr:to>
    <xdr:sp macro="" textlink="">
      <xdr:nvSpPr>
        <xdr:cNvPr id="531" name="円/楕円 530"/>
        <xdr:cNvSpPr/>
      </xdr:nvSpPr>
      <xdr:spPr>
        <a:xfrm>
          <a:off x="16268700" y="64142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49070</xdr:rowOff>
    </xdr:from>
    <xdr:ext cx="534377" cy="259045"/>
    <xdr:sp macro="" textlink="">
      <xdr:nvSpPr>
        <xdr:cNvPr id="532" name="消防費該当値テキスト"/>
        <xdr:cNvSpPr txBox="1"/>
      </xdr:nvSpPr>
      <xdr:spPr>
        <a:xfrm>
          <a:off x="16370300" y="63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34,896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63624</xdr:rowOff>
    </xdr:from>
    <xdr:to>
      <xdr:col>22</xdr:col>
      <xdr:colOff>415925</xdr:colOff>
      <xdr:row>37</xdr:row>
      <xdr:rowOff>165224</xdr:rowOff>
    </xdr:to>
    <xdr:sp macro="" textlink="">
      <xdr:nvSpPr>
        <xdr:cNvPr id="533" name="円/楕円 532"/>
        <xdr:cNvSpPr/>
      </xdr:nvSpPr>
      <xdr:spPr>
        <a:xfrm>
          <a:off x="15430500" y="640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156352</xdr:rowOff>
    </xdr:from>
    <xdr:ext cx="534377" cy="259045"/>
    <xdr:sp macro="" textlink="">
      <xdr:nvSpPr>
        <xdr:cNvPr id="534" name="テキスト ボックス 533"/>
        <xdr:cNvSpPr txBox="1"/>
      </xdr:nvSpPr>
      <xdr:spPr>
        <a:xfrm>
          <a:off x="15214111" y="650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78819</xdr:rowOff>
    </xdr:from>
    <xdr:to>
      <xdr:col>21</xdr:col>
      <xdr:colOff>212725</xdr:colOff>
      <xdr:row>38</xdr:row>
      <xdr:rowOff>8968</xdr:rowOff>
    </xdr:to>
    <xdr:sp macro="" textlink="">
      <xdr:nvSpPr>
        <xdr:cNvPr id="535" name="円/楕円 534"/>
        <xdr:cNvSpPr/>
      </xdr:nvSpPr>
      <xdr:spPr>
        <a:xfrm>
          <a:off x="14541500" y="64224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95</xdr:rowOff>
    </xdr:from>
    <xdr:ext cx="534377" cy="259045"/>
    <xdr:sp macro="" textlink="">
      <xdr:nvSpPr>
        <xdr:cNvPr id="536" name="テキスト ボックス 535"/>
        <xdr:cNvSpPr txBox="1"/>
      </xdr:nvSpPr>
      <xdr:spPr>
        <a:xfrm>
          <a:off x="14325111" y="651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136685</xdr:rowOff>
    </xdr:from>
    <xdr:to>
      <xdr:col>20</xdr:col>
      <xdr:colOff>9525</xdr:colOff>
      <xdr:row>37</xdr:row>
      <xdr:rowOff>66835</xdr:rowOff>
    </xdr:to>
    <xdr:sp macro="" textlink="">
      <xdr:nvSpPr>
        <xdr:cNvPr id="537" name="円/楕円 536"/>
        <xdr:cNvSpPr/>
      </xdr:nvSpPr>
      <xdr:spPr>
        <a:xfrm>
          <a:off x="13652500" y="63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83362</xdr:rowOff>
    </xdr:from>
    <xdr:ext cx="534377" cy="259045"/>
    <xdr:sp macro="" textlink="">
      <xdr:nvSpPr>
        <xdr:cNvPr id="538" name="テキスト ボックス 537"/>
        <xdr:cNvSpPr txBox="1"/>
      </xdr:nvSpPr>
      <xdr:spPr>
        <a:xfrm>
          <a:off x="13436111" y="608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48,729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75626</xdr:rowOff>
    </xdr:from>
    <xdr:to>
      <xdr:col>18</xdr:col>
      <xdr:colOff>492125</xdr:colOff>
      <xdr:row>38</xdr:row>
      <xdr:rowOff>5776</xdr:rowOff>
    </xdr:to>
    <xdr:sp macro="" textlink="">
      <xdr:nvSpPr>
        <xdr:cNvPr id="539" name="円/楕円 538"/>
        <xdr:cNvSpPr/>
      </xdr:nvSpPr>
      <xdr:spPr>
        <a:xfrm>
          <a:off x="12763500" y="641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168353</xdr:rowOff>
    </xdr:from>
    <xdr:ext cx="534377" cy="259045"/>
    <xdr:sp macro="" textlink="">
      <xdr:nvSpPr>
        <xdr:cNvPr id="540" name="テキスト ボックス 539"/>
        <xdr:cNvSpPr txBox="1"/>
      </xdr:nvSpPr>
      <xdr:spPr>
        <a:xfrm>
          <a:off x="12547111" y="651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121538</xdr:rowOff>
    </xdr:from>
    <xdr:to>
      <xdr:col>23</xdr:col>
      <xdr:colOff>517525</xdr:colOff>
      <xdr:row>58</xdr:row>
      <xdr:rowOff>124730</xdr:rowOff>
    </xdr:to>
    <xdr:cxnSp macro="">
      <xdr:nvCxnSpPr>
        <xdr:cNvPr id="569" name="直線コネクタ 568"/>
        <xdr:cNvCxnSpPr/>
      </xdr:nvCxnSpPr>
      <xdr:spPr>
        <a:xfrm flipV="1">
          <a:off x="15481300" y="10065638"/>
          <a:ext cx="8382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110967</xdr:rowOff>
    </xdr:from>
    <xdr:to>
      <xdr:col>22</xdr:col>
      <xdr:colOff>365125</xdr:colOff>
      <xdr:row>58</xdr:row>
      <xdr:rowOff>124730</xdr:rowOff>
    </xdr:to>
    <xdr:cxnSp macro="">
      <xdr:nvCxnSpPr>
        <xdr:cNvPr id="572" name="直線コネクタ 571"/>
        <xdr:cNvCxnSpPr/>
      </xdr:nvCxnSpPr>
      <xdr:spPr>
        <a:xfrm>
          <a:off x="14592300" y="10055067"/>
          <a:ext cx="889000" cy="1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110967</xdr:rowOff>
    </xdr:from>
    <xdr:to>
      <xdr:col>21</xdr:col>
      <xdr:colOff>161925</xdr:colOff>
      <xdr:row>58</xdr:row>
      <xdr:rowOff>124793</xdr:rowOff>
    </xdr:to>
    <xdr:cxnSp macro="">
      <xdr:nvCxnSpPr>
        <xdr:cNvPr id="575" name="直線コネクタ 574"/>
        <xdr:cNvCxnSpPr/>
      </xdr:nvCxnSpPr>
      <xdr:spPr>
        <a:xfrm flipV="1">
          <a:off x="13703300" y="10055067"/>
          <a:ext cx="8890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114967</xdr:rowOff>
    </xdr:from>
    <xdr:to>
      <xdr:col>19</xdr:col>
      <xdr:colOff>644525</xdr:colOff>
      <xdr:row>58</xdr:row>
      <xdr:rowOff>124793</xdr:rowOff>
    </xdr:to>
    <xdr:cxnSp macro="">
      <xdr:nvCxnSpPr>
        <xdr:cNvPr id="578" name="直線コネクタ 577"/>
        <xdr:cNvCxnSpPr/>
      </xdr:nvCxnSpPr>
      <xdr:spPr>
        <a:xfrm>
          <a:off x="12814300" y="10059067"/>
          <a:ext cx="889000" cy="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70738</xdr:rowOff>
    </xdr:from>
    <xdr:to>
      <xdr:col>23</xdr:col>
      <xdr:colOff>568325</xdr:colOff>
      <xdr:row>59</xdr:row>
      <xdr:rowOff>888</xdr:rowOff>
    </xdr:to>
    <xdr:sp macro="" textlink="">
      <xdr:nvSpPr>
        <xdr:cNvPr id="588" name="円/楕円 587"/>
        <xdr:cNvSpPr/>
      </xdr:nvSpPr>
      <xdr:spPr>
        <a:xfrm>
          <a:off x="16268700" y="100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157115</xdr:rowOff>
    </xdr:from>
    <xdr:ext cx="534377" cy="259045"/>
    <xdr:sp macro="" textlink="">
      <xdr:nvSpPr>
        <xdr:cNvPr id="589" name="教育費該当値テキスト"/>
        <xdr:cNvSpPr txBox="1"/>
      </xdr:nvSpPr>
      <xdr:spPr>
        <a:xfrm>
          <a:off x="16370300" y="992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49,534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73930</xdr:rowOff>
    </xdr:from>
    <xdr:to>
      <xdr:col>22</xdr:col>
      <xdr:colOff>415925</xdr:colOff>
      <xdr:row>59</xdr:row>
      <xdr:rowOff>4080</xdr:rowOff>
    </xdr:to>
    <xdr:sp macro="" textlink="">
      <xdr:nvSpPr>
        <xdr:cNvPr id="590" name="円/楕円 589"/>
        <xdr:cNvSpPr/>
      </xdr:nvSpPr>
      <xdr:spPr>
        <a:xfrm>
          <a:off x="15430500" y="100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166657</xdr:rowOff>
    </xdr:from>
    <xdr:ext cx="534377" cy="259045"/>
    <xdr:sp macro="" textlink="">
      <xdr:nvSpPr>
        <xdr:cNvPr id="591" name="テキスト ボックス 590"/>
        <xdr:cNvSpPr txBox="1"/>
      </xdr:nvSpPr>
      <xdr:spPr>
        <a:xfrm>
          <a:off x="15214111" y="1011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60167</xdr:rowOff>
    </xdr:from>
    <xdr:to>
      <xdr:col>21</xdr:col>
      <xdr:colOff>212725</xdr:colOff>
      <xdr:row>58</xdr:row>
      <xdr:rowOff>161767</xdr:rowOff>
    </xdr:to>
    <xdr:sp macro="" textlink="">
      <xdr:nvSpPr>
        <xdr:cNvPr id="592" name="円/楕円 591"/>
        <xdr:cNvSpPr/>
      </xdr:nvSpPr>
      <xdr:spPr>
        <a:xfrm>
          <a:off x="14541500" y="100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152894</xdr:rowOff>
    </xdr:from>
    <xdr:ext cx="534377" cy="259045"/>
    <xdr:sp macro="" textlink="">
      <xdr:nvSpPr>
        <xdr:cNvPr id="593" name="テキスト ボックス 592"/>
        <xdr:cNvSpPr txBox="1"/>
      </xdr:nvSpPr>
      <xdr:spPr>
        <a:xfrm>
          <a:off x="14325111" y="100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55,083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73993</xdr:rowOff>
    </xdr:from>
    <xdr:to>
      <xdr:col>20</xdr:col>
      <xdr:colOff>9525</xdr:colOff>
      <xdr:row>59</xdr:row>
      <xdr:rowOff>4143</xdr:rowOff>
    </xdr:to>
    <xdr:sp macro="" textlink="">
      <xdr:nvSpPr>
        <xdr:cNvPr id="594" name="円/楕円 593"/>
        <xdr:cNvSpPr/>
      </xdr:nvSpPr>
      <xdr:spPr>
        <a:xfrm>
          <a:off x="13652500" y="1001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166720</xdr:rowOff>
    </xdr:from>
    <xdr:ext cx="534377" cy="259045"/>
    <xdr:sp macro="" textlink="">
      <xdr:nvSpPr>
        <xdr:cNvPr id="595" name="テキスト ボックス 594"/>
        <xdr:cNvSpPr txBox="1"/>
      </xdr:nvSpPr>
      <xdr:spPr>
        <a:xfrm>
          <a:off x="13436111" y="1011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64167</xdr:rowOff>
    </xdr:from>
    <xdr:to>
      <xdr:col>18</xdr:col>
      <xdr:colOff>492125</xdr:colOff>
      <xdr:row>58</xdr:row>
      <xdr:rowOff>165767</xdr:rowOff>
    </xdr:to>
    <xdr:sp macro="" textlink="">
      <xdr:nvSpPr>
        <xdr:cNvPr id="596" name="円/楕円 595"/>
        <xdr:cNvSpPr/>
      </xdr:nvSpPr>
      <xdr:spPr>
        <a:xfrm>
          <a:off x="12763500" y="100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156894</xdr:rowOff>
    </xdr:from>
    <xdr:ext cx="534377" cy="259045"/>
    <xdr:sp macro="" textlink="">
      <xdr:nvSpPr>
        <xdr:cNvPr id="597" name="テキスト ボックス 596"/>
        <xdr:cNvSpPr txBox="1"/>
      </xdr:nvSpPr>
      <xdr:spPr>
        <a:xfrm>
          <a:off x="12547111" y="101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44869</xdr:rowOff>
    </xdr:from>
    <xdr:to>
      <xdr:col>23</xdr:col>
      <xdr:colOff>517525</xdr:colOff>
      <xdr:row>79</xdr:row>
      <xdr:rowOff>6023</xdr:rowOff>
    </xdr:to>
    <xdr:cxnSp macro="">
      <xdr:nvCxnSpPr>
        <xdr:cNvPr id="626" name="直線コネクタ 625"/>
        <xdr:cNvCxnSpPr/>
      </xdr:nvCxnSpPr>
      <xdr:spPr>
        <a:xfrm>
          <a:off x="15481300" y="13417969"/>
          <a:ext cx="838200" cy="13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44869</xdr:rowOff>
    </xdr:from>
    <xdr:to>
      <xdr:col>22</xdr:col>
      <xdr:colOff>365125</xdr:colOff>
      <xdr:row>78</xdr:row>
      <xdr:rowOff>156829</xdr:rowOff>
    </xdr:to>
    <xdr:cxnSp macro="">
      <xdr:nvCxnSpPr>
        <xdr:cNvPr id="629" name="直線コネクタ 628"/>
        <xdr:cNvCxnSpPr/>
      </xdr:nvCxnSpPr>
      <xdr:spPr>
        <a:xfrm flipV="1">
          <a:off x="14592300" y="13417969"/>
          <a:ext cx="889000" cy="11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156829</xdr:rowOff>
    </xdr:from>
    <xdr:to>
      <xdr:col>21</xdr:col>
      <xdr:colOff>161925</xdr:colOff>
      <xdr:row>79</xdr:row>
      <xdr:rowOff>9847</xdr:rowOff>
    </xdr:to>
    <xdr:cxnSp macro="">
      <xdr:nvCxnSpPr>
        <xdr:cNvPr id="632" name="直線コネクタ 631"/>
        <xdr:cNvCxnSpPr/>
      </xdr:nvCxnSpPr>
      <xdr:spPr>
        <a:xfrm flipV="1">
          <a:off x="13703300" y="13529929"/>
          <a:ext cx="889000" cy="2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9847</xdr:rowOff>
    </xdr:from>
    <xdr:to>
      <xdr:col>19</xdr:col>
      <xdr:colOff>644525</xdr:colOff>
      <xdr:row>79</xdr:row>
      <xdr:rowOff>30468</xdr:rowOff>
    </xdr:to>
    <xdr:cxnSp macro="">
      <xdr:nvCxnSpPr>
        <xdr:cNvPr id="635" name="直線コネクタ 634"/>
        <xdr:cNvCxnSpPr/>
      </xdr:nvCxnSpPr>
      <xdr:spPr>
        <a:xfrm flipV="1">
          <a:off x="12814300" y="13554397"/>
          <a:ext cx="889000" cy="2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126673</xdr:rowOff>
    </xdr:from>
    <xdr:to>
      <xdr:col>23</xdr:col>
      <xdr:colOff>568325</xdr:colOff>
      <xdr:row>79</xdr:row>
      <xdr:rowOff>56823</xdr:rowOff>
    </xdr:to>
    <xdr:sp macro="" textlink="">
      <xdr:nvSpPr>
        <xdr:cNvPr id="645" name="円/楕円 644"/>
        <xdr:cNvSpPr/>
      </xdr:nvSpPr>
      <xdr:spPr>
        <a:xfrm>
          <a:off x="16268700" y="134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72631</xdr:rowOff>
    </xdr:from>
    <xdr:ext cx="534377" cy="259045"/>
    <xdr:sp macro="" textlink="">
      <xdr:nvSpPr>
        <xdr:cNvPr id="646" name="災害復旧費該当値テキスト"/>
        <xdr:cNvSpPr txBox="1"/>
      </xdr:nvSpPr>
      <xdr:spPr>
        <a:xfrm>
          <a:off x="16370300" y="1344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165519</xdr:rowOff>
    </xdr:from>
    <xdr:to>
      <xdr:col>22</xdr:col>
      <xdr:colOff>415925</xdr:colOff>
      <xdr:row>78</xdr:row>
      <xdr:rowOff>95669</xdr:rowOff>
    </xdr:to>
    <xdr:sp macro="" textlink="">
      <xdr:nvSpPr>
        <xdr:cNvPr id="647" name="円/楕円 646"/>
        <xdr:cNvSpPr/>
      </xdr:nvSpPr>
      <xdr:spPr>
        <a:xfrm>
          <a:off x="15430500" y="13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112196</xdr:rowOff>
    </xdr:from>
    <xdr:ext cx="534377" cy="259045"/>
    <xdr:sp macro="" textlink="">
      <xdr:nvSpPr>
        <xdr:cNvPr id="648" name="テキスト ボックス 647"/>
        <xdr:cNvSpPr txBox="1"/>
      </xdr:nvSpPr>
      <xdr:spPr>
        <a:xfrm>
          <a:off x="15214111" y="131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44,890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106029</xdr:rowOff>
    </xdr:from>
    <xdr:to>
      <xdr:col>21</xdr:col>
      <xdr:colOff>212725</xdr:colOff>
      <xdr:row>79</xdr:row>
      <xdr:rowOff>36179</xdr:rowOff>
    </xdr:to>
    <xdr:sp macro="" textlink="">
      <xdr:nvSpPr>
        <xdr:cNvPr id="649" name="円/楕円 648"/>
        <xdr:cNvSpPr/>
      </xdr:nvSpPr>
      <xdr:spPr>
        <a:xfrm>
          <a:off x="14541500" y="1347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27306</xdr:rowOff>
    </xdr:from>
    <xdr:ext cx="534377" cy="259045"/>
    <xdr:sp macro="" textlink="">
      <xdr:nvSpPr>
        <xdr:cNvPr id="650" name="テキスト ボックス 649"/>
        <xdr:cNvSpPr txBox="1"/>
      </xdr:nvSpPr>
      <xdr:spPr>
        <a:xfrm>
          <a:off x="14325111" y="1357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130497</xdr:rowOff>
    </xdr:from>
    <xdr:to>
      <xdr:col>20</xdr:col>
      <xdr:colOff>9525</xdr:colOff>
      <xdr:row>79</xdr:row>
      <xdr:rowOff>60647</xdr:rowOff>
    </xdr:to>
    <xdr:sp macro="" textlink="">
      <xdr:nvSpPr>
        <xdr:cNvPr id="651" name="円/楕円 650"/>
        <xdr:cNvSpPr/>
      </xdr:nvSpPr>
      <xdr:spPr>
        <a:xfrm>
          <a:off x="13652500" y="135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51774</xdr:rowOff>
    </xdr:from>
    <xdr:ext cx="469744" cy="259045"/>
    <xdr:sp macro="" textlink="">
      <xdr:nvSpPr>
        <xdr:cNvPr id="652" name="テキスト ボックス 651"/>
        <xdr:cNvSpPr txBox="1"/>
      </xdr:nvSpPr>
      <xdr:spPr>
        <a:xfrm>
          <a:off x="13468427" y="1359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151118</xdr:rowOff>
    </xdr:from>
    <xdr:to>
      <xdr:col>18</xdr:col>
      <xdr:colOff>492125</xdr:colOff>
      <xdr:row>79</xdr:row>
      <xdr:rowOff>81268</xdr:rowOff>
    </xdr:to>
    <xdr:sp macro="" textlink="">
      <xdr:nvSpPr>
        <xdr:cNvPr id="653" name="円/楕円 652"/>
        <xdr:cNvSpPr/>
      </xdr:nvSpPr>
      <xdr:spPr>
        <a:xfrm>
          <a:off x="12763500" y="1352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72395</xdr:rowOff>
    </xdr:from>
    <xdr:ext cx="469744" cy="259045"/>
    <xdr:sp macro="" textlink="">
      <xdr:nvSpPr>
        <xdr:cNvPr id="654" name="テキスト ボックス 653"/>
        <xdr:cNvSpPr txBox="1"/>
      </xdr:nvSpPr>
      <xdr:spPr>
        <a:xfrm>
          <a:off x="12579427" y="1361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105381</xdr:rowOff>
    </xdr:from>
    <xdr:to>
      <xdr:col>23</xdr:col>
      <xdr:colOff>517525</xdr:colOff>
      <xdr:row>98</xdr:row>
      <xdr:rowOff>105558</xdr:rowOff>
    </xdr:to>
    <xdr:cxnSp macro="">
      <xdr:nvCxnSpPr>
        <xdr:cNvPr id="683" name="直線コネクタ 682"/>
        <xdr:cNvCxnSpPr/>
      </xdr:nvCxnSpPr>
      <xdr:spPr>
        <a:xfrm flipV="1">
          <a:off x="15481300" y="16907481"/>
          <a:ext cx="8382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97977</xdr:rowOff>
    </xdr:from>
    <xdr:to>
      <xdr:col>22</xdr:col>
      <xdr:colOff>365125</xdr:colOff>
      <xdr:row>98</xdr:row>
      <xdr:rowOff>105558</xdr:rowOff>
    </xdr:to>
    <xdr:cxnSp macro="">
      <xdr:nvCxnSpPr>
        <xdr:cNvPr id="686" name="直線コネクタ 685"/>
        <xdr:cNvCxnSpPr/>
      </xdr:nvCxnSpPr>
      <xdr:spPr>
        <a:xfrm>
          <a:off x="14592300" y="16900077"/>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97977</xdr:rowOff>
    </xdr:from>
    <xdr:to>
      <xdr:col>21</xdr:col>
      <xdr:colOff>161925</xdr:colOff>
      <xdr:row>98</xdr:row>
      <xdr:rowOff>108666</xdr:rowOff>
    </xdr:to>
    <xdr:cxnSp macro="">
      <xdr:nvCxnSpPr>
        <xdr:cNvPr id="689" name="直線コネクタ 688"/>
        <xdr:cNvCxnSpPr/>
      </xdr:nvCxnSpPr>
      <xdr:spPr>
        <a:xfrm flipV="1">
          <a:off x="13703300" y="16900077"/>
          <a:ext cx="889000" cy="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108666</xdr:rowOff>
    </xdr:from>
    <xdr:to>
      <xdr:col>19</xdr:col>
      <xdr:colOff>644525</xdr:colOff>
      <xdr:row>98</xdr:row>
      <xdr:rowOff>111993</xdr:rowOff>
    </xdr:to>
    <xdr:cxnSp macro="">
      <xdr:nvCxnSpPr>
        <xdr:cNvPr id="692" name="直線コネクタ 691"/>
        <xdr:cNvCxnSpPr/>
      </xdr:nvCxnSpPr>
      <xdr:spPr>
        <a:xfrm flipV="1">
          <a:off x="12814300" y="16910766"/>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54581</xdr:rowOff>
    </xdr:from>
    <xdr:to>
      <xdr:col>23</xdr:col>
      <xdr:colOff>568325</xdr:colOff>
      <xdr:row>98</xdr:row>
      <xdr:rowOff>156181</xdr:rowOff>
    </xdr:to>
    <xdr:sp macro="" textlink="">
      <xdr:nvSpPr>
        <xdr:cNvPr id="702" name="円/楕円 701"/>
        <xdr:cNvSpPr/>
      </xdr:nvSpPr>
      <xdr:spPr>
        <a:xfrm>
          <a:off x="16268700" y="168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140958</xdr:rowOff>
    </xdr:from>
    <xdr:ext cx="534377" cy="259045"/>
    <xdr:sp macro="" textlink="">
      <xdr:nvSpPr>
        <xdr:cNvPr id="703" name="公債費該当値テキスト"/>
        <xdr:cNvSpPr txBox="1"/>
      </xdr:nvSpPr>
      <xdr:spPr>
        <a:xfrm>
          <a:off x="16370300" y="1677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54758</xdr:rowOff>
    </xdr:from>
    <xdr:to>
      <xdr:col>22</xdr:col>
      <xdr:colOff>415925</xdr:colOff>
      <xdr:row>98</xdr:row>
      <xdr:rowOff>156358</xdr:rowOff>
    </xdr:to>
    <xdr:sp macro="" textlink="">
      <xdr:nvSpPr>
        <xdr:cNvPr id="704" name="円/楕円 703"/>
        <xdr:cNvSpPr/>
      </xdr:nvSpPr>
      <xdr:spPr>
        <a:xfrm>
          <a:off x="15430500" y="168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147485</xdr:rowOff>
    </xdr:from>
    <xdr:ext cx="534377" cy="259045"/>
    <xdr:sp macro="" textlink="">
      <xdr:nvSpPr>
        <xdr:cNvPr id="705" name="テキスト ボックス 704"/>
        <xdr:cNvSpPr txBox="1"/>
      </xdr:nvSpPr>
      <xdr:spPr>
        <a:xfrm>
          <a:off x="15214111" y="169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86,883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47177</xdr:rowOff>
    </xdr:from>
    <xdr:to>
      <xdr:col>21</xdr:col>
      <xdr:colOff>212725</xdr:colOff>
      <xdr:row>98</xdr:row>
      <xdr:rowOff>148777</xdr:rowOff>
    </xdr:to>
    <xdr:sp macro="" textlink="">
      <xdr:nvSpPr>
        <xdr:cNvPr id="706" name="円/楕円 705"/>
        <xdr:cNvSpPr/>
      </xdr:nvSpPr>
      <xdr:spPr>
        <a:xfrm>
          <a:off x="14541500" y="1684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139904</xdr:rowOff>
    </xdr:from>
    <xdr:ext cx="534377" cy="259045"/>
    <xdr:sp macro="" textlink="">
      <xdr:nvSpPr>
        <xdr:cNvPr id="707" name="テキスト ボックス 706"/>
        <xdr:cNvSpPr txBox="1"/>
      </xdr:nvSpPr>
      <xdr:spPr>
        <a:xfrm>
          <a:off x="14325111" y="1694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92,853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57866</xdr:rowOff>
    </xdr:from>
    <xdr:to>
      <xdr:col>20</xdr:col>
      <xdr:colOff>9525</xdr:colOff>
      <xdr:row>98</xdr:row>
      <xdr:rowOff>159466</xdr:rowOff>
    </xdr:to>
    <xdr:sp macro="" textlink="">
      <xdr:nvSpPr>
        <xdr:cNvPr id="708" name="円/楕円 707"/>
        <xdr:cNvSpPr/>
      </xdr:nvSpPr>
      <xdr:spPr>
        <a:xfrm>
          <a:off x="13652500" y="1685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150593</xdr:rowOff>
    </xdr:from>
    <xdr:ext cx="534377" cy="259045"/>
    <xdr:sp macro="" textlink="">
      <xdr:nvSpPr>
        <xdr:cNvPr id="709" name="テキスト ボックス 708"/>
        <xdr:cNvSpPr txBox="1"/>
      </xdr:nvSpPr>
      <xdr:spPr>
        <a:xfrm>
          <a:off x="13436111" y="169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84,436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61193</xdr:rowOff>
    </xdr:from>
    <xdr:to>
      <xdr:col>18</xdr:col>
      <xdr:colOff>492125</xdr:colOff>
      <xdr:row>98</xdr:row>
      <xdr:rowOff>162793</xdr:rowOff>
    </xdr:to>
    <xdr:sp macro="" textlink="">
      <xdr:nvSpPr>
        <xdr:cNvPr id="710" name="円/楕円 709"/>
        <xdr:cNvSpPr/>
      </xdr:nvSpPr>
      <xdr:spPr>
        <a:xfrm>
          <a:off x="12763500" y="1686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153920</xdr:rowOff>
    </xdr:from>
    <xdr:ext cx="534377" cy="259045"/>
    <xdr:sp macro="" textlink="">
      <xdr:nvSpPr>
        <xdr:cNvPr id="711" name="テキスト ボックス 710"/>
        <xdr:cNvSpPr txBox="1"/>
      </xdr:nvSpPr>
      <xdr:spPr>
        <a:xfrm>
          <a:off x="12547111" y="1695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総務費は、住民一人当たり</a:t>
          </a:r>
          <a:r>
            <a:rPr kumimoji="1" lang="ja-JP" altLang="en-US" sz="1100">
              <a:solidFill>
                <a:schemeClr val="dk1"/>
              </a:solidFill>
              <a:effectLst/>
              <a:latin typeface="+mn-lt"/>
              <a:ea typeface="+mn-ea"/>
              <a:cs typeface="+mn-cs"/>
            </a:rPr>
            <a:t>２２８，０５７</a:t>
          </a:r>
          <a:r>
            <a:rPr kumimoji="1" lang="ja-JP" altLang="ja-JP" sz="1100">
              <a:solidFill>
                <a:schemeClr val="dk1"/>
              </a:solidFill>
              <a:effectLst/>
              <a:latin typeface="+mn-lt"/>
              <a:ea typeface="+mn-ea"/>
              <a:cs typeface="+mn-cs"/>
            </a:rPr>
            <a:t>円となっている。決算全体でみると総務費のうち、</a:t>
          </a:r>
          <a:r>
            <a:rPr kumimoji="1" lang="ja-JP" altLang="en-US" sz="1100">
              <a:solidFill>
                <a:schemeClr val="dk1"/>
              </a:solidFill>
              <a:effectLst/>
              <a:latin typeface="+mn-lt"/>
              <a:ea typeface="+mn-ea"/>
              <a:cs typeface="+mn-cs"/>
            </a:rPr>
            <a:t>普通建設事業や基金積立金の減少が影響し、平成２７年度と比較して５４，９６６円の減少</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費は住民一人当たり</a:t>
          </a:r>
          <a:r>
            <a:rPr kumimoji="1" lang="ja-JP" altLang="en-US" sz="1100">
              <a:solidFill>
                <a:schemeClr val="dk1"/>
              </a:solidFill>
              <a:effectLst/>
              <a:latin typeface="+mn-lt"/>
              <a:ea typeface="+mn-ea"/>
              <a:cs typeface="+mn-cs"/>
            </a:rPr>
            <a:t>７２，２４９</a:t>
          </a:r>
          <a:r>
            <a:rPr kumimoji="1" lang="ja-JP" altLang="ja-JP" sz="1100">
              <a:solidFill>
                <a:schemeClr val="dk1"/>
              </a:solidFill>
              <a:effectLst/>
              <a:latin typeface="+mn-lt"/>
              <a:ea typeface="+mn-ea"/>
              <a:cs typeface="+mn-cs"/>
            </a:rPr>
            <a:t>円と、平成２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年度と比較すると減少しているが、</a:t>
          </a:r>
          <a:r>
            <a:rPr kumimoji="1" lang="ja-JP" altLang="en-US" sz="1100">
              <a:solidFill>
                <a:schemeClr val="dk1"/>
              </a:solidFill>
              <a:effectLst/>
              <a:latin typeface="+mn-lt"/>
              <a:ea typeface="+mn-ea"/>
              <a:cs typeface="+mn-cs"/>
            </a:rPr>
            <a:t>地域活力基盤創造交付金事業の</a:t>
          </a:r>
          <a:r>
            <a:rPr kumimoji="1" lang="ja-JP" altLang="ja-JP" sz="1100">
              <a:solidFill>
                <a:schemeClr val="dk1"/>
              </a:solidFill>
              <a:effectLst/>
              <a:latin typeface="+mn-lt"/>
              <a:ea typeface="+mn-ea"/>
              <a:cs typeface="+mn-cs"/>
            </a:rPr>
            <a:t>減少が主な要因となっている。</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財政調整基金残高は平成</a:t>
          </a:r>
          <a:r>
            <a:rPr lang="ja-JP" altLang="en-US" sz="1100">
              <a:solidFill>
                <a:schemeClr val="dk1"/>
              </a:solidFill>
              <a:effectLst/>
              <a:latin typeface="+mn-lt"/>
              <a:ea typeface="+mn-ea"/>
              <a:cs typeface="+mn-cs"/>
            </a:rPr>
            <a:t>２４</a:t>
          </a:r>
          <a:r>
            <a:rPr lang="ja-JP" altLang="ja-JP" sz="1100">
              <a:solidFill>
                <a:schemeClr val="dk1"/>
              </a:solidFill>
              <a:effectLst/>
              <a:latin typeface="+mn-lt"/>
              <a:ea typeface="+mn-ea"/>
              <a:cs typeface="+mn-cs"/>
            </a:rPr>
            <a:t>年度と比較すると標準財政規模比で１</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３４</a:t>
          </a:r>
          <a:r>
            <a:rPr lang="ja-JP" altLang="ja-JP" sz="1100">
              <a:solidFill>
                <a:schemeClr val="dk1"/>
              </a:solidFill>
              <a:effectLst/>
              <a:latin typeface="+mn-lt"/>
              <a:ea typeface="+mn-ea"/>
              <a:cs typeface="+mn-cs"/>
            </a:rPr>
            <a:t>ポイントの増加となっている。これは経費削減効果及び普通建設事業の抑制等により毎年積み増しを行ってきたことによる。景気低迷等により国の財政悪化が深刻化している中、地方交付税に大きく依存している財政基盤の弱い本町としては、今後の地方交付税の行方が不透明である現状において、一定基金を確保しておくことも必要であると考え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実質収支、単年度収支どちらにおいても税収、地方交付税等の歳入状況により大きく影響を受ける状況であり、特に地方交付税の増減がそのまま実質収支等にも影響をあたえるため年度間によって一定の増減はやむをえないと考え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赤字会計は平成</a:t>
          </a:r>
          <a:r>
            <a:rPr lang="ja-JP" altLang="en-US" sz="1100">
              <a:solidFill>
                <a:schemeClr val="dk1"/>
              </a:solidFill>
              <a:effectLst/>
              <a:latin typeface="+mn-lt"/>
              <a:ea typeface="+mn-ea"/>
              <a:cs typeface="+mn-cs"/>
            </a:rPr>
            <a:t>２０</a:t>
          </a:r>
          <a:r>
            <a:rPr lang="ja-JP" altLang="ja-JP" sz="1100">
              <a:solidFill>
                <a:schemeClr val="dk1"/>
              </a:solidFill>
              <a:effectLst/>
              <a:latin typeface="+mn-lt"/>
              <a:ea typeface="+mn-ea"/>
              <a:cs typeface="+mn-cs"/>
            </a:rPr>
            <a:t>年度以降をみると住宅新築資金貸付事業特別会計及び老人保健事業特別会計の２つとなっていた。老人保健事業特別会計は制度上赤字がやむを得ない会計であり、また後期高齢者医療保険事業特別会計へ移行したことに伴い平成２１年度末をもって廃止となった。</a:t>
          </a:r>
          <a:endParaRPr lang="ja-JP" altLang="ja-JP" sz="1400">
            <a:effectLst/>
          </a:endParaRPr>
        </a:p>
        <a:p>
          <a:r>
            <a:rPr lang="ja-JP" altLang="ja-JP" sz="1100">
              <a:solidFill>
                <a:schemeClr val="dk1"/>
              </a:solidFill>
              <a:effectLst/>
              <a:latin typeface="+mn-lt"/>
              <a:ea typeface="+mn-ea"/>
              <a:cs typeface="+mn-cs"/>
            </a:rPr>
            <a:t>　また赤字額の大半を占めていた住宅新築資金貸付事業特別会計も平成２０年度末をもって廃止となり、平成２１年度より一般会計へ組み込まれたため会計間調整の必要がなくなったことにより赤字額が減少した。また平成２０年度までは住宅新築資金貸付事業特別会計との調整のため一般会計における大幅な黒字を計上していたが住宅新築資金特別会計の廃止に伴い減少している。</a:t>
          </a:r>
          <a:endParaRPr lang="ja-JP" altLang="ja-JP" sz="1400">
            <a:effectLst/>
          </a:endParaRPr>
        </a:p>
        <a:p>
          <a:r>
            <a:rPr lang="ja-JP" altLang="ja-JP" sz="1100">
              <a:solidFill>
                <a:schemeClr val="dk1"/>
              </a:solidFill>
              <a:effectLst/>
              <a:latin typeface="+mn-lt"/>
              <a:ea typeface="+mn-ea"/>
              <a:cs typeface="+mn-cs"/>
            </a:rPr>
            <a:t>　その結果、昨年度同様、平成２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は黒字額のみのグラフになっている。水道、下水道会計においては標準財政規模比としてはほぼ横ばいであり、一般会計からの繰入金の調整等もあり多額の黒字は出ていない。医療、介護関連会計においては、国等の補助金の年度間調整もあり、年度によって多少の黒字の増減はあるが赤字額は計上されていない。</a:t>
          </a:r>
          <a:endParaRPr lang="ja-JP" altLang="ja-JP" sz="1400">
            <a:effectLst/>
          </a:endParaRPr>
        </a:p>
        <a:p>
          <a:r>
            <a:rPr lang="ja-JP" altLang="ja-JP" sz="1100">
              <a:solidFill>
                <a:schemeClr val="dk1"/>
              </a:solidFill>
              <a:effectLst/>
              <a:latin typeface="+mn-lt"/>
              <a:ea typeface="+mn-ea"/>
              <a:cs typeface="+mn-cs"/>
            </a:rPr>
            <a:t>　財政力の弱い本町において一般会計における黒字額については地方交付税や税収の状況によって大きく影響を受けるため多少の増減はあるが、標準財政規模比５％以内程度の黒字で推移している。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3607001</v>
      </c>
      <c r="BO4" s="381"/>
      <c r="BP4" s="381"/>
      <c r="BQ4" s="381"/>
      <c r="BR4" s="381"/>
      <c r="BS4" s="381"/>
      <c r="BT4" s="381"/>
      <c r="BU4" s="382"/>
      <c r="BV4" s="380">
        <v>4152672</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1.1000000000000001</v>
      </c>
      <c r="CU4" s="387"/>
      <c r="CV4" s="387"/>
      <c r="CW4" s="387"/>
      <c r="CX4" s="387"/>
      <c r="CY4" s="387"/>
      <c r="CZ4" s="387"/>
      <c r="DA4" s="388"/>
      <c r="DB4" s="386">
        <v>1.4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3457508</v>
      </c>
      <c r="BO5" s="418"/>
      <c r="BP5" s="418"/>
      <c r="BQ5" s="418"/>
      <c r="BR5" s="418"/>
      <c r="BS5" s="418"/>
      <c r="BT5" s="418"/>
      <c r="BU5" s="419"/>
      <c r="BV5" s="417">
        <v>4063879</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85.4</v>
      </c>
      <c r="CU5" s="415"/>
      <c r="CV5" s="415"/>
      <c r="CW5" s="415"/>
      <c r="CX5" s="415"/>
      <c r="CY5" s="415"/>
      <c r="CZ5" s="415"/>
      <c r="DA5" s="416"/>
      <c r="DB5" s="414">
        <v>85.2</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149493</v>
      </c>
      <c r="BO6" s="418"/>
      <c r="BP6" s="418"/>
      <c r="BQ6" s="418"/>
      <c r="BR6" s="418"/>
      <c r="BS6" s="418"/>
      <c r="BT6" s="418"/>
      <c r="BU6" s="419"/>
      <c r="BV6" s="417">
        <v>88793</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88.9</v>
      </c>
      <c r="CU6" s="455"/>
      <c r="CV6" s="455"/>
      <c r="CW6" s="455"/>
      <c r="CX6" s="455"/>
      <c r="CY6" s="455"/>
      <c r="CZ6" s="455"/>
      <c r="DA6" s="456"/>
      <c r="DB6" s="454">
        <v>89.7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122545</v>
      </c>
      <c r="BO7" s="418"/>
      <c r="BP7" s="418"/>
      <c r="BQ7" s="418"/>
      <c r="BR7" s="418"/>
      <c r="BS7" s="418"/>
      <c r="BT7" s="418"/>
      <c r="BU7" s="419"/>
      <c r="BV7" s="417">
        <v>55041</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2425776</v>
      </c>
      <c r="CU7" s="418"/>
      <c r="CV7" s="418"/>
      <c r="CW7" s="418"/>
      <c r="CX7" s="418"/>
      <c r="CY7" s="418"/>
      <c r="CZ7" s="418"/>
      <c r="DA7" s="419"/>
      <c r="DB7" s="417">
        <v>2448391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26948</v>
      </c>
      <c r="BO8" s="418"/>
      <c r="BP8" s="418"/>
      <c r="BQ8" s="418"/>
      <c r="BR8" s="418"/>
      <c r="BS8" s="418"/>
      <c r="BT8" s="418"/>
      <c r="BU8" s="419"/>
      <c r="BV8" s="417">
        <v>33752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0.2</v>
      </c>
      <c r="CU8" s="458"/>
      <c r="CV8" s="458"/>
      <c r="CW8" s="458"/>
      <c r="CX8" s="458"/>
      <c r="CY8" s="458"/>
      <c r="CZ8" s="458"/>
      <c r="DA8" s="459"/>
      <c r="DB8" s="457">
        <v>0.2</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3997</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-6804</v>
      </c>
      <c r="BO9" s="418"/>
      <c r="BP9" s="418"/>
      <c r="BQ9" s="418"/>
      <c r="BR9" s="418"/>
      <c r="BS9" s="418"/>
      <c r="BT9" s="418"/>
      <c r="BU9" s="419"/>
      <c r="BV9" s="417">
        <v>-9557</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12.4</v>
      </c>
      <c r="CU9" s="415"/>
      <c r="CV9" s="415"/>
      <c r="CW9" s="415"/>
      <c r="CX9" s="415"/>
      <c r="CY9" s="415"/>
      <c r="CZ9" s="415"/>
      <c r="DA9" s="416"/>
      <c r="DB9" s="414">
        <v>11.3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4358</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44204</v>
      </c>
      <c r="BO10" s="418"/>
      <c r="BP10" s="418"/>
      <c r="BQ10" s="418"/>
      <c r="BR10" s="418"/>
      <c r="BS10" s="418"/>
      <c r="BT10" s="418"/>
      <c r="BU10" s="419"/>
      <c r="BV10" s="417">
        <v>230000</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112</v>
      </c>
      <c r="AV11" s="450"/>
      <c r="AW11" s="450"/>
      <c r="AX11" s="450"/>
      <c r="AY11" s="451" t="s">
        <v>113</v>
      </c>
      <c r="AZ11" s="452"/>
      <c r="BA11" s="452"/>
      <c r="BB11" s="452"/>
      <c r="BC11" s="452"/>
      <c r="BD11" s="452"/>
      <c r="BE11" s="452"/>
      <c r="BF11" s="452"/>
      <c r="BG11" s="452"/>
      <c r="BH11" s="452"/>
      <c r="BI11" s="452"/>
      <c r="BJ11" s="452"/>
      <c r="BK11" s="452"/>
      <c r="BL11" s="452"/>
      <c r="BM11" s="453"/>
      <c r="BN11" s="417" t="s">
        <v>114</v>
      </c>
      <c r="BO11" s="418"/>
      <c r="BP11" s="418"/>
      <c r="BQ11" s="418"/>
      <c r="BR11" s="418"/>
      <c r="BS11" s="418"/>
      <c r="BT11" s="418"/>
      <c r="BU11" s="419"/>
      <c r="BV11" s="417" t="s">
        <v>114</v>
      </c>
      <c r="BW11" s="418"/>
      <c r="BX11" s="418"/>
      <c r="BY11" s="418"/>
      <c r="BZ11" s="418"/>
      <c r="CA11" s="418"/>
      <c r="CB11" s="418"/>
      <c r="CC11" s="419"/>
      <c r="CD11" s="420" t="s">
        <v>115</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x14ac:dyDescent="0.15">
      <c r="A12" s="140"/>
      <c r="B12" s="477" t="s">
        <v>116</v>
      </c>
      <c r="C12" s="478"/>
      <c r="D12" s="478"/>
      <c r="E12" s="478"/>
      <c r="F12" s="478"/>
      <c r="G12" s="478"/>
      <c r="H12" s="478"/>
      <c r="I12" s="478"/>
      <c r="J12" s="478"/>
      <c r="K12" s="479"/>
      <c r="L12" s="486" t="s">
        <v>117</v>
      </c>
      <c r="M12" s="487"/>
      <c r="N12" s="487"/>
      <c r="O12" s="487"/>
      <c r="P12" s="487"/>
      <c r="Q12" s="488"/>
      <c r="R12" s="489">
        <v>4028</v>
      </c>
      <c r="S12" s="490"/>
      <c r="T12" s="490"/>
      <c r="U12" s="490"/>
      <c r="V12" s="491"/>
      <c r="W12" s="492" t="s">
        <v>1</v>
      </c>
      <c r="X12" s="450"/>
      <c r="Y12" s="450"/>
      <c r="Z12" s="450"/>
      <c r="AA12" s="450"/>
      <c r="AB12" s="493"/>
      <c r="AC12" s="449" t="s">
        <v>118</v>
      </c>
      <c r="AD12" s="450"/>
      <c r="AE12" s="450"/>
      <c r="AF12" s="450"/>
      <c r="AG12" s="493"/>
      <c r="AH12" s="449" t="s">
        <v>119</v>
      </c>
      <c r="AI12" s="450"/>
      <c r="AJ12" s="450"/>
      <c r="AK12" s="450"/>
      <c r="AL12" s="494"/>
      <c r="AM12" s="446" t="s">
        <v>120</v>
      </c>
      <c r="AN12" s="447"/>
      <c r="AO12" s="447"/>
      <c r="AP12" s="447"/>
      <c r="AQ12" s="447"/>
      <c r="AR12" s="447"/>
      <c r="AS12" s="447"/>
      <c r="AT12" s="448"/>
      <c r="AU12" s="449" t="s">
        <v>121</v>
      </c>
      <c r="AV12" s="450"/>
      <c r="AW12" s="450"/>
      <c r="AX12" s="450"/>
      <c r="AY12" s="451" t="s">
        <v>122</v>
      </c>
      <c r="AZ12" s="452"/>
      <c r="BA12" s="452"/>
      <c r="BB12" s="452"/>
      <c r="BC12" s="452"/>
      <c r="BD12" s="452"/>
      <c r="BE12" s="452"/>
      <c r="BF12" s="452"/>
      <c r="BG12" s="452"/>
      <c r="BH12" s="452"/>
      <c r="BI12" s="452"/>
      <c r="BJ12" s="452"/>
      <c r="BK12" s="452"/>
      <c r="BL12" s="452"/>
      <c r="BM12" s="453"/>
      <c r="BN12" s="417" t="s">
        <v>123</v>
      </c>
      <c r="BO12" s="418"/>
      <c r="BP12" s="418"/>
      <c r="BQ12" s="418"/>
      <c r="BR12" s="418"/>
      <c r="BS12" s="418"/>
      <c r="BT12" s="418"/>
      <c r="BU12" s="419"/>
      <c r="BV12" s="417">
        <v>70000</v>
      </c>
      <c r="BW12" s="418"/>
      <c r="BX12" s="418"/>
      <c r="BY12" s="418"/>
      <c r="BZ12" s="418"/>
      <c r="CA12" s="418"/>
      <c r="CB12" s="418"/>
      <c r="CC12" s="419"/>
      <c r="CD12" s="420" t="s">
        <v>124</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125</v>
      </c>
      <c r="N13" s="506"/>
      <c r="O13" s="506"/>
      <c r="P13" s="506"/>
      <c r="Q13" s="507"/>
      <c r="R13" s="498">
        <v>4009</v>
      </c>
      <c r="S13" s="499"/>
      <c r="T13" s="499"/>
      <c r="U13" s="499"/>
      <c r="V13" s="500"/>
      <c r="W13" s="433" t="s">
        <v>126</v>
      </c>
      <c r="X13" s="434"/>
      <c r="Y13" s="434"/>
      <c r="Z13" s="434"/>
      <c r="AA13" s="434"/>
      <c r="AB13" s="424"/>
      <c r="AC13" s="468">
        <v>491</v>
      </c>
      <c r="AD13" s="469"/>
      <c r="AE13" s="469"/>
      <c r="AF13" s="469"/>
      <c r="AG13" s="508"/>
      <c r="AH13" s="468">
        <v>531</v>
      </c>
      <c r="AI13" s="469"/>
      <c r="AJ13" s="469"/>
      <c r="AK13" s="469"/>
      <c r="AL13" s="470"/>
      <c r="AM13" s="446" t="s">
        <v>127</v>
      </c>
      <c r="AN13" s="447"/>
      <c r="AO13" s="447"/>
      <c r="AP13" s="447"/>
      <c r="AQ13" s="447"/>
      <c r="AR13" s="447"/>
      <c r="AS13" s="447"/>
      <c r="AT13" s="448"/>
      <c r="AU13" s="449" t="s">
        <v>128</v>
      </c>
      <c r="AV13" s="450"/>
      <c r="AW13" s="450"/>
      <c r="AX13" s="450"/>
      <c r="AY13" s="451" t="s">
        <v>129</v>
      </c>
      <c r="AZ13" s="452"/>
      <c r="BA13" s="452"/>
      <c r="BB13" s="452"/>
      <c r="BC13" s="452"/>
      <c r="BD13" s="452"/>
      <c r="BE13" s="452"/>
      <c r="BF13" s="452"/>
      <c r="BG13" s="452"/>
      <c r="BH13" s="452"/>
      <c r="BI13" s="452"/>
      <c r="BJ13" s="452"/>
      <c r="BK13" s="452"/>
      <c r="BL13" s="452"/>
      <c r="BM13" s="453"/>
      <c r="BN13" s="417">
        <v>37400</v>
      </c>
      <c r="BO13" s="418"/>
      <c r="BP13" s="418"/>
      <c r="BQ13" s="418"/>
      <c r="BR13" s="418"/>
      <c r="BS13" s="418"/>
      <c r="BT13" s="418"/>
      <c r="BU13" s="419"/>
      <c r="BV13" s="417">
        <v>150443</v>
      </c>
      <c r="BW13" s="418"/>
      <c r="BX13" s="418"/>
      <c r="BY13" s="418"/>
      <c r="BZ13" s="418"/>
      <c r="CA13" s="418"/>
      <c r="CB13" s="418"/>
      <c r="CC13" s="419"/>
      <c r="CD13" s="420" t="s">
        <v>130</v>
      </c>
      <c r="CE13" s="421"/>
      <c r="CF13" s="421"/>
      <c r="CG13" s="421"/>
      <c r="CH13" s="421"/>
      <c r="CI13" s="421"/>
      <c r="CJ13" s="421"/>
      <c r="CK13" s="421"/>
      <c r="CL13" s="421"/>
      <c r="CM13" s="421"/>
      <c r="CN13" s="421"/>
      <c r="CO13" s="421"/>
      <c r="CP13" s="421"/>
      <c r="CQ13" s="421"/>
      <c r="CR13" s="421"/>
      <c r="CS13" s="422"/>
      <c r="CT13" s="414">
        <v>6.7</v>
      </c>
      <c r="CU13" s="415"/>
      <c r="CV13" s="415"/>
      <c r="CW13" s="415"/>
      <c r="CX13" s="415"/>
      <c r="CY13" s="415"/>
      <c r="CZ13" s="415"/>
      <c r="DA13" s="416"/>
      <c r="DB13" s="414">
        <v>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131</v>
      </c>
      <c r="M14" s="496"/>
      <c r="N14" s="496"/>
      <c r="O14" s="496"/>
      <c r="P14" s="496"/>
      <c r="Q14" s="497"/>
      <c r="R14" s="498">
        <v>4084</v>
      </c>
      <c r="S14" s="499"/>
      <c r="T14" s="499"/>
      <c r="U14" s="499"/>
      <c r="V14" s="500"/>
      <c r="W14" s="407"/>
      <c r="X14" s="408"/>
      <c r="Y14" s="408"/>
      <c r="Z14" s="408"/>
      <c r="AA14" s="408"/>
      <c r="AB14" s="397"/>
      <c r="AC14" s="501">
        <v>25.2</v>
      </c>
      <c r="AD14" s="502"/>
      <c r="AE14" s="502"/>
      <c r="AF14" s="502"/>
      <c r="AG14" s="503"/>
      <c r="AH14" s="501">
        <v>25.7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132</v>
      </c>
      <c r="CE14" s="510"/>
      <c r="CF14" s="510"/>
      <c r="CG14" s="510"/>
      <c r="CH14" s="510"/>
      <c r="CI14" s="510"/>
      <c r="CJ14" s="510"/>
      <c r="CK14" s="510"/>
      <c r="CL14" s="510"/>
      <c r="CM14" s="510"/>
      <c r="CN14" s="510"/>
      <c r="CO14" s="510"/>
      <c r="CP14" s="510"/>
      <c r="CQ14" s="510"/>
      <c r="CR14" s="510"/>
      <c r="CS14" s="511"/>
      <c r="CT14" s="512" t="s">
        <v>123</v>
      </c>
      <c r="CU14" s="513"/>
      <c r="CV14" s="513"/>
      <c r="CW14" s="513"/>
      <c r="CX14" s="513"/>
      <c r="CY14" s="513"/>
      <c r="CZ14" s="513"/>
      <c r="DA14" s="514"/>
      <c r="DB14" s="512" t="s">
        <v>123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125</v>
      </c>
      <c r="N15" s="506"/>
      <c r="O15" s="506"/>
      <c r="P15" s="506"/>
      <c r="Q15" s="507"/>
      <c r="R15" s="498">
        <v>4064</v>
      </c>
      <c r="S15" s="499"/>
      <c r="T15" s="499"/>
      <c r="U15" s="499"/>
      <c r="V15" s="500"/>
      <c r="W15" s="433" t="s">
        <v>133</v>
      </c>
      <c r="X15" s="434"/>
      <c r="Y15" s="434"/>
      <c r="Z15" s="434"/>
      <c r="AA15" s="434"/>
      <c r="AB15" s="424"/>
      <c r="AC15" s="468">
        <v>347</v>
      </c>
      <c r="AD15" s="469"/>
      <c r="AE15" s="469"/>
      <c r="AF15" s="469"/>
      <c r="AG15" s="508"/>
      <c r="AH15" s="468">
        <v>387</v>
      </c>
      <c r="AI15" s="469"/>
      <c r="AJ15" s="469"/>
      <c r="AK15" s="469"/>
      <c r="AL15" s="470"/>
      <c r="AM15" s="446"/>
      <c r="AN15" s="447"/>
      <c r="AO15" s="447"/>
      <c r="AP15" s="447"/>
      <c r="AQ15" s="447"/>
      <c r="AR15" s="447"/>
      <c r="AS15" s="447"/>
      <c r="AT15" s="448"/>
      <c r="AU15" s="449"/>
      <c r="AV15" s="450"/>
      <c r="AW15" s="450"/>
      <c r="AX15" s="450"/>
      <c r="AY15" s="377" t="s">
        <v>134</v>
      </c>
      <c r="AZ15" s="378"/>
      <c r="BA15" s="378"/>
      <c r="BB15" s="378"/>
      <c r="BC15" s="378"/>
      <c r="BD15" s="378"/>
      <c r="BE15" s="378"/>
      <c r="BF15" s="378"/>
      <c r="BG15" s="378"/>
      <c r="BH15" s="378"/>
      <c r="BI15" s="378"/>
      <c r="BJ15" s="378"/>
      <c r="BK15" s="378"/>
      <c r="BL15" s="378"/>
      <c r="BM15" s="379"/>
      <c r="BN15" s="380">
        <v>447703</v>
      </c>
      <c r="BO15" s="381"/>
      <c r="BP15" s="381"/>
      <c r="BQ15" s="381"/>
      <c r="BR15" s="381"/>
      <c r="BS15" s="381"/>
      <c r="BT15" s="381"/>
      <c r="BU15" s="382"/>
      <c r="BV15" s="380">
        <v>439484</v>
      </c>
      <c r="BW15" s="381"/>
      <c r="BX15" s="381"/>
      <c r="BY15" s="381"/>
      <c r="BZ15" s="381"/>
      <c r="CA15" s="381"/>
      <c r="CB15" s="381"/>
      <c r="CC15" s="382"/>
      <c r="CD15" s="515" t="s">
        <v>135</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136</v>
      </c>
      <c r="M16" s="526"/>
      <c r="N16" s="526"/>
      <c r="O16" s="526"/>
      <c r="P16" s="526"/>
      <c r="Q16" s="527"/>
      <c r="R16" s="518" t="s">
        <v>137</v>
      </c>
      <c r="S16" s="519"/>
      <c r="T16" s="519"/>
      <c r="U16" s="519"/>
      <c r="V16" s="520"/>
      <c r="W16" s="407"/>
      <c r="X16" s="408"/>
      <c r="Y16" s="408"/>
      <c r="Z16" s="408"/>
      <c r="AA16" s="408"/>
      <c r="AB16" s="397"/>
      <c r="AC16" s="501">
        <v>17.8</v>
      </c>
      <c r="AD16" s="502"/>
      <c r="AE16" s="502"/>
      <c r="AF16" s="502"/>
      <c r="AG16" s="503"/>
      <c r="AH16" s="501">
        <v>18.7</v>
      </c>
      <c r="AI16" s="502"/>
      <c r="AJ16" s="502"/>
      <c r="AK16" s="502"/>
      <c r="AL16" s="504"/>
      <c r="AM16" s="446"/>
      <c r="AN16" s="447"/>
      <c r="AO16" s="447"/>
      <c r="AP16" s="447"/>
      <c r="AQ16" s="447"/>
      <c r="AR16" s="447"/>
      <c r="AS16" s="447"/>
      <c r="AT16" s="448"/>
      <c r="AU16" s="449"/>
      <c r="AV16" s="450"/>
      <c r="AW16" s="450"/>
      <c r="AX16" s="450"/>
      <c r="AY16" s="451" t="s">
        <v>138</v>
      </c>
      <c r="AZ16" s="452"/>
      <c r="BA16" s="452"/>
      <c r="BB16" s="452"/>
      <c r="BC16" s="452"/>
      <c r="BD16" s="452"/>
      <c r="BE16" s="452"/>
      <c r="BF16" s="452"/>
      <c r="BG16" s="452"/>
      <c r="BH16" s="452"/>
      <c r="BI16" s="452"/>
      <c r="BJ16" s="452"/>
      <c r="BK16" s="452"/>
      <c r="BL16" s="452"/>
      <c r="BM16" s="453"/>
      <c r="BN16" s="417">
        <v>2214480</v>
      </c>
      <c r="BO16" s="418"/>
      <c r="BP16" s="418"/>
      <c r="BQ16" s="418"/>
      <c r="BR16" s="418"/>
      <c r="BS16" s="418"/>
      <c r="BT16" s="418"/>
      <c r="BU16" s="419"/>
      <c r="BV16" s="417">
        <v>2209433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139</v>
      </c>
      <c r="N17" s="522"/>
      <c r="O17" s="522"/>
      <c r="P17" s="522"/>
      <c r="Q17" s="523"/>
      <c r="R17" s="518" t="s">
        <v>137</v>
      </c>
      <c r="S17" s="519"/>
      <c r="T17" s="519"/>
      <c r="U17" s="519"/>
      <c r="V17" s="520"/>
      <c r="W17" s="433" t="s">
        <v>140</v>
      </c>
      <c r="X17" s="434"/>
      <c r="Y17" s="434"/>
      <c r="Z17" s="434"/>
      <c r="AA17" s="434"/>
      <c r="AB17" s="424"/>
      <c r="AC17" s="468">
        <v>1113</v>
      </c>
      <c r="AD17" s="469"/>
      <c r="AE17" s="469"/>
      <c r="AF17" s="469"/>
      <c r="AG17" s="508"/>
      <c r="AH17" s="468">
        <v>1148</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563929</v>
      </c>
      <c r="BO17" s="418"/>
      <c r="BP17" s="418"/>
      <c r="BQ17" s="418"/>
      <c r="BR17" s="418"/>
      <c r="BS17" s="418"/>
      <c r="BT17" s="418"/>
      <c r="BU17" s="419"/>
      <c r="BV17" s="417">
        <v>553422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212.13</v>
      </c>
      <c r="M18" s="530"/>
      <c r="N18" s="530"/>
      <c r="O18" s="530"/>
      <c r="P18" s="530"/>
      <c r="Q18" s="530"/>
      <c r="R18" s="531"/>
      <c r="S18" s="531"/>
      <c r="T18" s="531"/>
      <c r="U18" s="531"/>
      <c r="V18" s="532"/>
      <c r="W18" s="435"/>
      <c r="X18" s="436"/>
      <c r="Y18" s="436"/>
      <c r="Z18" s="436"/>
      <c r="AA18" s="436"/>
      <c r="AB18" s="427"/>
      <c r="AC18" s="533">
        <v>57</v>
      </c>
      <c r="AD18" s="534"/>
      <c r="AE18" s="534"/>
      <c r="AF18" s="534"/>
      <c r="AG18" s="535"/>
      <c r="AH18" s="533">
        <v>55.6</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2070009</v>
      </c>
      <c r="BO18" s="418"/>
      <c r="BP18" s="418"/>
      <c r="BQ18" s="418"/>
      <c r="BR18" s="418"/>
      <c r="BS18" s="418"/>
      <c r="BT18" s="418"/>
      <c r="BU18" s="419"/>
      <c r="BV18" s="417">
        <v>2100485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19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2695051</v>
      </c>
      <c r="BO19" s="418"/>
      <c r="BP19" s="418"/>
      <c r="BQ19" s="418"/>
      <c r="BR19" s="418"/>
      <c r="BS19" s="418"/>
      <c r="BT19" s="418"/>
      <c r="BU19" s="419"/>
      <c r="BV19" s="417">
        <v>2860188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1734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3483906</v>
      </c>
      <c r="BO23" s="418"/>
      <c r="BP23" s="418"/>
      <c r="BQ23" s="418"/>
      <c r="BR23" s="418"/>
      <c r="BS23" s="418"/>
      <c r="BT23" s="418"/>
      <c r="BU23" s="419"/>
      <c r="BV23" s="417">
        <v>3607956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6750</v>
      </c>
      <c r="R24" s="469"/>
      <c r="S24" s="469"/>
      <c r="T24" s="469"/>
      <c r="U24" s="469"/>
      <c r="V24" s="508"/>
      <c r="W24" s="563"/>
      <c r="X24" s="551"/>
      <c r="Y24" s="552"/>
      <c r="Z24" s="467" t="s">
        <v>156</v>
      </c>
      <c r="AA24" s="447"/>
      <c r="AB24" s="447"/>
      <c r="AC24" s="447"/>
      <c r="AD24" s="447"/>
      <c r="AE24" s="447"/>
      <c r="AF24" s="447"/>
      <c r="AG24" s="448"/>
      <c r="AH24" s="468">
        <v>76</v>
      </c>
      <c r="AI24" s="469"/>
      <c r="AJ24" s="469"/>
      <c r="AK24" s="469"/>
      <c r="AL24" s="508"/>
      <c r="AM24" s="468">
        <v>232636</v>
      </c>
      <c r="AN24" s="469"/>
      <c r="AO24" s="469"/>
      <c r="AP24" s="469"/>
      <c r="AQ24" s="469"/>
      <c r="AR24" s="508"/>
      <c r="AS24" s="468">
        <v>3061</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3218994</v>
      </c>
      <c r="BO24" s="418"/>
      <c r="BP24" s="418"/>
      <c r="BQ24" s="418"/>
      <c r="BR24" s="418"/>
      <c r="BS24" s="418"/>
      <c r="BT24" s="418"/>
      <c r="BU24" s="419"/>
      <c r="BV24" s="417">
        <v>3317518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5800</v>
      </c>
      <c r="R25" s="469"/>
      <c r="S25" s="469"/>
      <c r="T25" s="469"/>
      <c r="U25" s="469"/>
      <c r="V25" s="508"/>
      <c r="W25" s="563"/>
      <c r="X25" s="551"/>
      <c r="Y25" s="552"/>
      <c r="Z25" s="467" t="s">
        <v>159</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124399</v>
      </c>
      <c r="BO25" s="381"/>
      <c r="BP25" s="381"/>
      <c r="BQ25" s="381"/>
      <c r="BR25" s="381"/>
      <c r="BS25" s="381"/>
      <c r="BT25" s="381"/>
      <c r="BU25" s="382"/>
      <c r="BV25" s="380">
        <v>19912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5430</v>
      </c>
      <c r="R26" s="469"/>
      <c r="S26" s="469"/>
      <c r="T26" s="469"/>
      <c r="U26" s="469"/>
      <c r="V26" s="508"/>
      <c r="W26" s="563"/>
      <c r="X26" s="551"/>
      <c r="Y26" s="552"/>
      <c r="Z26" s="467" t="s">
        <v>162</v>
      </c>
      <c r="AA26" s="573"/>
      <c r="AB26" s="573"/>
      <c r="AC26" s="573"/>
      <c r="AD26" s="573"/>
      <c r="AE26" s="573"/>
      <c r="AF26" s="573"/>
      <c r="AG26" s="574"/>
      <c r="AH26" s="468">
        <v>3</v>
      </c>
      <c r="AI26" s="469"/>
      <c r="AJ26" s="469"/>
      <c r="AK26" s="469"/>
      <c r="AL26" s="508"/>
      <c r="AM26" s="468">
        <v>10743</v>
      </c>
      <c r="AN26" s="469"/>
      <c r="AO26" s="469"/>
      <c r="AP26" s="469"/>
      <c r="AQ26" s="469"/>
      <c r="AR26" s="508"/>
      <c r="AS26" s="468">
        <v>3581</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2630</v>
      </c>
      <c r="R27" s="469"/>
      <c r="S27" s="469"/>
      <c r="T27" s="469"/>
      <c r="U27" s="469"/>
      <c r="V27" s="508"/>
      <c r="W27" s="563"/>
      <c r="X27" s="551"/>
      <c r="Y27" s="552"/>
      <c r="Z27" s="467" t="s">
        <v>165</v>
      </c>
      <c r="AA27" s="447"/>
      <c r="AB27" s="447"/>
      <c r="AC27" s="447"/>
      <c r="AD27" s="447"/>
      <c r="AE27" s="447"/>
      <c r="AF27" s="447"/>
      <c r="AG27" s="448"/>
      <c r="AH27" s="468" t="s">
        <v>123</v>
      </c>
      <c r="AI27" s="469"/>
      <c r="AJ27" s="469"/>
      <c r="AK27" s="469"/>
      <c r="AL27" s="508"/>
      <c r="AM27" s="468" t="s">
        <v>123</v>
      </c>
      <c r="AN27" s="469"/>
      <c r="AO27" s="469"/>
      <c r="AP27" s="469"/>
      <c r="AQ27" s="469"/>
      <c r="AR27" s="508"/>
      <c r="AS27" s="468" t="s">
        <v>123</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112745</v>
      </c>
      <c r="BO27" s="587"/>
      <c r="BP27" s="587"/>
      <c r="BQ27" s="587"/>
      <c r="BR27" s="587"/>
      <c r="BS27" s="587"/>
      <c r="BT27" s="587"/>
      <c r="BU27" s="588"/>
      <c r="BV27" s="586">
        <v>94379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2130</v>
      </c>
      <c r="R28" s="469"/>
      <c r="S28" s="469"/>
      <c r="T28" s="469"/>
      <c r="U28" s="469"/>
      <c r="V28" s="508"/>
      <c r="W28" s="563"/>
      <c r="X28" s="551"/>
      <c r="Y28" s="552"/>
      <c r="Z28" s="467" t="s">
        <v>168</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1209947</v>
      </c>
      <c r="BO28" s="381"/>
      <c r="BP28" s="381"/>
      <c r="BQ28" s="381"/>
      <c r="BR28" s="381"/>
      <c r="BS28" s="381"/>
      <c r="BT28" s="381"/>
      <c r="BU28" s="382"/>
      <c r="BV28" s="380">
        <v>1165743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8</v>
      </c>
      <c r="M29" s="469"/>
      <c r="N29" s="469"/>
      <c r="O29" s="469"/>
      <c r="P29" s="508"/>
      <c r="Q29" s="468">
        <v>1900</v>
      </c>
      <c r="R29" s="469"/>
      <c r="S29" s="469"/>
      <c r="T29" s="469"/>
      <c r="U29" s="469"/>
      <c r="V29" s="508"/>
      <c r="W29" s="564"/>
      <c r="X29" s="565"/>
      <c r="Y29" s="566"/>
      <c r="Z29" s="467" t="s">
        <v>172</v>
      </c>
      <c r="AA29" s="447"/>
      <c r="AB29" s="447"/>
      <c r="AC29" s="447"/>
      <c r="AD29" s="447"/>
      <c r="AE29" s="447"/>
      <c r="AF29" s="447"/>
      <c r="AG29" s="448"/>
      <c r="AH29" s="468">
        <v>76</v>
      </c>
      <c r="AI29" s="469"/>
      <c r="AJ29" s="469"/>
      <c r="AK29" s="469"/>
      <c r="AL29" s="508"/>
      <c r="AM29" s="468">
        <v>232636</v>
      </c>
      <c r="AN29" s="469"/>
      <c r="AO29" s="469"/>
      <c r="AP29" s="469"/>
      <c r="AQ29" s="469"/>
      <c r="AR29" s="508"/>
      <c r="AS29" s="468">
        <v>3061</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646564</v>
      </c>
      <c r="BO29" s="418"/>
      <c r="BP29" s="418"/>
      <c r="BQ29" s="418"/>
      <c r="BR29" s="418"/>
      <c r="BS29" s="418"/>
      <c r="BT29" s="418"/>
      <c r="BU29" s="419"/>
      <c r="BV29" s="417">
        <v>645356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98.4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734572</v>
      </c>
      <c r="BO30" s="587"/>
      <c r="BP30" s="587"/>
      <c r="BQ30" s="587"/>
      <c r="BR30" s="587"/>
      <c r="BS30" s="587"/>
      <c r="BT30" s="587"/>
      <c r="BU30" s="588"/>
      <c r="BV30" s="586">
        <v>618795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高知県広域食肉センター事務組合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嶺北広域事務組合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後期高齢者医療保険事業特別会計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嶺北広域事務組合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嶺北広域事務組合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高知人づくり広域連合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高知県市町村総合事務組合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高知県市町村総合事務組合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高知県市町村総合事務組合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高知県後期高齢者医療広域連合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高知県後期高齢者医療広域連合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523</v>
      </c>
      <c r="D34" s="1184"/>
      <c r="E34" s="1185"/>
      <c r="F34" s="32">
        <v>2.5099999999999998</v>
      </c>
      <c r="G34" s="33">
        <v>2.83</v>
      </c>
      <c r="H34" s="33">
        <v>1.82</v>
      </c>
      <c r="I34" s="33">
        <v>1.37</v>
      </c>
      <c r="J34" s="34">
        <v>1.1100000000000001</v>
      </c>
      <c r="K34" s="22"/>
      <c r="L34" s="22"/>
      <c r="M34" s="22"/>
      <c r="N34" s="22"/>
      <c r="O34" s="22"/>
      <c r="P34" s="22"/>
    </row>
    <row r="35" spans="1:16" ht="39" customHeight="1" x14ac:dyDescent="0.15">
      <c r="A35" s="22"/>
      <c r="B35" s="35"/>
      <c r="C35" s="1178" t="s">
        <v>524</v>
      </c>
      <c r="D35" s="1179"/>
      <c r="E35" s="1180"/>
      <c r="F35" s="36">
        <v>0.08</v>
      </c>
      <c r="G35" s="37">
        <v>0.04</v>
      </c>
      <c r="H35" s="37">
        <v>0.03</v>
      </c>
      <c r="I35" s="37">
        <v>0.02</v>
      </c>
      <c r="J35" s="38">
        <v>0.03</v>
      </c>
      <c r="K35" s="22"/>
      <c r="L35" s="22"/>
      <c r="M35" s="22"/>
      <c r="N35" s="22"/>
      <c r="O35" s="22"/>
      <c r="P35" s="22"/>
    </row>
    <row r="36" spans="1:16" ht="39" customHeight="1" x14ac:dyDescent="0.15">
      <c r="A36" s="22"/>
      <c r="B36" s="35"/>
      <c r="C36" s="1178" t="s">
        <v>525</v>
      </c>
      <c r="D36" s="1179"/>
      <c r="E36" s="1180"/>
      <c r="F36" s="36">
        <v>0.84</v>
      </c>
      <c r="G36" s="37">
        <v>0.27</v>
      </c>
      <c r="H36" s="37">
        <v>0.45</v>
      </c>
      <c r="I36" s="37">
        <v>0.01</v>
      </c>
      <c r="J36" s="38">
        <v>0.02</v>
      </c>
      <c r="K36" s="22"/>
      <c r="L36" s="22"/>
      <c r="M36" s="22"/>
      <c r="N36" s="22"/>
      <c r="O36" s="22"/>
      <c r="P36" s="22"/>
    </row>
    <row r="37" spans="1:16" ht="39" customHeight="1" x14ac:dyDescent="0.15">
      <c r="A37" s="22"/>
      <c r="B37" s="35"/>
      <c r="C37" s="1178" t="s">
        <v>526</v>
      </c>
      <c r="D37" s="1179"/>
      <c r="E37" s="1180"/>
      <c r="F37" s="36">
        <v>0.01</v>
      </c>
      <c r="G37" s="37">
        <v>0.1</v>
      </c>
      <c r="H37" s="37">
        <v>0.02</v>
      </c>
      <c r="I37" s="37">
        <v>0.02</v>
      </c>
      <c r="J37" s="38">
        <v>0.02</v>
      </c>
      <c r="K37" s="22"/>
      <c r="L37" s="22"/>
      <c r="M37" s="22"/>
      <c r="N37" s="22"/>
      <c r="O37" s="22"/>
      <c r="P37" s="22"/>
    </row>
    <row r="38" spans="1:16" ht="39" customHeight="1" x14ac:dyDescent="0.15">
      <c r="A38" s="22"/>
      <c r="B38" s="35"/>
      <c r="C38" s="1178" t="s">
        <v>527</v>
      </c>
      <c r="D38" s="1179"/>
      <c r="E38" s="1180"/>
      <c r="F38" s="36">
        <v>0</v>
      </c>
      <c r="G38" s="37">
        <v>0.01</v>
      </c>
      <c r="H38" s="37">
        <v>0.01</v>
      </c>
      <c r="I38" s="37">
        <v>0</v>
      </c>
      <c r="J38" s="38">
        <v>0.01</v>
      </c>
      <c r="K38" s="22"/>
      <c r="L38" s="22"/>
      <c r="M38" s="22"/>
      <c r="N38" s="22"/>
      <c r="O38" s="22"/>
      <c r="P38" s="22"/>
    </row>
    <row r="39" spans="1:16" ht="39" customHeight="1" x14ac:dyDescent="0.15">
      <c r="A39" s="22"/>
      <c r="B39" s="35"/>
      <c r="C39" s="1178" t="s">
        <v>528</v>
      </c>
      <c r="D39" s="1179"/>
      <c r="E39" s="1180"/>
      <c r="F39" s="36">
        <v>0.01</v>
      </c>
      <c r="G39" s="37">
        <v>0</v>
      </c>
      <c r="H39" s="37">
        <v>0</v>
      </c>
      <c r="I39" s="37">
        <v>0.01</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529</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530</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347</v>
      </c>
      <c r="L45" s="60">
        <v>353</v>
      </c>
      <c r="M45" s="60">
        <v>382</v>
      </c>
      <c r="N45" s="60">
        <v>355</v>
      </c>
      <c r="O45" s="61">
        <v>351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188</v>
      </c>
      <c r="L48" s="64">
        <v>193</v>
      </c>
      <c r="M48" s="64">
        <v>193</v>
      </c>
      <c r="N48" s="64">
        <v>197</v>
      </c>
      <c r="O48" s="65">
        <v>216</v>
      </c>
      <c r="P48" s="48"/>
      <c r="Q48" s="48"/>
      <c r="R48" s="48"/>
      <c r="S48" s="48"/>
      <c r="T48" s="48"/>
      <c r="U48" s="48"/>
    </row>
    <row r="49" spans="1:21" ht="30.75" customHeight="1" x14ac:dyDescent="0.15">
      <c r="A49" s="48"/>
      <c r="B49" s="1196"/>
      <c r="C49" s="1197"/>
      <c r="D49" s="62"/>
      <c r="E49" s="1188" t="s">
        <v>16</v>
      </c>
      <c r="F49" s="1188"/>
      <c r="G49" s="1188"/>
      <c r="H49" s="1188"/>
      <c r="I49" s="1188"/>
      <c r="J49" s="1189"/>
      <c r="K49" s="63">
        <v>57</v>
      </c>
      <c r="L49" s="64">
        <v>57</v>
      </c>
      <c r="M49" s="64">
        <v>54</v>
      </c>
      <c r="N49" s="64">
        <v>30</v>
      </c>
      <c r="O49" s="65">
        <v>3</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0</v>
      </c>
      <c r="M50" s="64">
        <v>0</v>
      </c>
      <c r="N50" s="64">
        <v>0</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442</v>
      </c>
      <c r="L52" s="64">
        <v>449</v>
      </c>
      <c r="M52" s="64">
        <v>485</v>
      </c>
      <c r="N52" s="64">
        <v>465</v>
      </c>
      <c r="O52" s="65">
        <v>435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150</v>
      </c>
      <c r="L53" s="69">
        <v>154</v>
      </c>
      <c r="M53" s="69">
        <v>144</v>
      </c>
      <c r="N53" s="69">
        <v>117</v>
      </c>
      <c r="O53" s="70">
        <v>135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3379</v>
      </c>
      <c r="J41" s="83">
        <v>3535</v>
      </c>
      <c r="K41" s="83">
        <v>3610</v>
      </c>
      <c r="L41" s="83">
        <v>3608</v>
      </c>
      <c r="M41" s="84">
        <v>3484</v>
      </c>
    </row>
    <row r="42" spans="2:13" ht="27.75" customHeight="1" x14ac:dyDescent="0.15">
      <c r="B42" s="1204"/>
      <c r="C42" s="1205"/>
      <c r="D42" s="85"/>
      <c r="E42" s="1210" t="s">
        <v>26</v>
      </c>
      <c r="F42" s="1210"/>
      <c r="G42" s="1210"/>
      <c r="H42" s="1211"/>
      <c r="I42" s="86" t="s">
        <v>477</v>
      </c>
      <c r="J42" s="87" t="s">
        <v>477</v>
      </c>
      <c r="K42" s="87" t="s">
        <v>477</v>
      </c>
      <c r="L42" s="87" t="s">
        <v>477</v>
      </c>
      <c r="M42" s="88" t="s">
        <v>477</v>
      </c>
    </row>
    <row r="43" spans="2:13" ht="27.75" customHeight="1" x14ac:dyDescent="0.15">
      <c r="B43" s="1204"/>
      <c r="C43" s="1205"/>
      <c r="D43" s="85"/>
      <c r="E43" s="1210" t="s">
        <v>27</v>
      </c>
      <c r="F43" s="1210"/>
      <c r="G43" s="1210"/>
      <c r="H43" s="1211"/>
      <c r="I43" s="86">
        <v>2391</v>
      </c>
      <c r="J43" s="87">
        <v>2377</v>
      </c>
      <c r="K43" s="87">
        <v>2153</v>
      </c>
      <c r="L43" s="87">
        <v>1885</v>
      </c>
      <c r="M43" s="88">
        <v>1841</v>
      </c>
    </row>
    <row r="44" spans="2:13" ht="27.75" customHeight="1" x14ac:dyDescent="0.15">
      <c r="B44" s="1204"/>
      <c r="C44" s="1205"/>
      <c r="D44" s="85"/>
      <c r="E44" s="1210" t="s">
        <v>28</v>
      </c>
      <c r="F44" s="1210"/>
      <c r="G44" s="1210"/>
      <c r="H44" s="1211"/>
      <c r="I44" s="86">
        <v>151</v>
      </c>
      <c r="J44" s="87">
        <v>140</v>
      </c>
      <c r="K44" s="87">
        <v>82</v>
      </c>
      <c r="L44" s="87">
        <v>66</v>
      </c>
      <c r="M44" s="88">
        <v>86</v>
      </c>
    </row>
    <row r="45" spans="2:13" ht="27.75" customHeight="1" x14ac:dyDescent="0.15">
      <c r="B45" s="1204"/>
      <c r="C45" s="1205"/>
      <c r="D45" s="85"/>
      <c r="E45" s="1210" t="s">
        <v>29</v>
      </c>
      <c r="F45" s="1210"/>
      <c r="G45" s="1210"/>
      <c r="H45" s="1211"/>
      <c r="I45" s="86">
        <v>936</v>
      </c>
      <c r="J45" s="87">
        <v>807</v>
      </c>
      <c r="K45" s="87">
        <v>752</v>
      </c>
      <c r="L45" s="87">
        <v>713</v>
      </c>
      <c r="M45" s="88">
        <v>769</v>
      </c>
    </row>
    <row r="46" spans="2:13" ht="27.75" customHeight="1" x14ac:dyDescent="0.15">
      <c r="B46" s="1204"/>
      <c r="C46" s="1205"/>
      <c r="D46" s="89"/>
      <c r="E46" s="1210" t="s">
        <v>30</v>
      </c>
      <c r="F46" s="1210"/>
      <c r="G46" s="1210"/>
      <c r="H46" s="1211"/>
      <c r="I46" s="86" t="s">
        <v>477</v>
      </c>
      <c r="J46" s="87" t="s">
        <v>477</v>
      </c>
      <c r="K46" s="87" t="s">
        <v>477</v>
      </c>
      <c r="L46" s="87" t="s">
        <v>477</v>
      </c>
      <c r="M46" s="88" t="s">
        <v>477</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2278</v>
      </c>
      <c r="J50" s="87">
        <v>2464</v>
      </c>
      <c r="K50" s="87">
        <v>2599</v>
      </c>
      <c r="L50" s="87">
        <v>2871</v>
      </c>
      <c r="M50" s="88">
        <v>3040</v>
      </c>
    </row>
    <row r="51" spans="2:13" ht="27.75" customHeight="1" x14ac:dyDescent="0.15">
      <c r="B51" s="1204"/>
      <c r="C51" s="1205"/>
      <c r="D51" s="85"/>
      <c r="E51" s="1210" t="s">
        <v>36</v>
      </c>
      <c r="F51" s="1210"/>
      <c r="G51" s="1210"/>
      <c r="H51" s="1211"/>
      <c r="I51" s="86">
        <v>278</v>
      </c>
      <c r="J51" s="87">
        <v>306</v>
      </c>
      <c r="K51" s="87">
        <v>333</v>
      </c>
      <c r="L51" s="87">
        <v>355</v>
      </c>
      <c r="M51" s="88">
        <v>310</v>
      </c>
    </row>
    <row r="52" spans="2:13" ht="27.75" customHeight="1" x14ac:dyDescent="0.15">
      <c r="B52" s="1206"/>
      <c r="C52" s="1207"/>
      <c r="D52" s="85"/>
      <c r="E52" s="1210" t="s">
        <v>37</v>
      </c>
      <c r="F52" s="1210"/>
      <c r="G52" s="1210"/>
      <c r="H52" s="1211"/>
      <c r="I52" s="86">
        <v>4256</v>
      </c>
      <c r="J52" s="87">
        <v>4072</v>
      </c>
      <c r="K52" s="87">
        <v>3731</v>
      </c>
      <c r="L52" s="87">
        <v>3662</v>
      </c>
      <c r="M52" s="88">
        <v>3542</v>
      </c>
    </row>
    <row r="53" spans="2:13" ht="27.75" customHeight="1" thickBot="1" x14ac:dyDescent="0.2">
      <c r="B53" s="1217" t="s">
        <v>38</v>
      </c>
      <c r="C53" s="1218"/>
      <c r="D53" s="92"/>
      <c r="E53" s="1219" t="s">
        <v>39</v>
      </c>
      <c r="F53" s="1219"/>
      <c r="G53" s="1219"/>
      <c r="H53" s="1220"/>
      <c r="I53" s="93">
        <v>45</v>
      </c>
      <c r="J53" s="94">
        <v>17</v>
      </c>
      <c r="K53" s="94">
        <v>-66</v>
      </c>
      <c r="L53" s="94">
        <v>-616</v>
      </c>
      <c r="M53" s="95">
        <v>-712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544</v>
      </c>
      <c r="I42" s="354"/>
      <c r="J42" s="354"/>
      <c r="K42" s="354"/>
      <c r="L42" s="246"/>
      <c r="M42" s="246"/>
      <c r="N42" s="246"/>
      <c r="O42" s="246"/>
    </row>
    <row r="43" spans="2:17" x14ac:dyDescent="0.15">
      <c r="B43" s="250"/>
      <c r="C43" s="246"/>
      <c r="D43" s="246"/>
      <c r="E43" s="246"/>
      <c r="F43" s="246"/>
      <c r="G43" s="1221" t="s">
        <v>554</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545</v>
      </c>
    </row>
    <row r="50" spans="1:17" x14ac:dyDescent="0.15">
      <c r="B50" s="250"/>
      <c r="C50" s="246"/>
      <c r="D50" s="246"/>
      <c r="E50" s="246"/>
      <c r="F50" s="246"/>
      <c r="G50" s="1230"/>
      <c r="H50" s="1231"/>
      <c r="I50" s="1231"/>
      <c r="J50" s="1232"/>
      <c r="K50" s="356" t="s">
        <v>517</v>
      </c>
      <c r="L50" s="356" t="s">
        <v>518</v>
      </c>
      <c r="M50" s="356" t="s">
        <v>519</v>
      </c>
      <c r="N50" s="356" t="s">
        <v>520</v>
      </c>
      <c r="O50" s="356" t="s">
        <v>521</v>
      </c>
    </row>
    <row r="51" spans="1:17" x14ac:dyDescent="0.15">
      <c r="B51" s="250"/>
      <c r="C51" s="246"/>
      <c r="D51" s="246"/>
      <c r="E51" s="246"/>
      <c r="F51" s="246"/>
      <c r="G51" s="1233" t="s">
        <v>546</v>
      </c>
      <c r="H51" s="1234"/>
      <c r="I51" s="1239" t="s">
        <v>547</v>
      </c>
      <c r="J51" s="1239"/>
      <c r="K51" s="1241"/>
      <c r="L51" s="1241"/>
      <c r="M51" s="1241"/>
      <c r="N51" s="1242"/>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548</v>
      </c>
      <c r="J53" s="1243"/>
      <c r="K53" s="1250"/>
      <c r="L53" s="1250"/>
      <c r="M53" s="1250"/>
      <c r="N53" s="1252">
        <v>59.3</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549</v>
      </c>
      <c r="H55" s="1245"/>
      <c r="I55" s="1243" t="s">
        <v>547</v>
      </c>
      <c r="J55" s="1243"/>
      <c r="K55" s="1241"/>
      <c r="L55" s="1241"/>
      <c r="M55" s="1241"/>
      <c r="N55" s="1242">
        <v>0</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548</v>
      </c>
      <c r="J57" s="1253"/>
      <c r="K57" s="1250"/>
      <c r="L57" s="1250"/>
      <c r="M57" s="1250"/>
      <c r="N57" s="1252">
        <v>54.2</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550</v>
      </c>
      <c r="C63" s="246"/>
      <c r="D63" s="246"/>
      <c r="E63" s="246"/>
      <c r="F63" s="246"/>
      <c r="G63" s="246"/>
      <c r="H63" s="246"/>
      <c r="I63" s="246"/>
      <c r="J63" s="246"/>
      <c r="K63" s="246"/>
      <c r="L63" s="246"/>
      <c r="M63" s="246"/>
      <c r="N63" s="246"/>
      <c r="O63" s="246"/>
    </row>
    <row r="64" spans="1:17" x14ac:dyDescent="0.15">
      <c r="B64" s="250"/>
      <c r="C64" s="246"/>
      <c r="D64" s="246"/>
      <c r="E64" s="246"/>
      <c r="F64" s="246"/>
      <c r="G64" s="353" t="s">
        <v>544</v>
      </c>
      <c r="I64" s="354"/>
      <c r="J64" s="354"/>
      <c r="K64" s="354"/>
      <c r="L64" s="246"/>
      <c r="M64" s="246"/>
      <c r="N64" s="246"/>
      <c r="O64" s="246"/>
    </row>
    <row r="65" spans="2:30" x14ac:dyDescent="0.15">
      <c r="B65" s="250"/>
      <c r="C65" s="246"/>
      <c r="D65" s="246"/>
      <c r="E65" s="246"/>
      <c r="F65" s="246"/>
      <c r="G65" s="1221" t="s">
        <v>551</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552</v>
      </c>
      <c r="I71" s="370"/>
      <c r="J71" s="366"/>
      <c r="K71" s="366"/>
      <c r="L71" s="367"/>
      <c r="M71" s="366"/>
      <c r="N71" s="367"/>
      <c r="O71" s="368"/>
    </row>
    <row r="72" spans="2:30" x14ac:dyDescent="0.15">
      <c r="B72" s="250"/>
      <c r="C72" s="246"/>
      <c r="D72" s="246"/>
      <c r="E72" s="246"/>
      <c r="F72" s="246"/>
      <c r="G72" s="1230"/>
      <c r="H72" s="1231"/>
      <c r="I72" s="1231"/>
      <c r="J72" s="1232"/>
      <c r="K72" s="356" t="s">
        <v>517</v>
      </c>
      <c r="L72" s="356" t="s">
        <v>518</v>
      </c>
      <c r="M72" s="356" t="s">
        <v>519</v>
      </c>
      <c r="N72" s="356" t="s">
        <v>520</v>
      </c>
      <c r="O72" s="356" t="s">
        <v>521</v>
      </c>
    </row>
    <row r="73" spans="2:30" x14ac:dyDescent="0.15">
      <c r="B73" s="250"/>
      <c r="C73" s="246"/>
      <c r="D73" s="246"/>
      <c r="E73" s="246"/>
      <c r="F73" s="246"/>
      <c r="G73" s="1233" t="s">
        <v>546</v>
      </c>
      <c r="H73" s="1234"/>
      <c r="I73" s="1239" t="s">
        <v>547</v>
      </c>
      <c r="J73" s="1239"/>
      <c r="K73" s="1254">
        <v>2.2000000000000002</v>
      </c>
      <c r="L73" s="1254">
        <v>0.8</v>
      </c>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553</v>
      </c>
      <c r="J75" s="1243"/>
      <c r="K75" s="1252">
        <v>8.8000000000000007</v>
      </c>
      <c r="L75" s="1252">
        <v>7.8</v>
      </c>
      <c r="M75" s="1252">
        <v>7.4</v>
      </c>
      <c r="N75" s="1252">
        <v>7</v>
      </c>
      <c r="O75" s="1252">
        <v>6.7</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549</v>
      </c>
      <c r="H77" s="1245"/>
      <c r="I77" s="1243" t="s">
        <v>547</v>
      </c>
      <c r="J77" s="1243"/>
      <c r="K77" s="1254">
        <v>0</v>
      </c>
      <c r="L77" s="1254">
        <v>0</v>
      </c>
      <c r="M77" s="1242">
        <v>0</v>
      </c>
      <c r="N77" s="1242">
        <v>0</v>
      </c>
      <c r="O77" s="1242">
        <v>0</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553</v>
      </c>
      <c r="J79" s="1253"/>
      <c r="K79" s="1256">
        <v>10.1</v>
      </c>
      <c r="L79" s="1256">
        <v>9.1999999999999993</v>
      </c>
      <c r="M79" s="1256">
        <v>8.1999999999999993</v>
      </c>
      <c r="N79" s="1256">
        <v>7.8</v>
      </c>
      <c r="O79" s="1256">
        <v>7.4</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124506</v>
      </c>
      <c r="E3" s="118"/>
      <c r="F3" s="119">
        <v>228305</v>
      </c>
      <c r="G3" s="120"/>
      <c r="H3" s="121"/>
    </row>
    <row r="4" spans="1:8" x14ac:dyDescent="0.15">
      <c r="A4" s="122"/>
      <c r="B4" s="123"/>
      <c r="C4" s="124"/>
      <c r="D4" s="125">
        <v>61392</v>
      </c>
      <c r="E4" s="126"/>
      <c r="F4" s="127">
        <v>86611</v>
      </c>
      <c r="G4" s="128"/>
      <c r="H4" s="129"/>
    </row>
    <row r="5" spans="1:8" x14ac:dyDescent="0.15">
      <c r="A5" s="110" t="s">
        <v>511</v>
      </c>
      <c r="B5" s="115"/>
      <c r="C5" s="116"/>
      <c r="D5" s="117">
        <v>221891</v>
      </c>
      <c r="E5" s="118"/>
      <c r="F5" s="119">
        <v>316331</v>
      </c>
      <c r="G5" s="120"/>
      <c r="H5" s="121"/>
    </row>
    <row r="6" spans="1:8" x14ac:dyDescent="0.15">
      <c r="A6" s="122"/>
      <c r="B6" s="123"/>
      <c r="C6" s="124"/>
      <c r="D6" s="125">
        <v>69106</v>
      </c>
      <c r="E6" s="126"/>
      <c r="F6" s="127">
        <v>106387</v>
      </c>
      <c r="G6" s="128"/>
      <c r="H6" s="129"/>
    </row>
    <row r="7" spans="1:8" x14ac:dyDescent="0.15">
      <c r="A7" s="110" t="s">
        <v>512</v>
      </c>
      <c r="B7" s="115"/>
      <c r="C7" s="116"/>
      <c r="D7" s="117">
        <v>227651</v>
      </c>
      <c r="E7" s="118"/>
      <c r="F7" s="119">
        <v>333013</v>
      </c>
      <c r="G7" s="120"/>
      <c r="H7" s="121"/>
    </row>
    <row r="8" spans="1:8" x14ac:dyDescent="0.15">
      <c r="A8" s="122"/>
      <c r="B8" s="123"/>
      <c r="C8" s="124"/>
      <c r="D8" s="125">
        <v>119676</v>
      </c>
      <c r="E8" s="126"/>
      <c r="F8" s="127">
        <v>126732</v>
      </c>
      <c r="G8" s="128"/>
      <c r="H8" s="129"/>
    </row>
    <row r="9" spans="1:8" x14ac:dyDescent="0.15">
      <c r="A9" s="110" t="s">
        <v>513</v>
      </c>
      <c r="B9" s="115"/>
      <c r="C9" s="116"/>
      <c r="D9" s="117">
        <v>137708</v>
      </c>
      <c r="E9" s="118"/>
      <c r="F9" s="119">
        <v>280458</v>
      </c>
      <c r="G9" s="120"/>
      <c r="H9" s="121"/>
    </row>
    <row r="10" spans="1:8" x14ac:dyDescent="0.15">
      <c r="A10" s="122"/>
      <c r="B10" s="123"/>
      <c r="C10" s="124"/>
      <c r="D10" s="125">
        <v>65852</v>
      </c>
      <c r="E10" s="126"/>
      <c r="F10" s="127">
        <v>127286</v>
      </c>
      <c r="G10" s="128"/>
      <c r="H10" s="129"/>
    </row>
    <row r="11" spans="1:8" x14ac:dyDescent="0.15">
      <c r="A11" s="110" t="s">
        <v>514</v>
      </c>
      <c r="B11" s="115"/>
      <c r="C11" s="116"/>
      <c r="D11" s="117">
        <v>84853</v>
      </c>
      <c r="E11" s="118"/>
      <c r="F11" s="119">
        <v>291945</v>
      </c>
      <c r="G11" s="120"/>
      <c r="H11" s="121"/>
    </row>
    <row r="12" spans="1:8" x14ac:dyDescent="0.15">
      <c r="A12" s="122"/>
      <c r="B12" s="123"/>
      <c r="C12" s="130"/>
      <c r="D12" s="125">
        <v>56495</v>
      </c>
      <c r="E12" s="126"/>
      <c r="F12" s="127">
        <v>127651</v>
      </c>
      <c r="G12" s="128"/>
      <c r="H12" s="129"/>
    </row>
    <row r="13" spans="1:8" x14ac:dyDescent="0.15">
      <c r="A13" s="110"/>
      <c r="B13" s="115"/>
      <c r="C13" s="131"/>
      <c r="D13" s="132">
        <v>159322</v>
      </c>
      <c r="E13" s="133"/>
      <c r="F13" s="134">
        <v>290010</v>
      </c>
      <c r="G13" s="135"/>
      <c r="H13" s="121"/>
    </row>
    <row r="14" spans="1:8" x14ac:dyDescent="0.15">
      <c r="A14" s="122"/>
      <c r="B14" s="123"/>
      <c r="C14" s="124"/>
      <c r="D14" s="125">
        <v>74504</v>
      </c>
      <c r="E14" s="126"/>
      <c r="F14" s="127">
        <v>114933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2.5099999999999998</v>
      </c>
      <c r="C19" s="136">
        <f>ROUND(VALUE(SUBSTITUTE(実質収支比率等に係る経年分析!G$48,"▲","-")),2)</f>
        <v>2.83</v>
      </c>
      <c r="D19" s="136">
        <f>ROUND(VALUE(SUBSTITUTE(実質収支比率等に係る経年分析!H$48,"▲","-")),2)</f>
        <v>1.82</v>
      </c>
      <c r="E19" s="136">
        <f>ROUND(VALUE(SUBSTITUTE(実質収支比率等に係る経年分析!I$48,"▲","-")),2)</f>
        <v>1.38</v>
      </c>
      <c r="F19" s="136">
        <f>ROUND(VALUE(SUBSTITUTE(実質収支比率等に係る経年分析!J$48,"▲","-")),2)</f>
        <v>1.1100000000000001</v>
      </c>
    </row>
    <row r="20" spans="1:11" x14ac:dyDescent="0.15">
      <c r="A20" s="136" t="s">
        <v>44</v>
      </c>
      <c r="B20" s="136">
        <f>ROUND(VALUE(SUBSTITUTE(実質収支比率等に係る経年分析!F$47,"▲","-")),2)</f>
        <v>38.54</v>
      </c>
      <c r="C20" s="136">
        <f>ROUND(VALUE(SUBSTITUTE(実質収支比率等に係る経年分析!G$47,"▲","-")),2)</f>
        <v>41.16</v>
      </c>
      <c r="D20" s="136">
        <f>ROUND(VALUE(SUBSTITUTE(実質収支比率等に係る経年分析!H$47,"▲","-")),2)</f>
        <v>42.33</v>
      </c>
      <c r="E20" s="136">
        <f>ROUND(VALUE(SUBSTITUTE(実質収支比率等に係る経年分析!I$47,"▲","-")),2)</f>
        <v>47.61</v>
      </c>
      <c r="F20" s="136">
        <f>ROUND(VALUE(SUBSTITUTE(実質収支比率等に係る経年分析!J$47,"▲","-")),2)</f>
        <v>49.88</v>
      </c>
    </row>
    <row r="21" spans="1:11" x14ac:dyDescent="0.15">
      <c r="A21" s="136" t="s">
        <v>45</v>
      </c>
      <c r="B21" s="136">
        <f>IF(ISNUMBER(VALUE(SUBSTITUTE(実質収支比率等に係る経年分析!F$49,"▲","-"))),ROUND(VALUE(SUBSTITUTE(実質収支比率等に係る経年分析!F$49,"▲","-")),2),NA())</f>
        <v>3.18</v>
      </c>
      <c r="C21" s="136">
        <f>IF(ISNUMBER(VALUE(SUBSTITUTE(実質収支比率等に係る経年分析!G$49,"▲","-"))),ROUND(VALUE(SUBSTITUTE(実質収支比率等に係る経年分析!G$49,"▲","-")),2),NA())</f>
        <v>2.38</v>
      </c>
      <c r="D21" s="136">
        <f>IF(ISNUMBER(VALUE(SUBSTITUTE(実質収支比率等に係る経年分析!H$49,"▲","-"))),ROUND(VALUE(SUBSTITUTE(実質収支比率等に係る経年分析!H$49,"▲","-")),2),NA())</f>
        <v>-0.19</v>
      </c>
      <c r="E21" s="136">
        <f>IF(ISNUMBER(VALUE(SUBSTITUTE(実質収支比率等に係る経年分析!I$49,"▲","-"))),ROUND(VALUE(SUBSTITUTE(実質収支比率等に係る経年分析!I$49,"▲","-")),2),NA())</f>
        <v>6.14</v>
      </c>
      <c r="F21" s="136">
        <f>IF(ISNUMBER(VALUE(SUBSTITUTE(実質収支比率等に係る経年分析!J$49,"▲","-"))),ROUND(VALUE(SUBSTITUTE(実質収支比率等に係る経年分析!J$49,"▲","-")),2),NA())</f>
        <v>1.54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0.02</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0.02</v>
      </c>
    </row>
    <row r="35" spans="1:16" x14ac:dyDescent="0.15">
      <c r="A35" s="137" t="str">
        <f>IF(連結実質赤字比率に係る赤字・黒字の構成分析!C$35="",NA(),連結実質赤字比率に係る赤字・黒字の構成分析!C$35)</f>
        <v>下水道事業特別会計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0.03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0.02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0.03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2.5099999999999998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2.83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1.1100000000000001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442</v>
      </c>
      <c r="E42" s="138"/>
      <c r="F42" s="138"/>
      <c r="G42" s="138">
        <f>'実質公債費比率（分子）の構造'!L$52</f>
        <v>449</v>
      </c>
      <c r="H42" s="138"/>
      <c r="I42" s="138"/>
      <c r="J42" s="138">
        <f>'実質公債費比率（分子）の構造'!M$52</f>
        <v>485</v>
      </c>
      <c r="K42" s="138"/>
      <c r="L42" s="138"/>
      <c r="M42" s="138">
        <f>'実質公債費比率（分子）の構造'!N$52</f>
        <v>465</v>
      </c>
      <c r="N42" s="138"/>
      <c r="O42" s="138"/>
      <c r="P42" s="138">
        <f>'実質公債費比率（分子）の構造'!O$52</f>
        <v>435</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55</v>
      </c>
      <c r="B45" s="138">
        <f>'実質公債費比率（分子）の構造'!K$49</f>
        <v>57</v>
      </c>
      <c r="C45" s="138"/>
      <c r="D45" s="138"/>
      <c r="E45" s="138">
        <f>'実質公債費比率（分子）の構造'!L$49</f>
        <v>57</v>
      </c>
      <c r="F45" s="138"/>
      <c r="G45" s="138"/>
      <c r="H45" s="138">
        <f>'実質公債費比率（分子）の構造'!M$49</f>
        <v>54</v>
      </c>
      <c r="I45" s="138"/>
      <c r="J45" s="138"/>
      <c r="K45" s="138">
        <f>'実質公債費比率（分子）の構造'!N$49</f>
        <v>30</v>
      </c>
      <c r="L45" s="138"/>
      <c r="M45" s="138"/>
      <c r="N45" s="138">
        <f>'実質公債費比率（分子）の構造'!O$49</f>
        <v>3</v>
      </c>
      <c r="O45" s="138"/>
      <c r="P45" s="138"/>
    </row>
    <row r="46" spans="1:16" x14ac:dyDescent="0.15">
      <c r="A46" s="138" t="s">
        <v>56</v>
      </c>
      <c r="B46" s="138">
        <f>'実質公債費比率（分子）の構造'!K$48</f>
        <v>188</v>
      </c>
      <c r="C46" s="138"/>
      <c r="D46" s="138"/>
      <c r="E46" s="138">
        <f>'実質公債費比率（分子）の構造'!L$48</f>
        <v>193</v>
      </c>
      <c r="F46" s="138"/>
      <c r="G46" s="138"/>
      <c r="H46" s="138">
        <f>'実質公債費比率（分子）の構造'!M$48</f>
        <v>193</v>
      </c>
      <c r="I46" s="138"/>
      <c r="J46" s="138"/>
      <c r="K46" s="138">
        <f>'実質公債費比率（分子）の構造'!N$48</f>
        <v>197</v>
      </c>
      <c r="L46" s="138"/>
      <c r="M46" s="138"/>
      <c r="N46" s="138">
        <f>'実質公債費比率（分子）の構造'!O$48</f>
        <v>216</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347</v>
      </c>
      <c r="C49" s="138"/>
      <c r="D49" s="138"/>
      <c r="E49" s="138">
        <f>'実質公債費比率（分子）の構造'!L$45</f>
        <v>353</v>
      </c>
      <c r="F49" s="138"/>
      <c r="G49" s="138"/>
      <c r="H49" s="138">
        <f>'実質公債費比率（分子）の構造'!M$45</f>
        <v>382</v>
      </c>
      <c r="I49" s="138"/>
      <c r="J49" s="138"/>
      <c r="K49" s="138">
        <f>'実質公債費比率（分子）の構造'!N$45</f>
        <v>355</v>
      </c>
      <c r="L49" s="138"/>
      <c r="M49" s="138"/>
      <c r="N49" s="138">
        <f>'実質公債費比率（分子）の構造'!O$45</f>
        <v>351</v>
      </c>
      <c r="O49" s="138"/>
      <c r="P49" s="138"/>
    </row>
    <row r="50" spans="1:16" x14ac:dyDescent="0.15">
      <c r="A50" s="138" t="s">
        <v>60</v>
      </c>
      <c r="B50" s="138" t="e">
        <f>NA()</f>
        <v>#N/A</v>
      </c>
      <c r="C50" s="138">
        <f>IF(ISNUMBER('実質公債費比率（分子）の構造'!K$53),'実質公債費比率（分子）の構造'!K$53,NA())</f>
        <v>150</v>
      </c>
      <c r="D50" s="138" t="e">
        <f>NA()</f>
        <v>#N/A</v>
      </c>
      <c r="E50" s="138" t="e">
        <f>NA()</f>
        <v>#N/A</v>
      </c>
      <c r="F50" s="138">
        <f>IF(ISNUMBER('実質公債費比率（分子）の構造'!L$53),'実質公債費比率（分子）の構造'!L$53,NA())</f>
        <v>154</v>
      </c>
      <c r="G50" s="138" t="e">
        <f>NA()</f>
        <v>#N/A</v>
      </c>
      <c r="H50" s="138" t="e">
        <f>NA()</f>
        <v>#N/A</v>
      </c>
      <c r="I50" s="138">
        <f>IF(ISNUMBER('実質公債費比率（分子）の構造'!M$53),'実質公債費比率（分子）の構造'!M$53,NA())</f>
        <v>144</v>
      </c>
      <c r="J50" s="138" t="e">
        <f>NA()</f>
        <v>#N/A</v>
      </c>
      <c r="K50" s="138" t="e">
        <f>NA()</f>
        <v>#N/A</v>
      </c>
      <c r="L50" s="138">
        <f>IF(ISNUMBER('実質公債費比率（分子）の構造'!N$53),'実質公債費比率（分子）の構造'!N$53,NA())</f>
        <v>117</v>
      </c>
      <c r="M50" s="138" t="e">
        <f>NA()</f>
        <v>#N/A</v>
      </c>
      <c r="N50" s="138" t="e">
        <f>NA()</f>
        <v>#N/A</v>
      </c>
      <c r="O50" s="138">
        <f>IF(ISNUMBER('実質公債費比率（分子）の構造'!O$53),'実質公債費比率（分子）の構造'!O$53,NA())</f>
        <v>135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4256</v>
      </c>
      <c r="E56" s="137"/>
      <c r="F56" s="137"/>
      <c r="G56" s="137">
        <f>'将来負担比率（分子）の構造'!J$52</f>
        <v>4072</v>
      </c>
      <c r="H56" s="137"/>
      <c r="I56" s="137"/>
      <c r="J56" s="137">
        <f>'将来負担比率（分子）の構造'!K$52</f>
        <v>3731</v>
      </c>
      <c r="K56" s="137"/>
      <c r="L56" s="137"/>
      <c r="M56" s="137">
        <f>'将来負担比率（分子）の構造'!L$52</f>
        <v>3662</v>
      </c>
      <c r="N56" s="137"/>
      <c r="O56" s="137"/>
      <c r="P56" s="137">
        <f>'将来負担比率（分子）の構造'!M$52</f>
        <v>3542</v>
      </c>
    </row>
    <row r="57" spans="1:16" x14ac:dyDescent="0.15">
      <c r="A57" s="137" t="s">
        <v>36</v>
      </c>
      <c r="B57" s="137"/>
      <c r="C57" s="137"/>
      <c r="D57" s="137">
        <f>'将来負担比率（分子）の構造'!I$51</f>
        <v>278</v>
      </c>
      <c r="E57" s="137"/>
      <c r="F57" s="137"/>
      <c r="G57" s="137">
        <f>'将来負担比率（分子）の構造'!J$51</f>
        <v>306</v>
      </c>
      <c r="H57" s="137"/>
      <c r="I57" s="137"/>
      <c r="J57" s="137">
        <f>'将来負担比率（分子）の構造'!K$51</f>
        <v>333</v>
      </c>
      <c r="K57" s="137"/>
      <c r="L57" s="137"/>
      <c r="M57" s="137">
        <f>'将来負担比率（分子）の構造'!L$51</f>
        <v>355</v>
      </c>
      <c r="N57" s="137"/>
      <c r="O57" s="137"/>
      <c r="P57" s="137">
        <f>'将来負担比率（分子）の構造'!M$51</f>
        <v>310</v>
      </c>
    </row>
    <row r="58" spans="1:16" x14ac:dyDescent="0.15">
      <c r="A58" s="137" t="s">
        <v>35</v>
      </c>
      <c r="B58" s="137"/>
      <c r="C58" s="137"/>
      <c r="D58" s="137">
        <f>'将来負担比率（分子）の構造'!I$50</f>
        <v>2278</v>
      </c>
      <c r="E58" s="137"/>
      <c r="F58" s="137"/>
      <c r="G58" s="137">
        <f>'将来負担比率（分子）の構造'!J$50</f>
        <v>2464</v>
      </c>
      <c r="H58" s="137"/>
      <c r="I58" s="137"/>
      <c r="J58" s="137">
        <f>'将来負担比率（分子）の構造'!K$50</f>
        <v>2599</v>
      </c>
      <c r="K58" s="137"/>
      <c r="L58" s="137"/>
      <c r="M58" s="137">
        <f>'将来負担比率（分子）の構造'!L$50</f>
        <v>2871</v>
      </c>
      <c r="N58" s="137"/>
      <c r="O58" s="137"/>
      <c r="P58" s="137">
        <f>'将来負担比率（分子）の構造'!M$50</f>
        <v>3040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936</v>
      </c>
      <c r="C62" s="137"/>
      <c r="D62" s="137"/>
      <c r="E62" s="137">
        <f>'将来負担比率（分子）の構造'!J$45</f>
        <v>807</v>
      </c>
      <c r="F62" s="137"/>
      <c r="G62" s="137"/>
      <c r="H62" s="137">
        <f>'将来負担比率（分子）の構造'!K$45</f>
        <v>752</v>
      </c>
      <c r="I62" s="137"/>
      <c r="J62" s="137"/>
      <c r="K62" s="137">
        <f>'将来負担比率（分子）の構造'!L$45</f>
        <v>713</v>
      </c>
      <c r="L62" s="137"/>
      <c r="M62" s="137"/>
      <c r="N62" s="137">
        <f>'将来負担比率（分子）の構造'!M$45</f>
        <v>769</v>
      </c>
      <c r="O62" s="137"/>
      <c r="P62" s="137"/>
    </row>
    <row r="63" spans="1:16" x14ac:dyDescent="0.15">
      <c r="A63" s="137" t="s">
        <v>28</v>
      </c>
      <c r="B63" s="137">
        <f>'将来負担比率（分子）の構造'!I$44</f>
        <v>151</v>
      </c>
      <c r="C63" s="137"/>
      <c r="D63" s="137"/>
      <c r="E63" s="137">
        <f>'将来負担比率（分子）の構造'!J$44</f>
        <v>140</v>
      </c>
      <c r="F63" s="137"/>
      <c r="G63" s="137"/>
      <c r="H63" s="137">
        <f>'将来負担比率（分子）の構造'!K$44</f>
        <v>82</v>
      </c>
      <c r="I63" s="137"/>
      <c r="J63" s="137"/>
      <c r="K63" s="137">
        <f>'将来負担比率（分子）の構造'!L$44</f>
        <v>66</v>
      </c>
      <c r="L63" s="137"/>
      <c r="M63" s="137"/>
      <c r="N63" s="137">
        <f>'将来負担比率（分子）の構造'!M$44</f>
        <v>86</v>
      </c>
      <c r="O63" s="137"/>
      <c r="P63" s="137"/>
    </row>
    <row r="64" spans="1:16" x14ac:dyDescent="0.15">
      <c r="A64" s="137" t="s">
        <v>27</v>
      </c>
      <c r="B64" s="137">
        <f>'将来負担比率（分子）の構造'!I$43</f>
        <v>2391</v>
      </c>
      <c r="C64" s="137"/>
      <c r="D64" s="137"/>
      <c r="E64" s="137">
        <f>'将来負担比率（分子）の構造'!J$43</f>
        <v>2377</v>
      </c>
      <c r="F64" s="137"/>
      <c r="G64" s="137"/>
      <c r="H64" s="137">
        <f>'将来負担比率（分子）の構造'!K$43</f>
        <v>2153</v>
      </c>
      <c r="I64" s="137"/>
      <c r="J64" s="137"/>
      <c r="K64" s="137">
        <f>'将来負担比率（分子）の構造'!L$43</f>
        <v>1885</v>
      </c>
      <c r="L64" s="137"/>
      <c r="M64" s="137"/>
      <c r="N64" s="137">
        <f>'将来負担比率（分子）の構造'!M$43</f>
        <v>1841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3379</v>
      </c>
      <c r="C66" s="137"/>
      <c r="D66" s="137"/>
      <c r="E66" s="137">
        <f>'将来負担比率（分子）の構造'!J$41</f>
        <v>3535</v>
      </c>
      <c r="F66" s="137"/>
      <c r="G66" s="137"/>
      <c r="H66" s="137">
        <f>'将来負担比率（分子）の構造'!K$41</f>
        <v>3610</v>
      </c>
      <c r="I66" s="137"/>
      <c r="J66" s="137"/>
      <c r="K66" s="137">
        <f>'将来負担比率（分子）の構造'!L$41</f>
        <v>3608</v>
      </c>
      <c r="L66" s="137"/>
      <c r="M66" s="137"/>
      <c r="N66" s="137">
        <f>'将来負担比率（分子）の構造'!M$41</f>
        <v>3484</v>
      </c>
      <c r="O66" s="137"/>
      <c r="P66" s="137"/>
    </row>
    <row r="67" spans="1:16" x14ac:dyDescent="0.15">
      <c r="A67" s="137" t="s">
        <v>64</v>
      </c>
      <c r="B67" s="137" t="e">
        <f>NA()</f>
        <v>#N/A</v>
      </c>
      <c r="C67" s="137">
        <f>IF(ISNUMBER('将来負担比率（分子）の構造'!I$53), IF('将来負担比率（分子）の構造'!I$53 &lt; 0, 0, '将来負担比率（分子）の構造'!I$53), NA())</f>
        <v>45</v>
      </c>
      <c r="D67" s="137" t="e">
        <f>NA()</f>
        <v>#N/A</v>
      </c>
      <c r="E67" s="137" t="e">
        <f>NA()</f>
        <v>#N/A</v>
      </c>
      <c r="F67" s="137">
        <f>IF(ISNUMBER('将来負担比率（分子）の構造'!J$53), IF('将来負担比率（分子）の構造'!J$53 &lt; 0, 0, '将来負担比率（分子）の構造'!J$53), NA())</f>
        <v>17</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448040</v>
      </c>
      <c r="S5" s="615"/>
      <c r="T5" s="615"/>
      <c r="U5" s="615"/>
      <c r="V5" s="615"/>
      <c r="W5" s="615"/>
      <c r="X5" s="615"/>
      <c r="Y5" s="616"/>
      <c r="Z5" s="617">
        <v>12.4</v>
      </c>
      <c r="AA5" s="617"/>
      <c r="AB5" s="617"/>
      <c r="AC5" s="617"/>
      <c r="AD5" s="618">
        <v>448040</v>
      </c>
      <c r="AE5" s="618"/>
      <c r="AF5" s="618"/>
      <c r="AG5" s="618"/>
      <c r="AH5" s="618"/>
      <c r="AI5" s="618"/>
      <c r="AJ5" s="618"/>
      <c r="AK5" s="618"/>
      <c r="AL5" s="619">
        <v>19.3</v>
      </c>
      <c r="AM5" s="620"/>
      <c r="AN5" s="620"/>
      <c r="AO5" s="621"/>
      <c r="AP5" s="611" t="s">
        <v>211</v>
      </c>
      <c r="AQ5" s="612"/>
      <c r="AR5" s="612"/>
      <c r="AS5" s="612"/>
      <c r="AT5" s="612"/>
      <c r="AU5" s="612"/>
      <c r="AV5" s="612"/>
      <c r="AW5" s="612"/>
      <c r="AX5" s="612"/>
      <c r="AY5" s="612"/>
      <c r="AZ5" s="612"/>
      <c r="BA5" s="612"/>
      <c r="BB5" s="612"/>
      <c r="BC5" s="612"/>
      <c r="BD5" s="612"/>
      <c r="BE5" s="612"/>
      <c r="BF5" s="613"/>
      <c r="BG5" s="625">
        <v>448040</v>
      </c>
      <c r="BH5" s="626"/>
      <c r="BI5" s="626"/>
      <c r="BJ5" s="626"/>
      <c r="BK5" s="626"/>
      <c r="BL5" s="626"/>
      <c r="BM5" s="626"/>
      <c r="BN5" s="627"/>
      <c r="BO5" s="628">
        <v>100</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34692</v>
      </c>
      <c r="S6" s="626"/>
      <c r="T6" s="626"/>
      <c r="U6" s="626"/>
      <c r="V6" s="626"/>
      <c r="W6" s="626"/>
      <c r="X6" s="626"/>
      <c r="Y6" s="627"/>
      <c r="Z6" s="628">
        <v>1</v>
      </c>
      <c r="AA6" s="628"/>
      <c r="AB6" s="628"/>
      <c r="AC6" s="628"/>
      <c r="AD6" s="629">
        <v>34692</v>
      </c>
      <c r="AE6" s="629"/>
      <c r="AF6" s="629"/>
      <c r="AG6" s="629"/>
      <c r="AH6" s="629"/>
      <c r="AI6" s="629"/>
      <c r="AJ6" s="629"/>
      <c r="AK6" s="629"/>
      <c r="AL6" s="630">
        <v>1.5</v>
      </c>
      <c r="AM6" s="631"/>
      <c r="AN6" s="631"/>
      <c r="AO6" s="632"/>
      <c r="AP6" s="622" t="s">
        <v>217</v>
      </c>
      <c r="AQ6" s="623"/>
      <c r="AR6" s="623"/>
      <c r="AS6" s="623"/>
      <c r="AT6" s="623"/>
      <c r="AU6" s="623"/>
      <c r="AV6" s="623"/>
      <c r="AW6" s="623"/>
      <c r="AX6" s="623"/>
      <c r="AY6" s="623"/>
      <c r="AZ6" s="623"/>
      <c r="BA6" s="623"/>
      <c r="BB6" s="623"/>
      <c r="BC6" s="623"/>
      <c r="BD6" s="623"/>
      <c r="BE6" s="623"/>
      <c r="BF6" s="624"/>
      <c r="BG6" s="625">
        <v>448040</v>
      </c>
      <c r="BH6" s="626"/>
      <c r="BI6" s="626"/>
      <c r="BJ6" s="626"/>
      <c r="BK6" s="626"/>
      <c r="BL6" s="626"/>
      <c r="BM6" s="626"/>
      <c r="BN6" s="627"/>
      <c r="BO6" s="628">
        <v>100</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59737</v>
      </c>
      <c r="CS6" s="626"/>
      <c r="CT6" s="626"/>
      <c r="CU6" s="626"/>
      <c r="CV6" s="626"/>
      <c r="CW6" s="626"/>
      <c r="CX6" s="626"/>
      <c r="CY6" s="627"/>
      <c r="CZ6" s="628">
        <v>1.7</v>
      </c>
      <c r="DA6" s="628"/>
      <c r="DB6" s="628"/>
      <c r="DC6" s="628"/>
      <c r="DD6" s="634" t="s">
        <v>212</v>
      </c>
      <c r="DE6" s="626"/>
      <c r="DF6" s="626"/>
      <c r="DG6" s="626"/>
      <c r="DH6" s="626"/>
      <c r="DI6" s="626"/>
      <c r="DJ6" s="626"/>
      <c r="DK6" s="626"/>
      <c r="DL6" s="626"/>
      <c r="DM6" s="626"/>
      <c r="DN6" s="626"/>
      <c r="DO6" s="626"/>
      <c r="DP6" s="627"/>
      <c r="DQ6" s="634">
        <v>59737</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895</v>
      </c>
      <c r="S7" s="626"/>
      <c r="T7" s="626"/>
      <c r="U7" s="626"/>
      <c r="V7" s="626"/>
      <c r="W7" s="626"/>
      <c r="X7" s="626"/>
      <c r="Y7" s="627"/>
      <c r="Z7" s="628">
        <v>0</v>
      </c>
      <c r="AA7" s="628"/>
      <c r="AB7" s="628"/>
      <c r="AC7" s="628"/>
      <c r="AD7" s="629">
        <v>895</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122912</v>
      </c>
      <c r="BH7" s="626"/>
      <c r="BI7" s="626"/>
      <c r="BJ7" s="626"/>
      <c r="BK7" s="626"/>
      <c r="BL7" s="626"/>
      <c r="BM7" s="626"/>
      <c r="BN7" s="627"/>
      <c r="BO7" s="628">
        <v>27.4</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918613</v>
      </c>
      <c r="CS7" s="626"/>
      <c r="CT7" s="626"/>
      <c r="CU7" s="626"/>
      <c r="CV7" s="626"/>
      <c r="CW7" s="626"/>
      <c r="CX7" s="626"/>
      <c r="CY7" s="627"/>
      <c r="CZ7" s="628">
        <v>26.6</v>
      </c>
      <c r="DA7" s="628"/>
      <c r="DB7" s="628"/>
      <c r="DC7" s="628"/>
      <c r="DD7" s="634">
        <v>98977</v>
      </c>
      <c r="DE7" s="626"/>
      <c r="DF7" s="626"/>
      <c r="DG7" s="626"/>
      <c r="DH7" s="626"/>
      <c r="DI7" s="626"/>
      <c r="DJ7" s="626"/>
      <c r="DK7" s="626"/>
      <c r="DL7" s="626"/>
      <c r="DM7" s="626"/>
      <c r="DN7" s="626"/>
      <c r="DO7" s="626"/>
      <c r="DP7" s="627"/>
      <c r="DQ7" s="634">
        <v>643360</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912</v>
      </c>
      <c r="S8" s="626"/>
      <c r="T8" s="626"/>
      <c r="U8" s="626"/>
      <c r="V8" s="626"/>
      <c r="W8" s="626"/>
      <c r="X8" s="626"/>
      <c r="Y8" s="627"/>
      <c r="Z8" s="628">
        <v>0</v>
      </c>
      <c r="AA8" s="628"/>
      <c r="AB8" s="628"/>
      <c r="AC8" s="628"/>
      <c r="AD8" s="629">
        <v>912</v>
      </c>
      <c r="AE8" s="629"/>
      <c r="AF8" s="629"/>
      <c r="AG8" s="629"/>
      <c r="AH8" s="629"/>
      <c r="AI8" s="629"/>
      <c r="AJ8" s="629"/>
      <c r="AK8" s="629"/>
      <c r="AL8" s="630">
        <v>0</v>
      </c>
      <c r="AM8" s="631"/>
      <c r="AN8" s="631"/>
      <c r="AO8" s="632"/>
      <c r="AP8" s="622" t="s">
        <v>223</v>
      </c>
      <c r="AQ8" s="623"/>
      <c r="AR8" s="623"/>
      <c r="AS8" s="623"/>
      <c r="AT8" s="623"/>
      <c r="AU8" s="623"/>
      <c r="AV8" s="623"/>
      <c r="AW8" s="623"/>
      <c r="AX8" s="623"/>
      <c r="AY8" s="623"/>
      <c r="AZ8" s="623"/>
      <c r="BA8" s="623"/>
      <c r="BB8" s="623"/>
      <c r="BC8" s="623"/>
      <c r="BD8" s="623"/>
      <c r="BE8" s="623"/>
      <c r="BF8" s="624"/>
      <c r="BG8" s="625">
        <v>6260</v>
      </c>
      <c r="BH8" s="626"/>
      <c r="BI8" s="626"/>
      <c r="BJ8" s="626"/>
      <c r="BK8" s="626"/>
      <c r="BL8" s="626"/>
      <c r="BM8" s="626"/>
      <c r="BN8" s="627"/>
      <c r="BO8" s="628">
        <v>1.4</v>
      </c>
      <c r="BP8" s="628"/>
      <c r="BQ8" s="628"/>
      <c r="BR8" s="628"/>
      <c r="BS8" s="634" t="s">
        <v>114</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813660</v>
      </c>
      <c r="CS8" s="626"/>
      <c r="CT8" s="626"/>
      <c r="CU8" s="626"/>
      <c r="CV8" s="626"/>
      <c r="CW8" s="626"/>
      <c r="CX8" s="626"/>
      <c r="CY8" s="627"/>
      <c r="CZ8" s="628">
        <v>23.5</v>
      </c>
      <c r="DA8" s="628"/>
      <c r="DB8" s="628"/>
      <c r="DC8" s="628"/>
      <c r="DD8" s="634" t="s">
        <v>212</v>
      </c>
      <c r="DE8" s="626"/>
      <c r="DF8" s="626"/>
      <c r="DG8" s="626"/>
      <c r="DH8" s="626"/>
      <c r="DI8" s="626"/>
      <c r="DJ8" s="626"/>
      <c r="DK8" s="626"/>
      <c r="DL8" s="626"/>
      <c r="DM8" s="626"/>
      <c r="DN8" s="626"/>
      <c r="DO8" s="626"/>
      <c r="DP8" s="627"/>
      <c r="DQ8" s="634">
        <v>553506</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539</v>
      </c>
      <c r="S9" s="626"/>
      <c r="T9" s="626"/>
      <c r="U9" s="626"/>
      <c r="V9" s="626"/>
      <c r="W9" s="626"/>
      <c r="X9" s="626"/>
      <c r="Y9" s="627"/>
      <c r="Z9" s="628">
        <v>0</v>
      </c>
      <c r="AA9" s="628"/>
      <c r="AB9" s="628"/>
      <c r="AC9" s="628"/>
      <c r="AD9" s="629">
        <v>539</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101920</v>
      </c>
      <c r="BH9" s="626"/>
      <c r="BI9" s="626"/>
      <c r="BJ9" s="626"/>
      <c r="BK9" s="626"/>
      <c r="BL9" s="626"/>
      <c r="BM9" s="626"/>
      <c r="BN9" s="627"/>
      <c r="BO9" s="628">
        <v>22.7</v>
      </c>
      <c r="BP9" s="628"/>
      <c r="BQ9" s="628"/>
      <c r="BR9" s="628"/>
      <c r="BS9" s="634" t="s">
        <v>114</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233227</v>
      </c>
      <c r="CS9" s="626"/>
      <c r="CT9" s="626"/>
      <c r="CU9" s="626"/>
      <c r="CV9" s="626"/>
      <c r="CW9" s="626"/>
      <c r="CX9" s="626"/>
      <c r="CY9" s="627"/>
      <c r="CZ9" s="628">
        <v>6.7</v>
      </c>
      <c r="DA9" s="628"/>
      <c r="DB9" s="628"/>
      <c r="DC9" s="628"/>
      <c r="DD9" s="634">
        <v>1557</v>
      </c>
      <c r="DE9" s="626"/>
      <c r="DF9" s="626"/>
      <c r="DG9" s="626"/>
      <c r="DH9" s="626"/>
      <c r="DI9" s="626"/>
      <c r="DJ9" s="626"/>
      <c r="DK9" s="626"/>
      <c r="DL9" s="626"/>
      <c r="DM9" s="626"/>
      <c r="DN9" s="626"/>
      <c r="DO9" s="626"/>
      <c r="DP9" s="627"/>
      <c r="DQ9" s="634">
        <v>221697</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71606</v>
      </c>
      <c r="S10" s="626"/>
      <c r="T10" s="626"/>
      <c r="U10" s="626"/>
      <c r="V10" s="626"/>
      <c r="W10" s="626"/>
      <c r="X10" s="626"/>
      <c r="Y10" s="627"/>
      <c r="Z10" s="628">
        <v>2</v>
      </c>
      <c r="AA10" s="628"/>
      <c r="AB10" s="628"/>
      <c r="AC10" s="628"/>
      <c r="AD10" s="629">
        <v>71606</v>
      </c>
      <c r="AE10" s="629"/>
      <c r="AF10" s="629"/>
      <c r="AG10" s="629"/>
      <c r="AH10" s="629"/>
      <c r="AI10" s="629"/>
      <c r="AJ10" s="629"/>
      <c r="AK10" s="629"/>
      <c r="AL10" s="630">
        <v>3.1</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8796</v>
      </c>
      <c r="BH10" s="626"/>
      <c r="BI10" s="626"/>
      <c r="BJ10" s="626"/>
      <c r="BK10" s="626"/>
      <c r="BL10" s="626"/>
      <c r="BM10" s="626"/>
      <c r="BN10" s="627"/>
      <c r="BO10" s="628">
        <v>2</v>
      </c>
      <c r="BP10" s="628"/>
      <c r="BQ10" s="628"/>
      <c r="BR10" s="628"/>
      <c r="BS10" s="634" t="s">
        <v>114</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114</v>
      </c>
      <c r="CS10" s="626"/>
      <c r="CT10" s="626"/>
      <c r="CU10" s="626"/>
      <c r="CV10" s="626"/>
      <c r="CW10" s="626"/>
      <c r="CX10" s="626"/>
      <c r="CY10" s="627"/>
      <c r="CZ10" s="628" t="s">
        <v>114</v>
      </c>
      <c r="DA10" s="628"/>
      <c r="DB10" s="628"/>
      <c r="DC10" s="628"/>
      <c r="DD10" s="634" t="s">
        <v>114</v>
      </c>
      <c r="DE10" s="626"/>
      <c r="DF10" s="626"/>
      <c r="DG10" s="626"/>
      <c r="DH10" s="626"/>
      <c r="DI10" s="626"/>
      <c r="DJ10" s="626"/>
      <c r="DK10" s="626"/>
      <c r="DL10" s="626"/>
      <c r="DM10" s="626"/>
      <c r="DN10" s="626"/>
      <c r="DO10" s="626"/>
      <c r="DP10" s="627"/>
      <c r="DQ10" s="634" t="s">
        <v>114</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114</v>
      </c>
      <c r="S11" s="626"/>
      <c r="T11" s="626"/>
      <c r="U11" s="626"/>
      <c r="V11" s="626"/>
      <c r="W11" s="626"/>
      <c r="X11" s="626"/>
      <c r="Y11" s="627"/>
      <c r="Z11" s="628" t="s">
        <v>114</v>
      </c>
      <c r="AA11" s="628"/>
      <c r="AB11" s="628"/>
      <c r="AC11" s="628"/>
      <c r="AD11" s="629" t="s">
        <v>114</v>
      </c>
      <c r="AE11" s="629"/>
      <c r="AF11" s="629"/>
      <c r="AG11" s="629"/>
      <c r="AH11" s="629"/>
      <c r="AI11" s="629"/>
      <c r="AJ11" s="629"/>
      <c r="AK11" s="629"/>
      <c r="AL11" s="630" t="s">
        <v>114</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5936</v>
      </c>
      <c r="BH11" s="626"/>
      <c r="BI11" s="626"/>
      <c r="BJ11" s="626"/>
      <c r="BK11" s="626"/>
      <c r="BL11" s="626"/>
      <c r="BM11" s="626"/>
      <c r="BN11" s="627"/>
      <c r="BO11" s="628">
        <v>1.3</v>
      </c>
      <c r="BP11" s="628"/>
      <c r="BQ11" s="628"/>
      <c r="BR11" s="628"/>
      <c r="BS11" s="634" t="s">
        <v>114</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372380</v>
      </c>
      <c r="CS11" s="626"/>
      <c r="CT11" s="626"/>
      <c r="CU11" s="626"/>
      <c r="CV11" s="626"/>
      <c r="CW11" s="626"/>
      <c r="CX11" s="626"/>
      <c r="CY11" s="627"/>
      <c r="CZ11" s="628">
        <v>10.8</v>
      </c>
      <c r="DA11" s="628"/>
      <c r="DB11" s="628"/>
      <c r="DC11" s="628"/>
      <c r="DD11" s="634">
        <v>70797</v>
      </c>
      <c r="DE11" s="626"/>
      <c r="DF11" s="626"/>
      <c r="DG11" s="626"/>
      <c r="DH11" s="626"/>
      <c r="DI11" s="626"/>
      <c r="DJ11" s="626"/>
      <c r="DK11" s="626"/>
      <c r="DL11" s="626"/>
      <c r="DM11" s="626"/>
      <c r="DN11" s="626"/>
      <c r="DO11" s="626"/>
      <c r="DP11" s="627"/>
      <c r="DQ11" s="634">
        <v>215977</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114</v>
      </c>
      <c r="S12" s="626"/>
      <c r="T12" s="626"/>
      <c r="U12" s="626"/>
      <c r="V12" s="626"/>
      <c r="W12" s="626"/>
      <c r="X12" s="626"/>
      <c r="Y12" s="627"/>
      <c r="Z12" s="628" t="s">
        <v>114</v>
      </c>
      <c r="AA12" s="628"/>
      <c r="AB12" s="628"/>
      <c r="AC12" s="628"/>
      <c r="AD12" s="629" t="s">
        <v>114</v>
      </c>
      <c r="AE12" s="629"/>
      <c r="AF12" s="629"/>
      <c r="AG12" s="629"/>
      <c r="AH12" s="629"/>
      <c r="AI12" s="629"/>
      <c r="AJ12" s="629"/>
      <c r="AK12" s="629"/>
      <c r="AL12" s="630" t="s">
        <v>114</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279907</v>
      </c>
      <c r="BH12" s="626"/>
      <c r="BI12" s="626"/>
      <c r="BJ12" s="626"/>
      <c r="BK12" s="626"/>
      <c r="BL12" s="626"/>
      <c r="BM12" s="626"/>
      <c r="BN12" s="627"/>
      <c r="BO12" s="628">
        <v>62.5</v>
      </c>
      <c r="BP12" s="628"/>
      <c r="BQ12" s="628"/>
      <c r="BR12" s="628"/>
      <c r="BS12" s="634" t="s">
        <v>114</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37634</v>
      </c>
      <c r="CS12" s="626"/>
      <c r="CT12" s="626"/>
      <c r="CU12" s="626"/>
      <c r="CV12" s="626"/>
      <c r="CW12" s="626"/>
      <c r="CX12" s="626"/>
      <c r="CY12" s="627"/>
      <c r="CZ12" s="628">
        <v>1.1000000000000001</v>
      </c>
      <c r="DA12" s="628"/>
      <c r="DB12" s="628"/>
      <c r="DC12" s="628"/>
      <c r="DD12" s="634">
        <v>5368</v>
      </c>
      <c r="DE12" s="626"/>
      <c r="DF12" s="626"/>
      <c r="DG12" s="626"/>
      <c r="DH12" s="626"/>
      <c r="DI12" s="626"/>
      <c r="DJ12" s="626"/>
      <c r="DK12" s="626"/>
      <c r="DL12" s="626"/>
      <c r="DM12" s="626"/>
      <c r="DN12" s="626"/>
      <c r="DO12" s="626"/>
      <c r="DP12" s="627"/>
      <c r="DQ12" s="634">
        <v>34125</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4744</v>
      </c>
      <c r="S13" s="626"/>
      <c r="T13" s="626"/>
      <c r="U13" s="626"/>
      <c r="V13" s="626"/>
      <c r="W13" s="626"/>
      <c r="X13" s="626"/>
      <c r="Y13" s="627"/>
      <c r="Z13" s="628">
        <v>0.1</v>
      </c>
      <c r="AA13" s="628"/>
      <c r="AB13" s="628"/>
      <c r="AC13" s="628"/>
      <c r="AD13" s="629">
        <v>4744</v>
      </c>
      <c r="AE13" s="629"/>
      <c r="AF13" s="629"/>
      <c r="AG13" s="629"/>
      <c r="AH13" s="629"/>
      <c r="AI13" s="629"/>
      <c r="AJ13" s="629"/>
      <c r="AK13" s="629"/>
      <c r="AL13" s="630">
        <v>0.2</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276141</v>
      </c>
      <c r="BH13" s="626"/>
      <c r="BI13" s="626"/>
      <c r="BJ13" s="626"/>
      <c r="BK13" s="626"/>
      <c r="BL13" s="626"/>
      <c r="BM13" s="626"/>
      <c r="BN13" s="627"/>
      <c r="BO13" s="628">
        <v>61.6</v>
      </c>
      <c r="BP13" s="628"/>
      <c r="BQ13" s="628"/>
      <c r="BR13" s="628"/>
      <c r="BS13" s="634" t="s">
        <v>114</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291018</v>
      </c>
      <c r="CS13" s="626"/>
      <c r="CT13" s="626"/>
      <c r="CU13" s="626"/>
      <c r="CV13" s="626"/>
      <c r="CW13" s="626"/>
      <c r="CX13" s="626"/>
      <c r="CY13" s="627"/>
      <c r="CZ13" s="628">
        <v>8.4</v>
      </c>
      <c r="DA13" s="628"/>
      <c r="DB13" s="628"/>
      <c r="DC13" s="628"/>
      <c r="DD13" s="634">
        <v>122280</v>
      </c>
      <c r="DE13" s="626"/>
      <c r="DF13" s="626"/>
      <c r="DG13" s="626"/>
      <c r="DH13" s="626"/>
      <c r="DI13" s="626"/>
      <c r="DJ13" s="626"/>
      <c r="DK13" s="626"/>
      <c r="DL13" s="626"/>
      <c r="DM13" s="626"/>
      <c r="DN13" s="626"/>
      <c r="DO13" s="626"/>
      <c r="DP13" s="627"/>
      <c r="DQ13" s="634">
        <v>184191</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114</v>
      </c>
      <c r="S14" s="626"/>
      <c r="T14" s="626"/>
      <c r="U14" s="626"/>
      <c r="V14" s="626"/>
      <c r="W14" s="626"/>
      <c r="X14" s="626"/>
      <c r="Y14" s="627"/>
      <c r="Z14" s="628" t="s">
        <v>114</v>
      </c>
      <c r="AA14" s="628"/>
      <c r="AB14" s="628"/>
      <c r="AC14" s="628"/>
      <c r="AD14" s="629" t="s">
        <v>114</v>
      </c>
      <c r="AE14" s="629"/>
      <c r="AF14" s="629"/>
      <c r="AG14" s="629"/>
      <c r="AH14" s="629"/>
      <c r="AI14" s="629"/>
      <c r="AJ14" s="629"/>
      <c r="AK14" s="629"/>
      <c r="AL14" s="630" t="s">
        <v>114</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16304</v>
      </c>
      <c r="BH14" s="626"/>
      <c r="BI14" s="626"/>
      <c r="BJ14" s="626"/>
      <c r="BK14" s="626"/>
      <c r="BL14" s="626"/>
      <c r="BM14" s="626"/>
      <c r="BN14" s="627"/>
      <c r="BO14" s="628">
        <v>3.6</v>
      </c>
      <c r="BP14" s="628"/>
      <c r="BQ14" s="628"/>
      <c r="BR14" s="628"/>
      <c r="BS14" s="634" t="s">
        <v>114</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140560</v>
      </c>
      <c r="CS14" s="626"/>
      <c r="CT14" s="626"/>
      <c r="CU14" s="626"/>
      <c r="CV14" s="626"/>
      <c r="CW14" s="626"/>
      <c r="CX14" s="626"/>
      <c r="CY14" s="627"/>
      <c r="CZ14" s="628">
        <v>4.0999999999999996</v>
      </c>
      <c r="DA14" s="628"/>
      <c r="DB14" s="628"/>
      <c r="DC14" s="628"/>
      <c r="DD14" s="634">
        <v>28410</v>
      </c>
      <c r="DE14" s="626"/>
      <c r="DF14" s="626"/>
      <c r="DG14" s="626"/>
      <c r="DH14" s="626"/>
      <c r="DI14" s="626"/>
      <c r="DJ14" s="626"/>
      <c r="DK14" s="626"/>
      <c r="DL14" s="626"/>
      <c r="DM14" s="626"/>
      <c r="DN14" s="626"/>
      <c r="DO14" s="626"/>
      <c r="DP14" s="627"/>
      <c r="DQ14" s="634">
        <v>125129</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323</v>
      </c>
      <c r="S15" s="626"/>
      <c r="T15" s="626"/>
      <c r="U15" s="626"/>
      <c r="V15" s="626"/>
      <c r="W15" s="626"/>
      <c r="X15" s="626"/>
      <c r="Y15" s="627"/>
      <c r="Z15" s="628">
        <v>0</v>
      </c>
      <c r="AA15" s="628"/>
      <c r="AB15" s="628"/>
      <c r="AC15" s="628"/>
      <c r="AD15" s="629">
        <v>323</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28917</v>
      </c>
      <c r="BH15" s="626"/>
      <c r="BI15" s="626"/>
      <c r="BJ15" s="626"/>
      <c r="BK15" s="626"/>
      <c r="BL15" s="626"/>
      <c r="BM15" s="626"/>
      <c r="BN15" s="627"/>
      <c r="BO15" s="628">
        <v>6.5</v>
      </c>
      <c r="BP15" s="628"/>
      <c r="BQ15" s="628"/>
      <c r="BR15" s="628"/>
      <c r="BS15" s="634" t="s">
        <v>114</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199523</v>
      </c>
      <c r="CS15" s="626"/>
      <c r="CT15" s="626"/>
      <c r="CU15" s="626"/>
      <c r="CV15" s="626"/>
      <c r="CW15" s="626"/>
      <c r="CX15" s="626"/>
      <c r="CY15" s="627"/>
      <c r="CZ15" s="628">
        <v>5.8</v>
      </c>
      <c r="DA15" s="628"/>
      <c r="DB15" s="628"/>
      <c r="DC15" s="628"/>
      <c r="DD15" s="634">
        <v>14398</v>
      </c>
      <c r="DE15" s="626"/>
      <c r="DF15" s="626"/>
      <c r="DG15" s="626"/>
      <c r="DH15" s="626"/>
      <c r="DI15" s="626"/>
      <c r="DJ15" s="626"/>
      <c r="DK15" s="626"/>
      <c r="DL15" s="626"/>
      <c r="DM15" s="626"/>
      <c r="DN15" s="626"/>
      <c r="DO15" s="626"/>
      <c r="DP15" s="627"/>
      <c r="DQ15" s="634">
        <v>166782</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1940890</v>
      </c>
      <c r="S16" s="626"/>
      <c r="T16" s="626"/>
      <c r="U16" s="626"/>
      <c r="V16" s="626"/>
      <c r="W16" s="626"/>
      <c r="X16" s="626"/>
      <c r="Y16" s="627"/>
      <c r="Z16" s="628">
        <v>53.8</v>
      </c>
      <c r="AA16" s="628"/>
      <c r="AB16" s="628"/>
      <c r="AC16" s="628"/>
      <c r="AD16" s="629">
        <v>1764955</v>
      </c>
      <c r="AE16" s="629"/>
      <c r="AF16" s="629"/>
      <c r="AG16" s="629"/>
      <c r="AH16" s="629"/>
      <c r="AI16" s="629"/>
      <c r="AJ16" s="629"/>
      <c r="AK16" s="629"/>
      <c r="AL16" s="630">
        <v>75.8</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114</v>
      </c>
      <c r="BH16" s="626"/>
      <c r="BI16" s="626"/>
      <c r="BJ16" s="626"/>
      <c r="BK16" s="626"/>
      <c r="BL16" s="626"/>
      <c r="BM16" s="626"/>
      <c r="BN16" s="627"/>
      <c r="BO16" s="628" t="s">
        <v>114</v>
      </c>
      <c r="BP16" s="628"/>
      <c r="BQ16" s="628"/>
      <c r="BR16" s="628"/>
      <c r="BS16" s="634" t="s">
        <v>114</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40626</v>
      </c>
      <c r="CS16" s="626"/>
      <c r="CT16" s="626"/>
      <c r="CU16" s="626"/>
      <c r="CV16" s="626"/>
      <c r="CW16" s="626"/>
      <c r="CX16" s="626"/>
      <c r="CY16" s="627"/>
      <c r="CZ16" s="628">
        <v>1.2</v>
      </c>
      <c r="DA16" s="628"/>
      <c r="DB16" s="628"/>
      <c r="DC16" s="628"/>
      <c r="DD16" s="634" t="s">
        <v>114</v>
      </c>
      <c r="DE16" s="626"/>
      <c r="DF16" s="626"/>
      <c r="DG16" s="626"/>
      <c r="DH16" s="626"/>
      <c r="DI16" s="626"/>
      <c r="DJ16" s="626"/>
      <c r="DK16" s="626"/>
      <c r="DL16" s="626"/>
      <c r="DM16" s="626"/>
      <c r="DN16" s="626"/>
      <c r="DO16" s="626"/>
      <c r="DP16" s="627"/>
      <c r="DQ16" s="634">
        <v>6823</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1764955</v>
      </c>
      <c r="S17" s="626"/>
      <c r="T17" s="626"/>
      <c r="U17" s="626"/>
      <c r="V17" s="626"/>
      <c r="W17" s="626"/>
      <c r="X17" s="626"/>
      <c r="Y17" s="627"/>
      <c r="Z17" s="628">
        <v>48.9</v>
      </c>
      <c r="AA17" s="628"/>
      <c r="AB17" s="628"/>
      <c r="AC17" s="628"/>
      <c r="AD17" s="629">
        <v>1764955</v>
      </c>
      <c r="AE17" s="629"/>
      <c r="AF17" s="629"/>
      <c r="AG17" s="629"/>
      <c r="AH17" s="629"/>
      <c r="AI17" s="629"/>
      <c r="AJ17" s="629"/>
      <c r="AK17" s="629"/>
      <c r="AL17" s="630">
        <v>75.8</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114</v>
      </c>
      <c r="BH17" s="626"/>
      <c r="BI17" s="626"/>
      <c r="BJ17" s="626"/>
      <c r="BK17" s="626"/>
      <c r="BL17" s="626"/>
      <c r="BM17" s="626"/>
      <c r="BN17" s="627"/>
      <c r="BO17" s="628" t="s">
        <v>114</v>
      </c>
      <c r="BP17" s="628"/>
      <c r="BQ17" s="628"/>
      <c r="BR17" s="628"/>
      <c r="BS17" s="634" t="s">
        <v>114</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350530</v>
      </c>
      <c r="CS17" s="626"/>
      <c r="CT17" s="626"/>
      <c r="CU17" s="626"/>
      <c r="CV17" s="626"/>
      <c r="CW17" s="626"/>
      <c r="CX17" s="626"/>
      <c r="CY17" s="627"/>
      <c r="CZ17" s="628">
        <v>10.1</v>
      </c>
      <c r="DA17" s="628"/>
      <c r="DB17" s="628"/>
      <c r="DC17" s="628"/>
      <c r="DD17" s="634" t="s">
        <v>114</v>
      </c>
      <c r="DE17" s="626"/>
      <c r="DF17" s="626"/>
      <c r="DG17" s="626"/>
      <c r="DH17" s="626"/>
      <c r="DI17" s="626"/>
      <c r="DJ17" s="626"/>
      <c r="DK17" s="626"/>
      <c r="DL17" s="626"/>
      <c r="DM17" s="626"/>
      <c r="DN17" s="626"/>
      <c r="DO17" s="626"/>
      <c r="DP17" s="627"/>
      <c r="DQ17" s="634">
        <v>334231</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175935</v>
      </c>
      <c r="S18" s="626"/>
      <c r="T18" s="626"/>
      <c r="U18" s="626"/>
      <c r="V18" s="626"/>
      <c r="W18" s="626"/>
      <c r="X18" s="626"/>
      <c r="Y18" s="627"/>
      <c r="Z18" s="628">
        <v>4.9000000000000004</v>
      </c>
      <c r="AA18" s="628"/>
      <c r="AB18" s="628"/>
      <c r="AC18" s="628"/>
      <c r="AD18" s="629" t="s">
        <v>114</v>
      </c>
      <c r="AE18" s="629"/>
      <c r="AF18" s="629"/>
      <c r="AG18" s="629"/>
      <c r="AH18" s="629"/>
      <c r="AI18" s="629"/>
      <c r="AJ18" s="629"/>
      <c r="AK18" s="629"/>
      <c r="AL18" s="630" t="s">
        <v>114</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114</v>
      </c>
      <c r="BH18" s="626"/>
      <c r="BI18" s="626"/>
      <c r="BJ18" s="626"/>
      <c r="BK18" s="626"/>
      <c r="BL18" s="626"/>
      <c r="BM18" s="626"/>
      <c r="BN18" s="627"/>
      <c r="BO18" s="628" t="s">
        <v>114</v>
      </c>
      <c r="BP18" s="628"/>
      <c r="BQ18" s="628"/>
      <c r="BR18" s="628"/>
      <c r="BS18" s="634" t="s">
        <v>114</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114</v>
      </c>
      <c r="CS18" s="626"/>
      <c r="CT18" s="626"/>
      <c r="CU18" s="626"/>
      <c r="CV18" s="626"/>
      <c r="CW18" s="626"/>
      <c r="CX18" s="626"/>
      <c r="CY18" s="627"/>
      <c r="CZ18" s="628" t="s">
        <v>114</v>
      </c>
      <c r="DA18" s="628"/>
      <c r="DB18" s="628"/>
      <c r="DC18" s="628"/>
      <c r="DD18" s="634" t="s">
        <v>114</v>
      </c>
      <c r="DE18" s="626"/>
      <c r="DF18" s="626"/>
      <c r="DG18" s="626"/>
      <c r="DH18" s="626"/>
      <c r="DI18" s="626"/>
      <c r="DJ18" s="626"/>
      <c r="DK18" s="626"/>
      <c r="DL18" s="626"/>
      <c r="DM18" s="626"/>
      <c r="DN18" s="626"/>
      <c r="DO18" s="626"/>
      <c r="DP18" s="627"/>
      <c r="DQ18" s="634" t="s">
        <v>114</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114</v>
      </c>
      <c r="S19" s="626"/>
      <c r="T19" s="626"/>
      <c r="U19" s="626"/>
      <c r="V19" s="626"/>
      <c r="W19" s="626"/>
      <c r="X19" s="626"/>
      <c r="Y19" s="627"/>
      <c r="Z19" s="628" t="s">
        <v>114</v>
      </c>
      <c r="AA19" s="628"/>
      <c r="AB19" s="628"/>
      <c r="AC19" s="628"/>
      <c r="AD19" s="629" t="s">
        <v>114</v>
      </c>
      <c r="AE19" s="629"/>
      <c r="AF19" s="629"/>
      <c r="AG19" s="629"/>
      <c r="AH19" s="629"/>
      <c r="AI19" s="629"/>
      <c r="AJ19" s="629"/>
      <c r="AK19" s="629"/>
      <c r="AL19" s="630" t="s">
        <v>114</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114</v>
      </c>
      <c r="BH19" s="626"/>
      <c r="BI19" s="626"/>
      <c r="BJ19" s="626"/>
      <c r="BK19" s="626"/>
      <c r="BL19" s="626"/>
      <c r="BM19" s="626"/>
      <c r="BN19" s="627"/>
      <c r="BO19" s="628" t="s">
        <v>114</v>
      </c>
      <c r="BP19" s="628"/>
      <c r="BQ19" s="628"/>
      <c r="BR19" s="628"/>
      <c r="BS19" s="634" t="s">
        <v>114</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114</v>
      </c>
      <c r="CS19" s="626"/>
      <c r="CT19" s="626"/>
      <c r="CU19" s="626"/>
      <c r="CV19" s="626"/>
      <c r="CW19" s="626"/>
      <c r="CX19" s="626"/>
      <c r="CY19" s="627"/>
      <c r="CZ19" s="628" t="s">
        <v>114</v>
      </c>
      <c r="DA19" s="628"/>
      <c r="DB19" s="628"/>
      <c r="DC19" s="628"/>
      <c r="DD19" s="634" t="s">
        <v>114</v>
      </c>
      <c r="DE19" s="626"/>
      <c r="DF19" s="626"/>
      <c r="DG19" s="626"/>
      <c r="DH19" s="626"/>
      <c r="DI19" s="626"/>
      <c r="DJ19" s="626"/>
      <c r="DK19" s="626"/>
      <c r="DL19" s="626"/>
      <c r="DM19" s="626"/>
      <c r="DN19" s="626"/>
      <c r="DO19" s="626"/>
      <c r="DP19" s="627"/>
      <c r="DQ19" s="634" t="s">
        <v>114</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2502641</v>
      </c>
      <c r="S20" s="626"/>
      <c r="T20" s="626"/>
      <c r="U20" s="626"/>
      <c r="V20" s="626"/>
      <c r="W20" s="626"/>
      <c r="X20" s="626"/>
      <c r="Y20" s="627"/>
      <c r="Z20" s="628">
        <v>69.400000000000006</v>
      </c>
      <c r="AA20" s="628"/>
      <c r="AB20" s="628"/>
      <c r="AC20" s="628"/>
      <c r="AD20" s="629">
        <v>2326706</v>
      </c>
      <c r="AE20" s="629"/>
      <c r="AF20" s="629"/>
      <c r="AG20" s="629"/>
      <c r="AH20" s="629"/>
      <c r="AI20" s="629"/>
      <c r="AJ20" s="629"/>
      <c r="AK20" s="629"/>
      <c r="AL20" s="630">
        <v>100</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114</v>
      </c>
      <c r="BH20" s="626"/>
      <c r="BI20" s="626"/>
      <c r="BJ20" s="626"/>
      <c r="BK20" s="626"/>
      <c r="BL20" s="626"/>
      <c r="BM20" s="626"/>
      <c r="BN20" s="627"/>
      <c r="BO20" s="628" t="s">
        <v>114</v>
      </c>
      <c r="BP20" s="628"/>
      <c r="BQ20" s="628"/>
      <c r="BR20" s="628"/>
      <c r="BS20" s="634" t="s">
        <v>114</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3457508</v>
      </c>
      <c r="CS20" s="626"/>
      <c r="CT20" s="626"/>
      <c r="CU20" s="626"/>
      <c r="CV20" s="626"/>
      <c r="CW20" s="626"/>
      <c r="CX20" s="626"/>
      <c r="CY20" s="627"/>
      <c r="CZ20" s="628">
        <v>100</v>
      </c>
      <c r="DA20" s="628"/>
      <c r="DB20" s="628"/>
      <c r="DC20" s="628"/>
      <c r="DD20" s="634">
        <v>341787</v>
      </c>
      <c r="DE20" s="626"/>
      <c r="DF20" s="626"/>
      <c r="DG20" s="626"/>
      <c r="DH20" s="626"/>
      <c r="DI20" s="626"/>
      <c r="DJ20" s="626"/>
      <c r="DK20" s="626"/>
      <c r="DL20" s="626"/>
      <c r="DM20" s="626"/>
      <c r="DN20" s="626"/>
      <c r="DO20" s="626"/>
      <c r="DP20" s="627"/>
      <c r="DQ20" s="634">
        <v>2545558</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556</v>
      </c>
      <c r="S21" s="626"/>
      <c r="T21" s="626"/>
      <c r="U21" s="626"/>
      <c r="V21" s="626"/>
      <c r="W21" s="626"/>
      <c r="X21" s="626"/>
      <c r="Y21" s="627"/>
      <c r="Z21" s="628">
        <v>0</v>
      </c>
      <c r="AA21" s="628"/>
      <c r="AB21" s="628"/>
      <c r="AC21" s="628"/>
      <c r="AD21" s="629">
        <v>556</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114</v>
      </c>
      <c r="BH21" s="626"/>
      <c r="BI21" s="626"/>
      <c r="BJ21" s="626"/>
      <c r="BK21" s="626"/>
      <c r="BL21" s="626"/>
      <c r="BM21" s="626"/>
      <c r="BN21" s="627"/>
      <c r="BO21" s="628" t="s">
        <v>114</v>
      </c>
      <c r="BP21" s="628"/>
      <c r="BQ21" s="628"/>
      <c r="BR21" s="628"/>
      <c r="BS21" s="634" t="s">
        <v>114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36391</v>
      </c>
      <c r="S22" s="626"/>
      <c r="T22" s="626"/>
      <c r="U22" s="626"/>
      <c r="V22" s="626"/>
      <c r="W22" s="626"/>
      <c r="X22" s="626"/>
      <c r="Y22" s="627"/>
      <c r="Z22" s="628">
        <v>1</v>
      </c>
      <c r="AA22" s="628"/>
      <c r="AB22" s="628"/>
      <c r="AC22" s="628"/>
      <c r="AD22" s="629" t="s">
        <v>114</v>
      </c>
      <c r="AE22" s="629"/>
      <c r="AF22" s="629"/>
      <c r="AG22" s="629"/>
      <c r="AH22" s="629"/>
      <c r="AI22" s="629"/>
      <c r="AJ22" s="629"/>
      <c r="AK22" s="629"/>
      <c r="AL22" s="630" t="s">
        <v>114</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114</v>
      </c>
      <c r="BH22" s="626"/>
      <c r="BI22" s="626"/>
      <c r="BJ22" s="626"/>
      <c r="BK22" s="626"/>
      <c r="BL22" s="626"/>
      <c r="BM22" s="626"/>
      <c r="BN22" s="627"/>
      <c r="BO22" s="628" t="s">
        <v>114</v>
      </c>
      <c r="BP22" s="628"/>
      <c r="BQ22" s="628"/>
      <c r="BR22" s="628"/>
      <c r="BS22" s="634" t="s">
        <v>114</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57155</v>
      </c>
      <c r="S23" s="626"/>
      <c r="T23" s="626"/>
      <c r="U23" s="626"/>
      <c r="V23" s="626"/>
      <c r="W23" s="626"/>
      <c r="X23" s="626"/>
      <c r="Y23" s="627"/>
      <c r="Z23" s="628">
        <v>1.6</v>
      </c>
      <c r="AA23" s="628"/>
      <c r="AB23" s="628"/>
      <c r="AC23" s="628"/>
      <c r="AD23" s="629" t="s">
        <v>114</v>
      </c>
      <c r="AE23" s="629"/>
      <c r="AF23" s="629"/>
      <c r="AG23" s="629"/>
      <c r="AH23" s="629"/>
      <c r="AI23" s="629"/>
      <c r="AJ23" s="629"/>
      <c r="AK23" s="629"/>
      <c r="AL23" s="630" t="s">
        <v>114</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114</v>
      </c>
      <c r="BH23" s="626"/>
      <c r="BI23" s="626"/>
      <c r="BJ23" s="626"/>
      <c r="BK23" s="626"/>
      <c r="BL23" s="626"/>
      <c r="BM23" s="626"/>
      <c r="BN23" s="627"/>
      <c r="BO23" s="628" t="s">
        <v>114</v>
      </c>
      <c r="BP23" s="628"/>
      <c r="BQ23" s="628"/>
      <c r="BR23" s="628"/>
      <c r="BS23" s="634" t="s">
        <v>114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5542</v>
      </c>
      <c r="S24" s="626"/>
      <c r="T24" s="626"/>
      <c r="U24" s="626"/>
      <c r="V24" s="626"/>
      <c r="W24" s="626"/>
      <c r="X24" s="626"/>
      <c r="Y24" s="627"/>
      <c r="Z24" s="628">
        <v>0.2</v>
      </c>
      <c r="AA24" s="628"/>
      <c r="AB24" s="628"/>
      <c r="AC24" s="628"/>
      <c r="AD24" s="629" t="s">
        <v>114</v>
      </c>
      <c r="AE24" s="629"/>
      <c r="AF24" s="629"/>
      <c r="AG24" s="629"/>
      <c r="AH24" s="629"/>
      <c r="AI24" s="629"/>
      <c r="AJ24" s="629"/>
      <c r="AK24" s="629"/>
      <c r="AL24" s="630" t="s">
        <v>114</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114</v>
      </c>
      <c r="BH24" s="626"/>
      <c r="BI24" s="626"/>
      <c r="BJ24" s="626"/>
      <c r="BK24" s="626"/>
      <c r="BL24" s="626"/>
      <c r="BM24" s="626"/>
      <c r="BN24" s="627"/>
      <c r="BO24" s="628" t="s">
        <v>114</v>
      </c>
      <c r="BP24" s="628"/>
      <c r="BQ24" s="628"/>
      <c r="BR24" s="628"/>
      <c r="BS24" s="634" t="s">
        <v>114</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1251488</v>
      </c>
      <c r="CS24" s="615"/>
      <c r="CT24" s="615"/>
      <c r="CU24" s="615"/>
      <c r="CV24" s="615"/>
      <c r="CW24" s="615"/>
      <c r="CX24" s="615"/>
      <c r="CY24" s="616"/>
      <c r="CZ24" s="654">
        <v>36.200000000000003</v>
      </c>
      <c r="DA24" s="655"/>
      <c r="DB24" s="655"/>
      <c r="DC24" s="656"/>
      <c r="DD24" s="653">
        <v>1027479</v>
      </c>
      <c r="DE24" s="615"/>
      <c r="DF24" s="615"/>
      <c r="DG24" s="615"/>
      <c r="DH24" s="615"/>
      <c r="DI24" s="615"/>
      <c r="DJ24" s="615"/>
      <c r="DK24" s="616"/>
      <c r="DL24" s="653">
        <v>997585</v>
      </c>
      <c r="DM24" s="615"/>
      <c r="DN24" s="615"/>
      <c r="DO24" s="615"/>
      <c r="DP24" s="615"/>
      <c r="DQ24" s="615"/>
      <c r="DR24" s="615"/>
      <c r="DS24" s="615"/>
      <c r="DT24" s="615"/>
      <c r="DU24" s="615"/>
      <c r="DV24" s="616"/>
      <c r="DW24" s="619">
        <v>41.1</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230076</v>
      </c>
      <c r="S25" s="626"/>
      <c r="T25" s="626"/>
      <c r="U25" s="626"/>
      <c r="V25" s="626"/>
      <c r="W25" s="626"/>
      <c r="X25" s="626"/>
      <c r="Y25" s="627"/>
      <c r="Z25" s="628">
        <v>6.4</v>
      </c>
      <c r="AA25" s="628"/>
      <c r="AB25" s="628"/>
      <c r="AC25" s="628"/>
      <c r="AD25" s="629" t="s">
        <v>114</v>
      </c>
      <c r="AE25" s="629"/>
      <c r="AF25" s="629"/>
      <c r="AG25" s="629"/>
      <c r="AH25" s="629"/>
      <c r="AI25" s="629"/>
      <c r="AJ25" s="629"/>
      <c r="AK25" s="629"/>
      <c r="AL25" s="630" t="s">
        <v>114</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114</v>
      </c>
      <c r="BH25" s="626"/>
      <c r="BI25" s="626"/>
      <c r="BJ25" s="626"/>
      <c r="BK25" s="626"/>
      <c r="BL25" s="626"/>
      <c r="BM25" s="626"/>
      <c r="BN25" s="627"/>
      <c r="BO25" s="628" t="s">
        <v>114</v>
      </c>
      <c r="BP25" s="628"/>
      <c r="BQ25" s="628"/>
      <c r="BR25" s="628"/>
      <c r="BS25" s="634" t="s">
        <v>114</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677922</v>
      </c>
      <c r="CS25" s="657"/>
      <c r="CT25" s="657"/>
      <c r="CU25" s="657"/>
      <c r="CV25" s="657"/>
      <c r="CW25" s="657"/>
      <c r="CX25" s="657"/>
      <c r="CY25" s="658"/>
      <c r="CZ25" s="659">
        <v>19.600000000000001</v>
      </c>
      <c r="DA25" s="660"/>
      <c r="DB25" s="660"/>
      <c r="DC25" s="661"/>
      <c r="DD25" s="634">
        <v>623656</v>
      </c>
      <c r="DE25" s="657"/>
      <c r="DF25" s="657"/>
      <c r="DG25" s="657"/>
      <c r="DH25" s="657"/>
      <c r="DI25" s="657"/>
      <c r="DJ25" s="657"/>
      <c r="DK25" s="658"/>
      <c r="DL25" s="634">
        <v>593765</v>
      </c>
      <c r="DM25" s="657"/>
      <c r="DN25" s="657"/>
      <c r="DO25" s="657"/>
      <c r="DP25" s="657"/>
      <c r="DQ25" s="657"/>
      <c r="DR25" s="657"/>
      <c r="DS25" s="657"/>
      <c r="DT25" s="657"/>
      <c r="DU25" s="657"/>
      <c r="DV25" s="658"/>
      <c r="DW25" s="630">
        <v>24.5</v>
      </c>
      <c r="DX25" s="651"/>
      <c r="DY25" s="651"/>
      <c r="DZ25" s="651"/>
      <c r="EA25" s="651"/>
      <c r="EB25" s="651"/>
      <c r="EC25" s="652"/>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114</v>
      </c>
      <c r="S26" s="626"/>
      <c r="T26" s="626"/>
      <c r="U26" s="626"/>
      <c r="V26" s="626"/>
      <c r="W26" s="626"/>
      <c r="X26" s="626"/>
      <c r="Y26" s="627"/>
      <c r="Z26" s="628" t="s">
        <v>114</v>
      </c>
      <c r="AA26" s="628"/>
      <c r="AB26" s="628"/>
      <c r="AC26" s="628"/>
      <c r="AD26" s="629" t="s">
        <v>114</v>
      </c>
      <c r="AE26" s="629"/>
      <c r="AF26" s="629"/>
      <c r="AG26" s="629"/>
      <c r="AH26" s="629"/>
      <c r="AI26" s="629"/>
      <c r="AJ26" s="629"/>
      <c r="AK26" s="629"/>
      <c r="AL26" s="630" t="s">
        <v>114</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114</v>
      </c>
      <c r="BH26" s="626"/>
      <c r="BI26" s="626"/>
      <c r="BJ26" s="626"/>
      <c r="BK26" s="626"/>
      <c r="BL26" s="626"/>
      <c r="BM26" s="626"/>
      <c r="BN26" s="627"/>
      <c r="BO26" s="628" t="s">
        <v>114</v>
      </c>
      <c r="BP26" s="628"/>
      <c r="BQ26" s="628"/>
      <c r="BR26" s="628"/>
      <c r="BS26" s="634" t="s">
        <v>114</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393996</v>
      </c>
      <c r="CS26" s="626"/>
      <c r="CT26" s="626"/>
      <c r="CU26" s="626"/>
      <c r="CV26" s="626"/>
      <c r="CW26" s="626"/>
      <c r="CX26" s="626"/>
      <c r="CY26" s="627"/>
      <c r="CZ26" s="659">
        <v>11.4</v>
      </c>
      <c r="DA26" s="660"/>
      <c r="DB26" s="660"/>
      <c r="DC26" s="661"/>
      <c r="DD26" s="634">
        <v>354086</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1"/>
      <c r="DY26" s="651"/>
      <c r="DZ26" s="651"/>
      <c r="EA26" s="651"/>
      <c r="EB26" s="651"/>
      <c r="EC26" s="652"/>
    </row>
    <row r="27" spans="2:133" ht="11.25" customHeight="1" x14ac:dyDescent="0.15">
      <c r="B27" s="622" t="s">
        <v>282</v>
      </c>
      <c r="C27" s="623"/>
      <c r="D27" s="623"/>
      <c r="E27" s="623"/>
      <c r="F27" s="623"/>
      <c r="G27" s="623"/>
      <c r="H27" s="623"/>
      <c r="I27" s="623"/>
      <c r="J27" s="623"/>
      <c r="K27" s="623"/>
      <c r="L27" s="623"/>
      <c r="M27" s="623"/>
      <c r="N27" s="623"/>
      <c r="O27" s="623"/>
      <c r="P27" s="623"/>
      <c r="Q27" s="624"/>
      <c r="R27" s="625">
        <v>296589</v>
      </c>
      <c r="S27" s="626"/>
      <c r="T27" s="626"/>
      <c r="U27" s="626"/>
      <c r="V27" s="626"/>
      <c r="W27" s="626"/>
      <c r="X27" s="626"/>
      <c r="Y27" s="627"/>
      <c r="Z27" s="628">
        <v>8.1999999999999993</v>
      </c>
      <c r="AA27" s="628"/>
      <c r="AB27" s="628"/>
      <c r="AC27" s="628"/>
      <c r="AD27" s="629" t="s">
        <v>114</v>
      </c>
      <c r="AE27" s="629"/>
      <c r="AF27" s="629"/>
      <c r="AG27" s="629"/>
      <c r="AH27" s="629"/>
      <c r="AI27" s="629"/>
      <c r="AJ27" s="629"/>
      <c r="AK27" s="629"/>
      <c r="AL27" s="630" t="s">
        <v>114</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448040</v>
      </c>
      <c r="BH27" s="626"/>
      <c r="BI27" s="626"/>
      <c r="BJ27" s="626"/>
      <c r="BK27" s="626"/>
      <c r="BL27" s="626"/>
      <c r="BM27" s="626"/>
      <c r="BN27" s="627"/>
      <c r="BO27" s="628">
        <v>100</v>
      </c>
      <c r="BP27" s="628"/>
      <c r="BQ27" s="628"/>
      <c r="BR27" s="628"/>
      <c r="BS27" s="634" t="s">
        <v>114</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223036</v>
      </c>
      <c r="CS27" s="657"/>
      <c r="CT27" s="657"/>
      <c r="CU27" s="657"/>
      <c r="CV27" s="657"/>
      <c r="CW27" s="657"/>
      <c r="CX27" s="657"/>
      <c r="CY27" s="658"/>
      <c r="CZ27" s="659">
        <v>6.5</v>
      </c>
      <c r="DA27" s="660"/>
      <c r="DB27" s="660"/>
      <c r="DC27" s="661"/>
      <c r="DD27" s="634">
        <v>69592</v>
      </c>
      <c r="DE27" s="657"/>
      <c r="DF27" s="657"/>
      <c r="DG27" s="657"/>
      <c r="DH27" s="657"/>
      <c r="DI27" s="657"/>
      <c r="DJ27" s="657"/>
      <c r="DK27" s="658"/>
      <c r="DL27" s="634">
        <v>69589</v>
      </c>
      <c r="DM27" s="657"/>
      <c r="DN27" s="657"/>
      <c r="DO27" s="657"/>
      <c r="DP27" s="657"/>
      <c r="DQ27" s="657"/>
      <c r="DR27" s="657"/>
      <c r="DS27" s="657"/>
      <c r="DT27" s="657"/>
      <c r="DU27" s="657"/>
      <c r="DV27" s="658"/>
      <c r="DW27" s="630">
        <v>2.9</v>
      </c>
      <c r="DX27" s="651"/>
      <c r="DY27" s="651"/>
      <c r="DZ27" s="651"/>
      <c r="EA27" s="651"/>
      <c r="EB27" s="651"/>
      <c r="EC27" s="652"/>
    </row>
    <row r="28" spans="2:133" ht="11.25" customHeight="1" x14ac:dyDescent="0.15">
      <c r="B28" s="622" t="s">
        <v>285</v>
      </c>
      <c r="C28" s="623"/>
      <c r="D28" s="623"/>
      <c r="E28" s="623"/>
      <c r="F28" s="623"/>
      <c r="G28" s="623"/>
      <c r="H28" s="623"/>
      <c r="I28" s="623"/>
      <c r="J28" s="623"/>
      <c r="K28" s="623"/>
      <c r="L28" s="623"/>
      <c r="M28" s="623"/>
      <c r="N28" s="623"/>
      <c r="O28" s="623"/>
      <c r="P28" s="623"/>
      <c r="Q28" s="624"/>
      <c r="R28" s="625">
        <v>50313</v>
      </c>
      <c r="S28" s="626"/>
      <c r="T28" s="626"/>
      <c r="U28" s="626"/>
      <c r="V28" s="626"/>
      <c r="W28" s="626"/>
      <c r="X28" s="626"/>
      <c r="Y28" s="627"/>
      <c r="Z28" s="628">
        <v>1.4</v>
      </c>
      <c r="AA28" s="628"/>
      <c r="AB28" s="628"/>
      <c r="AC28" s="628"/>
      <c r="AD28" s="629" t="s">
        <v>114</v>
      </c>
      <c r="AE28" s="629"/>
      <c r="AF28" s="629"/>
      <c r="AG28" s="629"/>
      <c r="AH28" s="629"/>
      <c r="AI28" s="629"/>
      <c r="AJ28" s="629"/>
      <c r="AK28" s="629"/>
      <c r="AL28" s="630" t="s">
        <v>114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350530</v>
      </c>
      <c r="CS28" s="626"/>
      <c r="CT28" s="626"/>
      <c r="CU28" s="626"/>
      <c r="CV28" s="626"/>
      <c r="CW28" s="626"/>
      <c r="CX28" s="626"/>
      <c r="CY28" s="627"/>
      <c r="CZ28" s="659">
        <v>10.1</v>
      </c>
      <c r="DA28" s="660"/>
      <c r="DB28" s="660"/>
      <c r="DC28" s="661"/>
      <c r="DD28" s="634">
        <v>334231</v>
      </c>
      <c r="DE28" s="626"/>
      <c r="DF28" s="626"/>
      <c r="DG28" s="626"/>
      <c r="DH28" s="626"/>
      <c r="DI28" s="626"/>
      <c r="DJ28" s="626"/>
      <c r="DK28" s="627"/>
      <c r="DL28" s="634">
        <v>334231</v>
      </c>
      <c r="DM28" s="626"/>
      <c r="DN28" s="626"/>
      <c r="DO28" s="626"/>
      <c r="DP28" s="626"/>
      <c r="DQ28" s="626"/>
      <c r="DR28" s="626"/>
      <c r="DS28" s="626"/>
      <c r="DT28" s="626"/>
      <c r="DU28" s="626"/>
      <c r="DV28" s="627"/>
      <c r="DW28" s="630">
        <v>13.8</v>
      </c>
      <c r="DX28" s="651"/>
      <c r="DY28" s="651"/>
      <c r="DZ28" s="651"/>
      <c r="EA28" s="651"/>
      <c r="EB28" s="651"/>
      <c r="EC28" s="652"/>
    </row>
    <row r="29" spans="2:133" ht="11.25" customHeight="1" x14ac:dyDescent="0.15">
      <c r="B29" s="622" t="s">
        <v>287</v>
      </c>
      <c r="C29" s="623"/>
      <c r="D29" s="623"/>
      <c r="E29" s="623"/>
      <c r="F29" s="623"/>
      <c r="G29" s="623"/>
      <c r="H29" s="623"/>
      <c r="I29" s="623"/>
      <c r="J29" s="623"/>
      <c r="K29" s="623"/>
      <c r="L29" s="623"/>
      <c r="M29" s="623"/>
      <c r="N29" s="623"/>
      <c r="O29" s="623"/>
      <c r="P29" s="623"/>
      <c r="Q29" s="624"/>
      <c r="R29" s="625">
        <v>51208</v>
      </c>
      <c r="S29" s="626"/>
      <c r="T29" s="626"/>
      <c r="U29" s="626"/>
      <c r="V29" s="626"/>
      <c r="W29" s="626"/>
      <c r="X29" s="626"/>
      <c r="Y29" s="627"/>
      <c r="Z29" s="628">
        <v>1.4</v>
      </c>
      <c r="AA29" s="628"/>
      <c r="AB29" s="628"/>
      <c r="AC29" s="628"/>
      <c r="AD29" s="629" t="s">
        <v>114</v>
      </c>
      <c r="AE29" s="629"/>
      <c r="AF29" s="629"/>
      <c r="AG29" s="629"/>
      <c r="AH29" s="629"/>
      <c r="AI29" s="629"/>
      <c r="AJ29" s="629"/>
      <c r="AK29" s="629"/>
      <c r="AL29" s="630" t="s">
        <v>114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350530</v>
      </c>
      <c r="CS29" s="657"/>
      <c r="CT29" s="657"/>
      <c r="CU29" s="657"/>
      <c r="CV29" s="657"/>
      <c r="CW29" s="657"/>
      <c r="CX29" s="657"/>
      <c r="CY29" s="658"/>
      <c r="CZ29" s="659">
        <v>10.1</v>
      </c>
      <c r="DA29" s="660"/>
      <c r="DB29" s="660"/>
      <c r="DC29" s="661"/>
      <c r="DD29" s="634">
        <v>334231</v>
      </c>
      <c r="DE29" s="657"/>
      <c r="DF29" s="657"/>
      <c r="DG29" s="657"/>
      <c r="DH29" s="657"/>
      <c r="DI29" s="657"/>
      <c r="DJ29" s="657"/>
      <c r="DK29" s="658"/>
      <c r="DL29" s="634">
        <v>334231</v>
      </c>
      <c r="DM29" s="657"/>
      <c r="DN29" s="657"/>
      <c r="DO29" s="657"/>
      <c r="DP29" s="657"/>
      <c r="DQ29" s="657"/>
      <c r="DR29" s="657"/>
      <c r="DS29" s="657"/>
      <c r="DT29" s="657"/>
      <c r="DU29" s="657"/>
      <c r="DV29" s="658"/>
      <c r="DW29" s="630">
        <v>13.8</v>
      </c>
      <c r="DX29" s="651"/>
      <c r="DY29" s="651"/>
      <c r="DZ29" s="651"/>
      <c r="EA29" s="651"/>
      <c r="EB29" s="651"/>
      <c r="EC29" s="652"/>
    </row>
    <row r="30" spans="2:133" ht="11.25" customHeight="1" x14ac:dyDescent="0.15">
      <c r="B30" s="622" t="s">
        <v>291</v>
      </c>
      <c r="C30" s="623"/>
      <c r="D30" s="623"/>
      <c r="E30" s="623"/>
      <c r="F30" s="623"/>
      <c r="G30" s="623"/>
      <c r="H30" s="623"/>
      <c r="I30" s="623"/>
      <c r="J30" s="623"/>
      <c r="K30" s="623"/>
      <c r="L30" s="623"/>
      <c r="M30" s="623"/>
      <c r="N30" s="623"/>
      <c r="O30" s="623"/>
      <c r="P30" s="623"/>
      <c r="Q30" s="624"/>
      <c r="R30" s="625">
        <v>14361</v>
      </c>
      <c r="S30" s="626"/>
      <c r="T30" s="626"/>
      <c r="U30" s="626"/>
      <c r="V30" s="626"/>
      <c r="W30" s="626"/>
      <c r="X30" s="626"/>
      <c r="Y30" s="627"/>
      <c r="Z30" s="628">
        <v>0.4</v>
      </c>
      <c r="AA30" s="628"/>
      <c r="AB30" s="628"/>
      <c r="AC30" s="628"/>
      <c r="AD30" s="629" t="s">
        <v>114</v>
      </c>
      <c r="AE30" s="629"/>
      <c r="AF30" s="629"/>
      <c r="AG30" s="629"/>
      <c r="AH30" s="629"/>
      <c r="AI30" s="629"/>
      <c r="AJ30" s="629"/>
      <c r="AK30" s="629"/>
      <c r="AL30" s="630" t="s">
        <v>114</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99.7</v>
      </c>
      <c r="BH30" s="684"/>
      <c r="BI30" s="684"/>
      <c r="BJ30" s="684"/>
      <c r="BK30" s="684"/>
      <c r="BL30" s="684"/>
      <c r="BM30" s="620">
        <v>98</v>
      </c>
      <c r="BN30" s="684"/>
      <c r="BO30" s="684"/>
      <c r="BP30" s="684"/>
      <c r="BQ30" s="685"/>
      <c r="BR30" s="683">
        <v>99.5</v>
      </c>
      <c r="BS30" s="684"/>
      <c r="BT30" s="684"/>
      <c r="BU30" s="684"/>
      <c r="BV30" s="684"/>
      <c r="BW30" s="684"/>
      <c r="BX30" s="620">
        <v>97.1</v>
      </c>
      <c r="BY30" s="684"/>
      <c r="BZ30" s="684"/>
      <c r="CA30" s="684"/>
      <c r="CB30" s="685"/>
      <c r="CD30" s="688"/>
      <c r="CE30" s="689"/>
      <c r="CF30" s="639" t="s">
        <v>294</v>
      </c>
      <c r="CG30" s="640"/>
      <c r="CH30" s="640"/>
      <c r="CI30" s="640"/>
      <c r="CJ30" s="640"/>
      <c r="CK30" s="640"/>
      <c r="CL30" s="640"/>
      <c r="CM30" s="640"/>
      <c r="CN30" s="640"/>
      <c r="CO30" s="640"/>
      <c r="CP30" s="640"/>
      <c r="CQ30" s="641"/>
      <c r="CR30" s="625">
        <v>319942</v>
      </c>
      <c r="CS30" s="626"/>
      <c r="CT30" s="626"/>
      <c r="CU30" s="626"/>
      <c r="CV30" s="626"/>
      <c r="CW30" s="626"/>
      <c r="CX30" s="626"/>
      <c r="CY30" s="627"/>
      <c r="CZ30" s="659">
        <v>9.3000000000000007</v>
      </c>
      <c r="DA30" s="660"/>
      <c r="DB30" s="660"/>
      <c r="DC30" s="661"/>
      <c r="DD30" s="634">
        <v>303643</v>
      </c>
      <c r="DE30" s="626"/>
      <c r="DF30" s="626"/>
      <c r="DG30" s="626"/>
      <c r="DH30" s="626"/>
      <c r="DI30" s="626"/>
      <c r="DJ30" s="626"/>
      <c r="DK30" s="627"/>
      <c r="DL30" s="634">
        <v>303643</v>
      </c>
      <c r="DM30" s="626"/>
      <c r="DN30" s="626"/>
      <c r="DO30" s="626"/>
      <c r="DP30" s="626"/>
      <c r="DQ30" s="626"/>
      <c r="DR30" s="626"/>
      <c r="DS30" s="626"/>
      <c r="DT30" s="626"/>
      <c r="DU30" s="626"/>
      <c r="DV30" s="627"/>
      <c r="DW30" s="630">
        <v>12.5</v>
      </c>
      <c r="DX30" s="651"/>
      <c r="DY30" s="651"/>
      <c r="DZ30" s="651"/>
      <c r="EA30" s="651"/>
      <c r="EB30" s="651"/>
      <c r="EC30" s="652"/>
    </row>
    <row r="31" spans="2:133" ht="11.25" customHeight="1" x14ac:dyDescent="0.15">
      <c r="B31" s="622" t="s">
        <v>295</v>
      </c>
      <c r="C31" s="623"/>
      <c r="D31" s="623"/>
      <c r="E31" s="623"/>
      <c r="F31" s="623"/>
      <c r="G31" s="623"/>
      <c r="H31" s="623"/>
      <c r="I31" s="623"/>
      <c r="J31" s="623"/>
      <c r="K31" s="623"/>
      <c r="L31" s="623"/>
      <c r="M31" s="623"/>
      <c r="N31" s="623"/>
      <c r="O31" s="623"/>
      <c r="P31" s="623"/>
      <c r="Q31" s="624"/>
      <c r="R31" s="625">
        <v>88793</v>
      </c>
      <c r="S31" s="626"/>
      <c r="T31" s="626"/>
      <c r="U31" s="626"/>
      <c r="V31" s="626"/>
      <c r="W31" s="626"/>
      <c r="X31" s="626"/>
      <c r="Y31" s="627"/>
      <c r="Z31" s="628">
        <v>2.5</v>
      </c>
      <c r="AA31" s="628"/>
      <c r="AB31" s="628"/>
      <c r="AC31" s="628"/>
      <c r="AD31" s="629" t="s">
        <v>114</v>
      </c>
      <c r="AE31" s="629"/>
      <c r="AF31" s="629"/>
      <c r="AG31" s="629"/>
      <c r="AH31" s="629"/>
      <c r="AI31" s="629"/>
      <c r="AJ31" s="629"/>
      <c r="AK31" s="629"/>
      <c r="AL31" s="630" t="s">
        <v>114</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99.7</v>
      </c>
      <c r="BH31" s="657"/>
      <c r="BI31" s="657"/>
      <c r="BJ31" s="657"/>
      <c r="BK31" s="657"/>
      <c r="BL31" s="657"/>
      <c r="BM31" s="631">
        <v>98.8</v>
      </c>
      <c r="BN31" s="681"/>
      <c r="BO31" s="681"/>
      <c r="BP31" s="681"/>
      <c r="BQ31" s="682"/>
      <c r="BR31" s="680">
        <v>99.4</v>
      </c>
      <c r="BS31" s="657"/>
      <c r="BT31" s="657"/>
      <c r="BU31" s="657"/>
      <c r="BV31" s="657"/>
      <c r="BW31" s="657"/>
      <c r="BX31" s="631">
        <v>97.5</v>
      </c>
      <c r="BY31" s="681"/>
      <c r="BZ31" s="681"/>
      <c r="CA31" s="681"/>
      <c r="CB31" s="682"/>
      <c r="CD31" s="688"/>
      <c r="CE31" s="689"/>
      <c r="CF31" s="639" t="s">
        <v>298</v>
      </c>
      <c r="CG31" s="640"/>
      <c r="CH31" s="640"/>
      <c r="CI31" s="640"/>
      <c r="CJ31" s="640"/>
      <c r="CK31" s="640"/>
      <c r="CL31" s="640"/>
      <c r="CM31" s="640"/>
      <c r="CN31" s="640"/>
      <c r="CO31" s="640"/>
      <c r="CP31" s="640"/>
      <c r="CQ31" s="641"/>
      <c r="CR31" s="625">
        <v>30588</v>
      </c>
      <c r="CS31" s="657"/>
      <c r="CT31" s="657"/>
      <c r="CU31" s="657"/>
      <c r="CV31" s="657"/>
      <c r="CW31" s="657"/>
      <c r="CX31" s="657"/>
      <c r="CY31" s="658"/>
      <c r="CZ31" s="659">
        <v>0.9</v>
      </c>
      <c r="DA31" s="660"/>
      <c r="DB31" s="660"/>
      <c r="DC31" s="661"/>
      <c r="DD31" s="634">
        <v>30588</v>
      </c>
      <c r="DE31" s="657"/>
      <c r="DF31" s="657"/>
      <c r="DG31" s="657"/>
      <c r="DH31" s="657"/>
      <c r="DI31" s="657"/>
      <c r="DJ31" s="657"/>
      <c r="DK31" s="658"/>
      <c r="DL31" s="634">
        <v>30588</v>
      </c>
      <c r="DM31" s="657"/>
      <c r="DN31" s="657"/>
      <c r="DO31" s="657"/>
      <c r="DP31" s="657"/>
      <c r="DQ31" s="657"/>
      <c r="DR31" s="657"/>
      <c r="DS31" s="657"/>
      <c r="DT31" s="657"/>
      <c r="DU31" s="657"/>
      <c r="DV31" s="658"/>
      <c r="DW31" s="630">
        <v>1.3</v>
      </c>
      <c r="DX31" s="651"/>
      <c r="DY31" s="651"/>
      <c r="DZ31" s="651"/>
      <c r="EA31" s="651"/>
      <c r="EB31" s="651"/>
      <c r="EC31" s="652"/>
    </row>
    <row r="32" spans="2:133" ht="11.25" customHeight="1" x14ac:dyDescent="0.15">
      <c r="B32" s="622" t="s">
        <v>299</v>
      </c>
      <c r="C32" s="623"/>
      <c r="D32" s="623"/>
      <c r="E32" s="623"/>
      <c r="F32" s="623"/>
      <c r="G32" s="623"/>
      <c r="H32" s="623"/>
      <c r="I32" s="623"/>
      <c r="J32" s="623"/>
      <c r="K32" s="623"/>
      <c r="L32" s="623"/>
      <c r="M32" s="623"/>
      <c r="N32" s="623"/>
      <c r="O32" s="623"/>
      <c r="P32" s="623"/>
      <c r="Q32" s="624"/>
      <c r="R32" s="625">
        <v>77484</v>
      </c>
      <c r="S32" s="626"/>
      <c r="T32" s="626"/>
      <c r="U32" s="626"/>
      <c r="V32" s="626"/>
      <c r="W32" s="626"/>
      <c r="X32" s="626"/>
      <c r="Y32" s="627"/>
      <c r="Z32" s="628">
        <v>2.1</v>
      </c>
      <c r="AA32" s="628"/>
      <c r="AB32" s="628"/>
      <c r="AC32" s="628"/>
      <c r="AD32" s="629">
        <v>179</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99.7</v>
      </c>
      <c r="BH32" s="693"/>
      <c r="BI32" s="693"/>
      <c r="BJ32" s="693"/>
      <c r="BK32" s="693"/>
      <c r="BL32" s="693"/>
      <c r="BM32" s="694">
        <v>97.9</v>
      </c>
      <c r="BN32" s="693"/>
      <c r="BO32" s="693"/>
      <c r="BP32" s="693"/>
      <c r="BQ32" s="695"/>
      <c r="BR32" s="692">
        <v>99.5</v>
      </c>
      <c r="BS32" s="693"/>
      <c r="BT32" s="693"/>
      <c r="BU32" s="693"/>
      <c r="BV32" s="693"/>
      <c r="BW32" s="693"/>
      <c r="BX32" s="694">
        <v>97.1</v>
      </c>
      <c r="BY32" s="693"/>
      <c r="BZ32" s="693"/>
      <c r="CA32" s="693"/>
      <c r="CB32" s="695"/>
      <c r="CD32" s="690"/>
      <c r="CE32" s="691"/>
      <c r="CF32" s="639" t="s">
        <v>301</v>
      </c>
      <c r="CG32" s="640"/>
      <c r="CH32" s="640"/>
      <c r="CI32" s="640"/>
      <c r="CJ32" s="640"/>
      <c r="CK32" s="640"/>
      <c r="CL32" s="640"/>
      <c r="CM32" s="640"/>
      <c r="CN32" s="640"/>
      <c r="CO32" s="640"/>
      <c r="CP32" s="640"/>
      <c r="CQ32" s="641"/>
      <c r="CR32" s="625" t="s">
        <v>114</v>
      </c>
      <c r="CS32" s="626"/>
      <c r="CT32" s="626"/>
      <c r="CU32" s="626"/>
      <c r="CV32" s="626"/>
      <c r="CW32" s="626"/>
      <c r="CX32" s="626"/>
      <c r="CY32" s="627"/>
      <c r="CZ32" s="659" t="s">
        <v>114</v>
      </c>
      <c r="DA32" s="660"/>
      <c r="DB32" s="660"/>
      <c r="DC32" s="661"/>
      <c r="DD32" s="634" t="s">
        <v>114</v>
      </c>
      <c r="DE32" s="626"/>
      <c r="DF32" s="626"/>
      <c r="DG32" s="626"/>
      <c r="DH32" s="626"/>
      <c r="DI32" s="626"/>
      <c r="DJ32" s="626"/>
      <c r="DK32" s="627"/>
      <c r="DL32" s="634" t="s">
        <v>114</v>
      </c>
      <c r="DM32" s="626"/>
      <c r="DN32" s="626"/>
      <c r="DO32" s="626"/>
      <c r="DP32" s="626"/>
      <c r="DQ32" s="626"/>
      <c r="DR32" s="626"/>
      <c r="DS32" s="626"/>
      <c r="DT32" s="626"/>
      <c r="DU32" s="626"/>
      <c r="DV32" s="627"/>
      <c r="DW32" s="630" t="s">
        <v>114</v>
      </c>
      <c r="DX32" s="651"/>
      <c r="DY32" s="651"/>
      <c r="DZ32" s="651"/>
      <c r="EA32" s="651"/>
      <c r="EB32" s="651"/>
      <c r="EC32" s="652"/>
    </row>
    <row r="33" spans="2:133" ht="11.25" customHeight="1" x14ac:dyDescent="0.15">
      <c r="B33" s="622" t="s">
        <v>302</v>
      </c>
      <c r="C33" s="623"/>
      <c r="D33" s="623"/>
      <c r="E33" s="623"/>
      <c r="F33" s="623"/>
      <c r="G33" s="623"/>
      <c r="H33" s="623"/>
      <c r="I33" s="623"/>
      <c r="J33" s="623"/>
      <c r="K33" s="623"/>
      <c r="L33" s="623"/>
      <c r="M33" s="623"/>
      <c r="N33" s="623"/>
      <c r="O33" s="623"/>
      <c r="P33" s="623"/>
      <c r="Q33" s="624"/>
      <c r="R33" s="625">
        <v>195892</v>
      </c>
      <c r="S33" s="626"/>
      <c r="T33" s="626"/>
      <c r="U33" s="626"/>
      <c r="V33" s="626"/>
      <c r="W33" s="626"/>
      <c r="X33" s="626"/>
      <c r="Y33" s="627"/>
      <c r="Z33" s="628">
        <v>5.4</v>
      </c>
      <c r="AA33" s="628"/>
      <c r="AB33" s="628"/>
      <c r="AC33" s="628"/>
      <c r="AD33" s="629" t="s">
        <v>114</v>
      </c>
      <c r="AE33" s="629"/>
      <c r="AF33" s="629"/>
      <c r="AG33" s="629"/>
      <c r="AH33" s="629"/>
      <c r="AI33" s="629"/>
      <c r="AJ33" s="629"/>
      <c r="AK33" s="629"/>
      <c r="AL33" s="630" t="s">
        <v>114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1823607</v>
      </c>
      <c r="CS33" s="657"/>
      <c r="CT33" s="657"/>
      <c r="CU33" s="657"/>
      <c r="CV33" s="657"/>
      <c r="CW33" s="657"/>
      <c r="CX33" s="657"/>
      <c r="CY33" s="658"/>
      <c r="CZ33" s="659">
        <v>52.7</v>
      </c>
      <c r="DA33" s="660"/>
      <c r="DB33" s="660"/>
      <c r="DC33" s="661"/>
      <c r="DD33" s="634">
        <v>1349191</v>
      </c>
      <c r="DE33" s="657"/>
      <c r="DF33" s="657"/>
      <c r="DG33" s="657"/>
      <c r="DH33" s="657"/>
      <c r="DI33" s="657"/>
      <c r="DJ33" s="657"/>
      <c r="DK33" s="658"/>
      <c r="DL33" s="634">
        <v>1072424</v>
      </c>
      <c r="DM33" s="657"/>
      <c r="DN33" s="657"/>
      <c r="DO33" s="657"/>
      <c r="DP33" s="657"/>
      <c r="DQ33" s="657"/>
      <c r="DR33" s="657"/>
      <c r="DS33" s="657"/>
      <c r="DT33" s="657"/>
      <c r="DU33" s="657"/>
      <c r="DV33" s="658"/>
      <c r="DW33" s="630">
        <v>44.2</v>
      </c>
      <c r="DX33" s="651"/>
      <c r="DY33" s="651"/>
      <c r="DZ33" s="651"/>
      <c r="EA33" s="651"/>
      <c r="EB33" s="651"/>
      <c r="EC33" s="652"/>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114</v>
      </c>
      <c r="S34" s="626"/>
      <c r="T34" s="626"/>
      <c r="U34" s="626"/>
      <c r="V34" s="626"/>
      <c r="W34" s="626"/>
      <c r="X34" s="626"/>
      <c r="Y34" s="627"/>
      <c r="Z34" s="628" t="s">
        <v>114</v>
      </c>
      <c r="AA34" s="628"/>
      <c r="AB34" s="628"/>
      <c r="AC34" s="628"/>
      <c r="AD34" s="629" t="s">
        <v>114</v>
      </c>
      <c r="AE34" s="629"/>
      <c r="AF34" s="629"/>
      <c r="AG34" s="629"/>
      <c r="AH34" s="629"/>
      <c r="AI34" s="629"/>
      <c r="AJ34" s="629"/>
      <c r="AK34" s="629"/>
      <c r="AL34" s="630" t="s">
        <v>114</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574938</v>
      </c>
      <c r="CS34" s="626"/>
      <c r="CT34" s="626"/>
      <c r="CU34" s="626"/>
      <c r="CV34" s="626"/>
      <c r="CW34" s="626"/>
      <c r="CX34" s="626"/>
      <c r="CY34" s="627"/>
      <c r="CZ34" s="659">
        <v>16.600000000000001</v>
      </c>
      <c r="DA34" s="660"/>
      <c r="DB34" s="660"/>
      <c r="DC34" s="661"/>
      <c r="DD34" s="634">
        <v>419032</v>
      </c>
      <c r="DE34" s="626"/>
      <c r="DF34" s="626"/>
      <c r="DG34" s="626"/>
      <c r="DH34" s="626"/>
      <c r="DI34" s="626"/>
      <c r="DJ34" s="626"/>
      <c r="DK34" s="627"/>
      <c r="DL34" s="634">
        <v>323269</v>
      </c>
      <c r="DM34" s="626"/>
      <c r="DN34" s="626"/>
      <c r="DO34" s="626"/>
      <c r="DP34" s="626"/>
      <c r="DQ34" s="626"/>
      <c r="DR34" s="626"/>
      <c r="DS34" s="626"/>
      <c r="DT34" s="626"/>
      <c r="DU34" s="626"/>
      <c r="DV34" s="627"/>
      <c r="DW34" s="630">
        <v>13.3</v>
      </c>
      <c r="DX34" s="651"/>
      <c r="DY34" s="651"/>
      <c r="DZ34" s="651"/>
      <c r="EA34" s="651"/>
      <c r="EB34" s="651"/>
      <c r="EC34" s="652"/>
    </row>
    <row r="35" spans="2:133" ht="11.25" customHeight="1" x14ac:dyDescent="0.15">
      <c r="B35" s="622" t="s">
        <v>308</v>
      </c>
      <c r="C35" s="623"/>
      <c r="D35" s="623"/>
      <c r="E35" s="623"/>
      <c r="F35" s="623"/>
      <c r="G35" s="623"/>
      <c r="H35" s="623"/>
      <c r="I35" s="623"/>
      <c r="J35" s="623"/>
      <c r="K35" s="623"/>
      <c r="L35" s="623"/>
      <c r="M35" s="623"/>
      <c r="N35" s="623"/>
      <c r="O35" s="623"/>
      <c r="P35" s="623"/>
      <c r="Q35" s="624"/>
      <c r="R35" s="625">
        <v>96892</v>
      </c>
      <c r="S35" s="626"/>
      <c r="T35" s="626"/>
      <c r="U35" s="626"/>
      <c r="V35" s="626"/>
      <c r="W35" s="626"/>
      <c r="X35" s="626"/>
      <c r="Y35" s="627"/>
      <c r="Z35" s="628">
        <v>2.7</v>
      </c>
      <c r="AA35" s="628"/>
      <c r="AB35" s="628"/>
      <c r="AC35" s="628"/>
      <c r="AD35" s="629" t="s">
        <v>114</v>
      </c>
      <c r="AE35" s="629"/>
      <c r="AF35" s="629"/>
      <c r="AG35" s="629"/>
      <c r="AH35" s="629"/>
      <c r="AI35" s="629"/>
      <c r="AJ35" s="629"/>
      <c r="AK35" s="629"/>
      <c r="AL35" s="630" t="s">
        <v>114</v>
      </c>
      <c r="AM35" s="631"/>
      <c r="AN35" s="631"/>
      <c r="AO35" s="632"/>
      <c r="AP35" s="188"/>
      <c r="AQ35" s="636" t="s">
        <v>309</v>
      </c>
      <c r="AR35" s="637"/>
      <c r="AS35" s="637"/>
      <c r="AT35" s="637"/>
      <c r="AU35" s="637"/>
      <c r="AV35" s="637"/>
      <c r="AW35" s="637"/>
      <c r="AX35" s="637"/>
      <c r="AY35" s="638"/>
      <c r="AZ35" s="614">
        <v>542920</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260</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14265</v>
      </c>
      <c r="CS35" s="657"/>
      <c r="CT35" s="657"/>
      <c r="CU35" s="657"/>
      <c r="CV35" s="657"/>
      <c r="CW35" s="657"/>
      <c r="CX35" s="657"/>
      <c r="CY35" s="658"/>
      <c r="CZ35" s="659">
        <v>0.4</v>
      </c>
      <c r="DA35" s="660"/>
      <c r="DB35" s="660"/>
      <c r="DC35" s="661"/>
      <c r="DD35" s="634">
        <v>10980</v>
      </c>
      <c r="DE35" s="657"/>
      <c r="DF35" s="657"/>
      <c r="DG35" s="657"/>
      <c r="DH35" s="657"/>
      <c r="DI35" s="657"/>
      <c r="DJ35" s="657"/>
      <c r="DK35" s="658"/>
      <c r="DL35" s="634">
        <v>10447</v>
      </c>
      <c r="DM35" s="657"/>
      <c r="DN35" s="657"/>
      <c r="DO35" s="657"/>
      <c r="DP35" s="657"/>
      <c r="DQ35" s="657"/>
      <c r="DR35" s="657"/>
      <c r="DS35" s="657"/>
      <c r="DT35" s="657"/>
      <c r="DU35" s="657"/>
      <c r="DV35" s="658"/>
      <c r="DW35" s="630">
        <v>0.4</v>
      </c>
      <c r="DX35" s="651"/>
      <c r="DY35" s="651"/>
      <c r="DZ35" s="651"/>
      <c r="EA35" s="651"/>
      <c r="EB35" s="651"/>
      <c r="EC35" s="652"/>
    </row>
    <row r="36" spans="2:133" ht="11.25" customHeight="1" x14ac:dyDescent="0.15">
      <c r="B36" s="668" t="s">
        <v>312</v>
      </c>
      <c r="C36" s="669"/>
      <c r="D36" s="669"/>
      <c r="E36" s="669"/>
      <c r="F36" s="669"/>
      <c r="G36" s="669"/>
      <c r="H36" s="669"/>
      <c r="I36" s="669"/>
      <c r="J36" s="669"/>
      <c r="K36" s="669"/>
      <c r="L36" s="669"/>
      <c r="M36" s="669"/>
      <c r="N36" s="669"/>
      <c r="O36" s="669"/>
      <c r="P36" s="669"/>
      <c r="Q36" s="670"/>
      <c r="R36" s="697">
        <v>3607001</v>
      </c>
      <c r="S36" s="698"/>
      <c r="T36" s="698"/>
      <c r="U36" s="698"/>
      <c r="V36" s="698"/>
      <c r="W36" s="698"/>
      <c r="X36" s="698"/>
      <c r="Y36" s="699"/>
      <c r="Z36" s="700">
        <v>100</v>
      </c>
      <c r="AA36" s="700"/>
      <c r="AB36" s="700"/>
      <c r="AC36" s="700"/>
      <c r="AD36" s="701">
        <v>2327441</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171798</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-9550</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478756</v>
      </c>
      <c r="CS36" s="626"/>
      <c r="CT36" s="626"/>
      <c r="CU36" s="626"/>
      <c r="CV36" s="626"/>
      <c r="CW36" s="626"/>
      <c r="CX36" s="626"/>
      <c r="CY36" s="627"/>
      <c r="CZ36" s="659">
        <v>13.8</v>
      </c>
      <c r="DA36" s="660"/>
      <c r="DB36" s="660"/>
      <c r="DC36" s="661"/>
      <c r="DD36" s="634">
        <v>330851</v>
      </c>
      <c r="DE36" s="626"/>
      <c r="DF36" s="626"/>
      <c r="DG36" s="626"/>
      <c r="DH36" s="626"/>
      <c r="DI36" s="626"/>
      <c r="DJ36" s="626"/>
      <c r="DK36" s="627"/>
      <c r="DL36" s="634">
        <v>304832</v>
      </c>
      <c r="DM36" s="626"/>
      <c r="DN36" s="626"/>
      <c r="DO36" s="626"/>
      <c r="DP36" s="626"/>
      <c r="DQ36" s="626"/>
      <c r="DR36" s="626"/>
      <c r="DS36" s="626"/>
      <c r="DT36" s="626"/>
      <c r="DU36" s="626"/>
      <c r="DV36" s="627"/>
      <c r="DW36" s="630">
        <v>12.6</v>
      </c>
      <c r="DX36" s="651"/>
      <c r="DY36" s="651"/>
      <c r="DZ36" s="651"/>
      <c r="EA36" s="651"/>
      <c r="EB36" s="651"/>
      <c r="EC36" s="652"/>
    </row>
    <row r="37" spans="2:133" ht="11.25" customHeight="1" x14ac:dyDescent="0.15">
      <c r="AQ37" s="704" t="s">
        <v>316</v>
      </c>
      <c r="AR37" s="705"/>
      <c r="AS37" s="705"/>
      <c r="AT37" s="705"/>
      <c r="AU37" s="705"/>
      <c r="AV37" s="705"/>
      <c r="AW37" s="705"/>
      <c r="AX37" s="705"/>
      <c r="AY37" s="706"/>
      <c r="AZ37" s="625">
        <v>80838</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643</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195383</v>
      </c>
      <c r="CS37" s="657"/>
      <c r="CT37" s="657"/>
      <c r="CU37" s="657"/>
      <c r="CV37" s="657"/>
      <c r="CW37" s="657"/>
      <c r="CX37" s="657"/>
      <c r="CY37" s="658"/>
      <c r="CZ37" s="659">
        <v>5.7</v>
      </c>
      <c r="DA37" s="660"/>
      <c r="DB37" s="660"/>
      <c r="DC37" s="661"/>
      <c r="DD37" s="634">
        <v>187349</v>
      </c>
      <c r="DE37" s="657"/>
      <c r="DF37" s="657"/>
      <c r="DG37" s="657"/>
      <c r="DH37" s="657"/>
      <c r="DI37" s="657"/>
      <c r="DJ37" s="657"/>
      <c r="DK37" s="658"/>
      <c r="DL37" s="634">
        <v>182663</v>
      </c>
      <c r="DM37" s="657"/>
      <c r="DN37" s="657"/>
      <c r="DO37" s="657"/>
      <c r="DP37" s="657"/>
      <c r="DQ37" s="657"/>
      <c r="DR37" s="657"/>
      <c r="DS37" s="657"/>
      <c r="DT37" s="657"/>
      <c r="DU37" s="657"/>
      <c r="DV37" s="658"/>
      <c r="DW37" s="630">
        <v>7.5</v>
      </c>
      <c r="DX37" s="651"/>
      <c r="DY37" s="651"/>
      <c r="DZ37" s="651"/>
      <c r="EA37" s="651"/>
      <c r="EB37" s="651"/>
      <c r="EC37" s="652"/>
    </row>
    <row r="38" spans="2:133" ht="11.25" customHeight="1" x14ac:dyDescent="0.15">
      <c r="AQ38" s="704" t="s">
        <v>319</v>
      </c>
      <c r="AR38" s="705"/>
      <c r="AS38" s="705"/>
      <c r="AT38" s="705"/>
      <c r="AU38" s="705"/>
      <c r="AV38" s="705"/>
      <c r="AW38" s="705"/>
      <c r="AX38" s="705"/>
      <c r="AY38" s="706"/>
      <c r="AZ38" s="625">
        <v>15129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993</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542920</v>
      </c>
      <c r="CS38" s="626"/>
      <c r="CT38" s="626"/>
      <c r="CU38" s="626"/>
      <c r="CV38" s="626"/>
      <c r="CW38" s="626"/>
      <c r="CX38" s="626"/>
      <c r="CY38" s="627"/>
      <c r="CZ38" s="659">
        <v>15.7</v>
      </c>
      <c r="DA38" s="660"/>
      <c r="DB38" s="660"/>
      <c r="DC38" s="661"/>
      <c r="DD38" s="634">
        <v>500770</v>
      </c>
      <c r="DE38" s="626"/>
      <c r="DF38" s="626"/>
      <c r="DG38" s="626"/>
      <c r="DH38" s="626"/>
      <c r="DI38" s="626"/>
      <c r="DJ38" s="626"/>
      <c r="DK38" s="627"/>
      <c r="DL38" s="634">
        <v>433746</v>
      </c>
      <c r="DM38" s="626"/>
      <c r="DN38" s="626"/>
      <c r="DO38" s="626"/>
      <c r="DP38" s="626"/>
      <c r="DQ38" s="626"/>
      <c r="DR38" s="626"/>
      <c r="DS38" s="626"/>
      <c r="DT38" s="626"/>
      <c r="DU38" s="626"/>
      <c r="DV38" s="627"/>
      <c r="DW38" s="630">
        <v>17.899999999999999</v>
      </c>
      <c r="DX38" s="651"/>
      <c r="DY38" s="651"/>
      <c r="DZ38" s="651"/>
      <c r="EA38" s="651"/>
      <c r="EB38" s="651"/>
      <c r="EC38" s="652"/>
    </row>
    <row r="39" spans="2:133" ht="11.25" customHeight="1" x14ac:dyDescent="0.15">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72</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175550</v>
      </c>
      <c r="CS39" s="657"/>
      <c r="CT39" s="657"/>
      <c r="CU39" s="657"/>
      <c r="CV39" s="657"/>
      <c r="CW39" s="657"/>
      <c r="CX39" s="657"/>
      <c r="CY39" s="658"/>
      <c r="CZ39" s="659">
        <v>5.0999999999999996</v>
      </c>
      <c r="DA39" s="660"/>
      <c r="DB39" s="660"/>
      <c r="DC39" s="661"/>
      <c r="DD39" s="634">
        <v>87428</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1"/>
      <c r="DY39" s="651"/>
      <c r="DZ39" s="651"/>
      <c r="EA39" s="651"/>
      <c r="EB39" s="651"/>
      <c r="EC39" s="652"/>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43838</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139</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37178</v>
      </c>
      <c r="CS40" s="626"/>
      <c r="CT40" s="626"/>
      <c r="CU40" s="626"/>
      <c r="CV40" s="626"/>
      <c r="CW40" s="626"/>
      <c r="CX40" s="626"/>
      <c r="CY40" s="627"/>
      <c r="CZ40" s="659">
        <v>1.1000000000000001</v>
      </c>
      <c r="DA40" s="660"/>
      <c r="DB40" s="660"/>
      <c r="DC40" s="661"/>
      <c r="DD40" s="634">
        <v>130</v>
      </c>
      <c r="DE40" s="626"/>
      <c r="DF40" s="626"/>
      <c r="DG40" s="626"/>
      <c r="DH40" s="626"/>
      <c r="DI40" s="626"/>
      <c r="DJ40" s="626"/>
      <c r="DK40" s="627"/>
      <c r="DL40" s="634">
        <v>130</v>
      </c>
      <c r="DM40" s="626"/>
      <c r="DN40" s="626"/>
      <c r="DO40" s="626"/>
      <c r="DP40" s="626"/>
      <c r="DQ40" s="626"/>
      <c r="DR40" s="626"/>
      <c r="DS40" s="626"/>
      <c r="DT40" s="626"/>
      <c r="DU40" s="626"/>
      <c r="DV40" s="627"/>
      <c r="DW40" s="630">
        <v>0</v>
      </c>
      <c r="DX40" s="651"/>
      <c r="DY40" s="651"/>
      <c r="DZ40" s="651"/>
      <c r="EA40" s="651"/>
      <c r="EB40" s="651"/>
      <c r="EC40" s="652"/>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231317</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369</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382413</v>
      </c>
      <c r="CS42" s="626"/>
      <c r="CT42" s="626"/>
      <c r="CU42" s="626"/>
      <c r="CV42" s="626"/>
      <c r="CW42" s="626"/>
      <c r="CX42" s="626"/>
      <c r="CY42" s="627"/>
      <c r="CZ42" s="659">
        <v>11.1</v>
      </c>
      <c r="DA42" s="708"/>
      <c r="DB42" s="708"/>
      <c r="DC42" s="709"/>
      <c r="DD42" s="634">
        <v>168888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12370</v>
      </c>
      <c r="CS43" s="657"/>
      <c r="CT43" s="657"/>
      <c r="CU43" s="657"/>
      <c r="CV43" s="657"/>
      <c r="CW43" s="657"/>
      <c r="CX43" s="657"/>
      <c r="CY43" s="658"/>
      <c r="CZ43" s="659">
        <v>0.4</v>
      </c>
      <c r="DA43" s="660"/>
      <c r="DB43" s="660"/>
      <c r="DC43" s="661"/>
      <c r="DD43" s="634">
        <v>12370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341787</v>
      </c>
      <c r="CS44" s="626"/>
      <c r="CT44" s="626"/>
      <c r="CU44" s="626"/>
      <c r="CV44" s="626"/>
      <c r="CW44" s="626"/>
      <c r="CX44" s="626"/>
      <c r="CY44" s="627"/>
      <c r="CZ44" s="659">
        <v>9.9</v>
      </c>
      <c r="DA44" s="708"/>
      <c r="DB44" s="708"/>
      <c r="DC44" s="709"/>
      <c r="DD44" s="634">
        <v>162065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99865</v>
      </c>
      <c r="CS45" s="657"/>
      <c r="CT45" s="657"/>
      <c r="CU45" s="657"/>
      <c r="CV45" s="657"/>
      <c r="CW45" s="657"/>
      <c r="CX45" s="657"/>
      <c r="CY45" s="658"/>
      <c r="CZ45" s="659">
        <v>2.9</v>
      </c>
      <c r="DA45" s="660"/>
      <c r="DB45" s="660"/>
      <c r="DC45" s="661"/>
      <c r="DD45" s="634">
        <v>5526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227562</v>
      </c>
      <c r="CS46" s="626"/>
      <c r="CT46" s="626"/>
      <c r="CU46" s="626"/>
      <c r="CV46" s="626"/>
      <c r="CW46" s="626"/>
      <c r="CX46" s="626"/>
      <c r="CY46" s="627"/>
      <c r="CZ46" s="659">
        <v>6.6</v>
      </c>
      <c r="DA46" s="708"/>
      <c r="DB46" s="708"/>
      <c r="DC46" s="709"/>
      <c r="DD46" s="634">
        <v>144694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40626</v>
      </c>
      <c r="CS47" s="657"/>
      <c r="CT47" s="657"/>
      <c r="CU47" s="657"/>
      <c r="CV47" s="657"/>
      <c r="CW47" s="657"/>
      <c r="CX47" s="657"/>
      <c r="CY47" s="658"/>
      <c r="CZ47" s="659">
        <v>1.2</v>
      </c>
      <c r="DA47" s="660"/>
      <c r="DB47" s="660"/>
      <c r="DC47" s="661"/>
      <c r="DD47" s="634">
        <v>6823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114</v>
      </c>
      <c r="CS48" s="626"/>
      <c r="CT48" s="626"/>
      <c r="CU48" s="626"/>
      <c r="CV48" s="626"/>
      <c r="CW48" s="626"/>
      <c r="CX48" s="626"/>
      <c r="CY48" s="627"/>
      <c r="CZ48" s="659" t="s">
        <v>114</v>
      </c>
      <c r="DA48" s="708"/>
      <c r="DB48" s="708"/>
      <c r="DC48" s="709"/>
      <c r="DD48" s="634" t="s">
        <v>114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3457508</v>
      </c>
      <c r="CS49" s="693"/>
      <c r="CT49" s="693"/>
      <c r="CU49" s="693"/>
      <c r="CV49" s="693"/>
      <c r="CW49" s="693"/>
      <c r="CX49" s="693"/>
      <c r="CY49" s="720"/>
      <c r="CZ49" s="721">
        <v>100</v>
      </c>
      <c r="DA49" s="722"/>
      <c r="DB49" s="722"/>
      <c r="DC49" s="723"/>
      <c r="DD49" s="724">
        <v>2545558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3607</v>
      </c>
      <c r="R7" s="755"/>
      <c r="S7" s="755"/>
      <c r="T7" s="755"/>
      <c r="U7" s="755"/>
      <c r="V7" s="755">
        <v>3458</v>
      </c>
      <c r="W7" s="755"/>
      <c r="X7" s="755"/>
      <c r="Y7" s="755"/>
      <c r="Z7" s="755"/>
      <c r="AA7" s="755">
        <v>149</v>
      </c>
      <c r="AB7" s="755"/>
      <c r="AC7" s="755"/>
      <c r="AD7" s="755"/>
      <c r="AE7" s="756"/>
      <c r="AF7" s="757">
        <v>27</v>
      </c>
      <c r="AG7" s="758"/>
      <c r="AH7" s="758"/>
      <c r="AI7" s="758"/>
      <c r="AJ7" s="759"/>
      <c r="AK7" s="794">
        <v>14</v>
      </c>
      <c r="AL7" s="795"/>
      <c r="AM7" s="795"/>
      <c r="AN7" s="795"/>
      <c r="AO7" s="795"/>
      <c r="AP7" s="795">
        <v>3484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3609</v>
      </c>
      <c r="R23" s="814"/>
      <c r="S23" s="814"/>
      <c r="T23" s="814"/>
      <c r="U23" s="814"/>
      <c r="V23" s="814">
        <v>3459</v>
      </c>
      <c r="W23" s="814"/>
      <c r="X23" s="814"/>
      <c r="Y23" s="814"/>
      <c r="Z23" s="814"/>
      <c r="AA23" s="814">
        <v>149</v>
      </c>
      <c r="AB23" s="814"/>
      <c r="AC23" s="814"/>
      <c r="AD23" s="814"/>
      <c r="AE23" s="815"/>
      <c r="AF23" s="816">
        <v>27</v>
      </c>
      <c r="AG23" s="814"/>
      <c r="AH23" s="814"/>
      <c r="AI23" s="814"/>
      <c r="AJ23" s="817"/>
      <c r="AK23" s="818"/>
      <c r="AL23" s="819"/>
      <c r="AM23" s="819"/>
      <c r="AN23" s="819"/>
      <c r="AO23" s="819"/>
      <c r="AP23" s="814">
        <v>3484</v>
      </c>
      <c r="AQ23" s="814"/>
      <c r="AR23" s="814"/>
      <c r="AS23" s="814"/>
      <c r="AT23" s="814"/>
      <c r="AU23" s="820"/>
      <c r="AV23" s="820"/>
      <c r="AW23" s="820"/>
      <c r="AX23" s="820"/>
      <c r="AY23" s="821"/>
      <c r="AZ23" s="829" t="s">
        <v>114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596</v>
      </c>
      <c r="R28" s="843"/>
      <c r="S28" s="843"/>
      <c r="T28" s="843"/>
      <c r="U28" s="843"/>
      <c r="V28" s="843">
        <v>596</v>
      </c>
      <c r="W28" s="843"/>
      <c r="X28" s="843"/>
      <c r="Y28" s="843"/>
      <c r="Z28" s="843"/>
      <c r="AA28" s="843">
        <v>0</v>
      </c>
      <c r="AB28" s="843"/>
      <c r="AC28" s="843"/>
      <c r="AD28" s="843"/>
      <c r="AE28" s="844"/>
      <c r="AF28" s="845">
        <v>0</v>
      </c>
      <c r="AG28" s="843"/>
      <c r="AH28" s="843"/>
      <c r="AI28" s="843"/>
      <c r="AJ28" s="846"/>
      <c r="AK28" s="847">
        <v>48</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625</v>
      </c>
      <c r="R29" s="779"/>
      <c r="S29" s="779"/>
      <c r="T29" s="779"/>
      <c r="U29" s="779"/>
      <c r="V29" s="779">
        <v>624</v>
      </c>
      <c r="W29" s="779"/>
      <c r="X29" s="779"/>
      <c r="Y29" s="779"/>
      <c r="Z29" s="779"/>
      <c r="AA29" s="779">
        <v>1</v>
      </c>
      <c r="AB29" s="779"/>
      <c r="AC29" s="779"/>
      <c r="AD29" s="779"/>
      <c r="AE29" s="780"/>
      <c r="AF29" s="781">
        <v>1</v>
      </c>
      <c r="AG29" s="782"/>
      <c r="AH29" s="782"/>
      <c r="AI29" s="782"/>
      <c r="AJ29" s="783"/>
      <c r="AK29" s="850">
        <v>107</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82</v>
      </c>
      <c r="R30" s="779"/>
      <c r="S30" s="779"/>
      <c r="T30" s="779"/>
      <c r="U30" s="779"/>
      <c r="V30" s="779">
        <v>82</v>
      </c>
      <c r="W30" s="779"/>
      <c r="X30" s="779"/>
      <c r="Y30" s="779"/>
      <c r="Z30" s="779"/>
      <c r="AA30" s="779">
        <v>0</v>
      </c>
      <c r="AB30" s="779"/>
      <c r="AC30" s="779"/>
      <c r="AD30" s="779"/>
      <c r="AE30" s="780"/>
      <c r="AF30" s="781">
        <v>0</v>
      </c>
      <c r="AG30" s="782"/>
      <c r="AH30" s="782"/>
      <c r="AI30" s="782"/>
      <c r="AJ30" s="783"/>
      <c r="AK30" s="850">
        <v>41</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233</v>
      </c>
      <c r="R31" s="779"/>
      <c r="S31" s="779"/>
      <c r="T31" s="779"/>
      <c r="U31" s="779"/>
      <c r="V31" s="779">
        <v>232</v>
      </c>
      <c r="W31" s="779"/>
      <c r="X31" s="779"/>
      <c r="Y31" s="779"/>
      <c r="Z31" s="779"/>
      <c r="AA31" s="779">
        <v>0</v>
      </c>
      <c r="AB31" s="779"/>
      <c r="AC31" s="779"/>
      <c r="AD31" s="779"/>
      <c r="AE31" s="780"/>
      <c r="AF31" s="781">
        <v>1</v>
      </c>
      <c r="AG31" s="782"/>
      <c r="AH31" s="782"/>
      <c r="AI31" s="782"/>
      <c r="AJ31" s="783"/>
      <c r="AK31" s="850">
        <v>81</v>
      </c>
      <c r="AL31" s="851"/>
      <c r="AM31" s="851"/>
      <c r="AN31" s="851"/>
      <c r="AO31" s="851"/>
      <c r="AP31" s="851">
        <v>842</v>
      </c>
      <c r="AQ31" s="851"/>
      <c r="AR31" s="851"/>
      <c r="AS31" s="851"/>
      <c r="AT31" s="851"/>
      <c r="AU31" s="851">
        <v>621</v>
      </c>
      <c r="AV31" s="851"/>
      <c r="AW31" s="851"/>
      <c r="AX31" s="851"/>
      <c r="AY31" s="851"/>
      <c r="AZ31" s="852"/>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245</v>
      </c>
      <c r="R32" s="779"/>
      <c r="S32" s="779"/>
      <c r="T32" s="779"/>
      <c r="U32" s="779"/>
      <c r="V32" s="779">
        <v>244</v>
      </c>
      <c r="W32" s="779"/>
      <c r="X32" s="779"/>
      <c r="Y32" s="779"/>
      <c r="Z32" s="779"/>
      <c r="AA32" s="779">
        <v>1</v>
      </c>
      <c r="AB32" s="779"/>
      <c r="AC32" s="779"/>
      <c r="AD32" s="779"/>
      <c r="AE32" s="780"/>
      <c r="AF32" s="781">
        <v>1</v>
      </c>
      <c r="AG32" s="782"/>
      <c r="AH32" s="782"/>
      <c r="AI32" s="782"/>
      <c r="AJ32" s="783"/>
      <c r="AK32" s="850">
        <v>172</v>
      </c>
      <c r="AL32" s="851"/>
      <c r="AM32" s="851"/>
      <c r="AN32" s="851"/>
      <c r="AO32" s="851"/>
      <c r="AP32" s="851">
        <v>1282</v>
      </c>
      <c r="AQ32" s="851"/>
      <c r="AR32" s="851"/>
      <c r="AS32" s="851"/>
      <c r="AT32" s="851"/>
      <c r="AU32" s="851">
        <v>1178</v>
      </c>
      <c r="AV32" s="851"/>
      <c r="AW32" s="851"/>
      <c r="AX32" s="851"/>
      <c r="AY32" s="851"/>
      <c r="AZ32" s="852"/>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v>
      </c>
      <c r="AG63" s="862"/>
      <c r="AH63" s="862"/>
      <c r="AI63" s="862"/>
      <c r="AJ63" s="863"/>
      <c r="AK63" s="864"/>
      <c r="AL63" s="859"/>
      <c r="AM63" s="859"/>
      <c r="AN63" s="859"/>
      <c r="AO63" s="859"/>
      <c r="AP63" s="862">
        <v>2124</v>
      </c>
      <c r="AQ63" s="862"/>
      <c r="AR63" s="862"/>
      <c r="AS63" s="862"/>
      <c r="AT63" s="862"/>
      <c r="AU63" s="862">
        <v>1799</v>
      </c>
      <c r="AV63" s="862"/>
      <c r="AW63" s="862"/>
      <c r="AX63" s="862"/>
      <c r="AY63" s="862"/>
      <c r="AZ63" s="866"/>
      <c r="BA63" s="866"/>
      <c r="BB63" s="866"/>
      <c r="BC63" s="866"/>
      <c r="BD63" s="866"/>
      <c r="BE63" s="867"/>
      <c r="BF63" s="867"/>
      <c r="BG63" s="867"/>
      <c r="BH63" s="867"/>
      <c r="BI63" s="868"/>
      <c r="BJ63" s="869" t="s">
        <v>114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391</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531</v>
      </c>
      <c r="C68" s="890"/>
      <c r="D68" s="890"/>
      <c r="E68" s="890"/>
      <c r="F68" s="890"/>
      <c r="G68" s="890"/>
      <c r="H68" s="890"/>
      <c r="I68" s="890"/>
      <c r="J68" s="890"/>
      <c r="K68" s="890"/>
      <c r="L68" s="890"/>
      <c r="M68" s="890"/>
      <c r="N68" s="890"/>
      <c r="O68" s="890"/>
      <c r="P68" s="891"/>
      <c r="Q68" s="892">
        <v>45</v>
      </c>
      <c r="R68" s="886"/>
      <c r="S68" s="886"/>
      <c r="T68" s="886"/>
      <c r="U68" s="886"/>
      <c r="V68" s="886">
        <v>43</v>
      </c>
      <c r="W68" s="886"/>
      <c r="X68" s="886"/>
      <c r="Y68" s="886"/>
      <c r="Z68" s="886"/>
      <c r="AA68" s="886">
        <v>2</v>
      </c>
      <c r="AB68" s="886"/>
      <c r="AC68" s="886"/>
      <c r="AD68" s="886"/>
      <c r="AE68" s="886"/>
      <c r="AF68" s="886">
        <v>2</v>
      </c>
      <c r="AG68" s="886"/>
      <c r="AH68" s="886"/>
      <c r="AI68" s="886"/>
      <c r="AJ68" s="886"/>
      <c r="AK68" s="886"/>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532</v>
      </c>
      <c r="C69" s="894"/>
      <c r="D69" s="894"/>
      <c r="E69" s="894"/>
      <c r="F69" s="894"/>
      <c r="G69" s="894"/>
      <c r="H69" s="894"/>
      <c r="I69" s="894"/>
      <c r="J69" s="894"/>
      <c r="K69" s="894"/>
      <c r="L69" s="894"/>
      <c r="M69" s="894"/>
      <c r="N69" s="894"/>
      <c r="O69" s="894"/>
      <c r="P69" s="895"/>
      <c r="Q69" s="896">
        <v>944</v>
      </c>
      <c r="R69" s="851"/>
      <c r="S69" s="851"/>
      <c r="T69" s="851"/>
      <c r="U69" s="851"/>
      <c r="V69" s="851">
        <v>918</v>
      </c>
      <c r="W69" s="851"/>
      <c r="X69" s="851"/>
      <c r="Y69" s="851"/>
      <c r="Z69" s="851"/>
      <c r="AA69" s="851">
        <v>26</v>
      </c>
      <c r="AB69" s="851"/>
      <c r="AC69" s="851"/>
      <c r="AD69" s="851"/>
      <c r="AE69" s="851"/>
      <c r="AF69" s="851">
        <v>26</v>
      </c>
      <c r="AG69" s="851"/>
      <c r="AH69" s="851"/>
      <c r="AI69" s="851"/>
      <c r="AJ69" s="851"/>
      <c r="AK69" s="851"/>
      <c r="AL69" s="851"/>
      <c r="AM69" s="851"/>
      <c r="AN69" s="851"/>
      <c r="AO69" s="851"/>
      <c r="AP69" s="851">
        <v>243</v>
      </c>
      <c r="AQ69" s="851"/>
      <c r="AR69" s="851"/>
      <c r="AS69" s="851"/>
      <c r="AT69" s="851"/>
      <c r="AU69" s="851">
        <v>86</v>
      </c>
      <c r="AV69" s="851"/>
      <c r="AW69" s="851"/>
      <c r="AX69" s="851"/>
      <c r="AY69" s="851"/>
      <c r="AZ69" s="897" t="s">
        <v>536</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532</v>
      </c>
      <c r="C70" s="894"/>
      <c r="D70" s="894"/>
      <c r="E70" s="894"/>
      <c r="F70" s="894"/>
      <c r="G70" s="894"/>
      <c r="H70" s="894"/>
      <c r="I70" s="894"/>
      <c r="J70" s="894"/>
      <c r="K70" s="894"/>
      <c r="L70" s="894"/>
      <c r="M70" s="894"/>
      <c r="N70" s="894"/>
      <c r="O70" s="894"/>
      <c r="P70" s="895"/>
      <c r="Q70" s="896">
        <v>194</v>
      </c>
      <c r="R70" s="851"/>
      <c r="S70" s="851"/>
      <c r="T70" s="851"/>
      <c r="U70" s="851"/>
      <c r="V70" s="851">
        <v>182</v>
      </c>
      <c r="W70" s="851"/>
      <c r="X70" s="851"/>
      <c r="Y70" s="851"/>
      <c r="Z70" s="851"/>
      <c r="AA70" s="851">
        <v>13</v>
      </c>
      <c r="AB70" s="851"/>
      <c r="AC70" s="851"/>
      <c r="AD70" s="851"/>
      <c r="AE70" s="851"/>
      <c r="AF70" s="851">
        <v>13</v>
      </c>
      <c r="AG70" s="851"/>
      <c r="AH70" s="851"/>
      <c r="AI70" s="851"/>
      <c r="AJ70" s="851"/>
      <c r="AK70" s="851"/>
      <c r="AL70" s="851"/>
      <c r="AM70" s="851"/>
      <c r="AN70" s="851"/>
      <c r="AO70" s="851"/>
      <c r="AP70" s="851"/>
      <c r="AQ70" s="851"/>
      <c r="AR70" s="851"/>
      <c r="AS70" s="851"/>
      <c r="AT70" s="851"/>
      <c r="AU70" s="851"/>
      <c r="AV70" s="851"/>
      <c r="AW70" s="851"/>
      <c r="AX70" s="851"/>
      <c r="AY70" s="851"/>
      <c r="AZ70" s="897" t="s">
        <v>537</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532</v>
      </c>
      <c r="C71" s="894"/>
      <c r="D71" s="894"/>
      <c r="E71" s="894"/>
      <c r="F71" s="894"/>
      <c r="G71" s="894"/>
      <c r="H71" s="894"/>
      <c r="I71" s="894"/>
      <c r="J71" s="894"/>
      <c r="K71" s="894"/>
      <c r="L71" s="894"/>
      <c r="M71" s="894"/>
      <c r="N71" s="894"/>
      <c r="O71" s="894"/>
      <c r="P71" s="895"/>
      <c r="Q71" s="896">
        <v>5</v>
      </c>
      <c r="R71" s="851"/>
      <c r="S71" s="851"/>
      <c r="T71" s="851"/>
      <c r="U71" s="851"/>
      <c r="V71" s="851">
        <v>5</v>
      </c>
      <c r="W71" s="851"/>
      <c r="X71" s="851"/>
      <c r="Y71" s="851"/>
      <c r="Z71" s="851"/>
      <c r="AA71" s="851">
        <v>0</v>
      </c>
      <c r="AB71" s="851"/>
      <c r="AC71" s="851"/>
      <c r="AD71" s="851"/>
      <c r="AE71" s="851"/>
      <c r="AF71" s="851">
        <v>0</v>
      </c>
      <c r="AG71" s="851"/>
      <c r="AH71" s="851"/>
      <c r="AI71" s="851"/>
      <c r="AJ71" s="851"/>
      <c r="AK71" s="851"/>
      <c r="AL71" s="851"/>
      <c r="AM71" s="851"/>
      <c r="AN71" s="851"/>
      <c r="AO71" s="851"/>
      <c r="AP71" s="851"/>
      <c r="AQ71" s="851"/>
      <c r="AR71" s="851"/>
      <c r="AS71" s="851"/>
      <c r="AT71" s="851"/>
      <c r="AU71" s="851"/>
      <c r="AV71" s="851"/>
      <c r="AW71" s="851"/>
      <c r="AX71" s="851"/>
      <c r="AY71" s="851"/>
      <c r="AZ71" s="897" t="s">
        <v>538</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533</v>
      </c>
      <c r="C72" s="894"/>
      <c r="D72" s="894"/>
      <c r="E72" s="894"/>
      <c r="F72" s="894"/>
      <c r="G72" s="894"/>
      <c r="H72" s="894"/>
      <c r="I72" s="894"/>
      <c r="J72" s="894"/>
      <c r="K72" s="894"/>
      <c r="L72" s="894"/>
      <c r="M72" s="894"/>
      <c r="N72" s="894"/>
      <c r="O72" s="894"/>
      <c r="P72" s="895"/>
      <c r="Q72" s="896">
        <v>151</v>
      </c>
      <c r="R72" s="851"/>
      <c r="S72" s="851"/>
      <c r="T72" s="851"/>
      <c r="U72" s="851"/>
      <c r="V72" s="851">
        <v>142</v>
      </c>
      <c r="W72" s="851"/>
      <c r="X72" s="851"/>
      <c r="Y72" s="851"/>
      <c r="Z72" s="851"/>
      <c r="AA72" s="851">
        <v>9</v>
      </c>
      <c r="AB72" s="851"/>
      <c r="AC72" s="851"/>
      <c r="AD72" s="851"/>
      <c r="AE72" s="851"/>
      <c r="AF72" s="851">
        <v>9</v>
      </c>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534</v>
      </c>
      <c r="C73" s="894"/>
      <c r="D73" s="894"/>
      <c r="E73" s="894"/>
      <c r="F73" s="894"/>
      <c r="G73" s="894"/>
      <c r="H73" s="894"/>
      <c r="I73" s="894"/>
      <c r="J73" s="894"/>
      <c r="K73" s="894"/>
      <c r="L73" s="894"/>
      <c r="M73" s="894"/>
      <c r="N73" s="894"/>
      <c r="O73" s="894"/>
      <c r="P73" s="895"/>
      <c r="Q73" s="896">
        <v>5778</v>
      </c>
      <c r="R73" s="851"/>
      <c r="S73" s="851"/>
      <c r="T73" s="851"/>
      <c r="U73" s="851"/>
      <c r="V73" s="851">
        <v>4940</v>
      </c>
      <c r="W73" s="851"/>
      <c r="X73" s="851"/>
      <c r="Y73" s="851"/>
      <c r="Z73" s="851"/>
      <c r="AA73" s="851">
        <v>838</v>
      </c>
      <c r="AB73" s="851"/>
      <c r="AC73" s="851"/>
      <c r="AD73" s="851"/>
      <c r="AE73" s="851"/>
      <c r="AF73" s="851">
        <v>838</v>
      </c>
      <c r="AG73" s="851"/>
      <c r="AH73" s="851"/>
      <c r="AI73" s="851"/>
      <c r="AJ73" s="851"/>
      <c r="AK73" s="851">
        <v>4</v>
      </c>
      <c r="AL73" s="851"/>
      <c r="AM73" s="851"/>
      <c r="AN73" s="851"/>
      <c r="AO73" s="851"/>
      <c r="AP73" s="851"/>
      <c r="AQ73" s="851"/>
      <c r="AR73" s="851"/>
      <c r="AS73" s="851"/>
      <c r="AT73" s="851"/>
      <c r="AU73" s="851"/>
      <c r="AV73" s="851"/>
      <c r="AW73" s="851"/>
      <c r="AX73" s="851"/>
      <c r="AY73" s="851"/>
      <c r="AZ73" s="897" t="s">
        <v>536</v>
      </c>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534</v>
      </c>
      <c r="C74" s="894"/>
      <c r="D74" s="894"/>
      <c r="E74" s="894"/>
      <c r="F74" s="894"/>
      <c r="G74" s="894"/>
      <c r="H74" s="894"/>
      <c r="I74" s="894"/>
      <c r="J74" s="894"/>
      <c r="K74" s="894"/>
      <c r="L74" s="894"/>
      <c r="M74" s="894"/>
      <c r="N74" s="894"/>
      <c r="O74" s="894"/>
      <c r="P74" s="895"/>
      <c r="Q74" s="896">
        <v>13</v>
      </c>
      <c r="R74" s="851"/>
      <c r="S74" s="851"/>
      <c r="T74" s="851"/>
      <c r="U74" s="851"/>
      <c r="V74" s="851">
        <v>13</v>
      </c>
      <c r="W74" s="851"/>
      <c r="X74" s="851"/>
      <c r="Y74" s="851"/>
      <c r="Z74" s="851"/>
      <c r="AA74" s="851">
        <v>0</v>
      </c>
      <c r="AB74" s="851"/>
      <c r="AC74" s="851"/>
      <c r="AD74" s="851"/>
      <c r="AE74" s="851"/>
      <c r="AF74" s="851">
        <v>0</v>
      </c>
      <c r="AG74" s="851"/>
      <c r="AH74" s="851"/>
      <c r="AI74" s="851"/>
      <c r="AJ74" s="851"/>
      <c r="AK74" s="851"/>
      <c r="AL74" s="851"/>
      <c r="AM74" s="851"/>
      <c r="AN74" s="851"/>
      <c r="AO74" s="851"/>
      <c r="AP74" s="851"/>
      <c r="AQ74" s="851"/>
      <c r="AR74" s="851"/>
      <c r="AS74" s="851"/>
      <c r="AT74" s="851"/>
      <c r="AU74" s="851"/>
      <c r="AV74" s="851"/>
      <c r="AW74" s="851"/>
      <c r="AX74" s="851"/>
      <c r="AY74" s="851"/>
      <c r="AZ74" s="897" t="s">
        <v>539</v>
      </c>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534</v>
      </c>
      <c r="C75" s="894"/>
      <c r="D75" s="894"/>
      <c r="E75" s="894"/>
      <c r="F75" s="894"/>
      <c r="G75" s="894"/>
      <c r="H75" s="894"/>
      <c r="I75" s="894"/>
      <c r="J75" s="894"/>
      <c r="K75" s="894"/>
      <c r="L75" s="894"/>
      <c r="M75" s="894"/>
      <c r="N75" s="894"/>
      <c r="O75" s="894"/>
      <c r="P75" s="895"/>
      <c r="Q75" s="899">
        <v>970</v>
      </c>
      <c r="R75" s="900"/>
      <c r="S75" s="900"/>
      <c r="T75" s="900"/>
      <c r="U75" s="850"/>
      <c r="V75" s="901">
        <v>922</v>
      </c>
      <c r="W75" s="900"/>
      <c r="X75" s="900"/>
      <c r="Y75" s="900"/>
      <c r="Z75" s="850"/>
      <c r="AA75" s="901">
        <v>48</v>
      </c>
      <c r="AB75" s="900"/>
      <c r="AC75" s="900"/>
      <c r="AD75" s="900"/>
      <c r="AE75" s="850"/>
      <c r="AF75" s="901">
        <v>48</v>
      </c>
      <c r="AG75" s="900"/>
      <c r="AH75" s="900"/>
      <c r="AI75" s="900"/>
      <c r="AJ75" s="850"/>
      <c r="AK75" s="901"/>
      <c r="AL75" s="900"/>
      <c r="AM75" s="900"/>
      <c r="AN75" s="900"/>
      <c r="AO75" s="850"/>
      <c r="AP75" s="901"/>
      <c r="AQ75" s="900"/>
      <c r="AR75" s="900"/>
      <c r="AS75" s="900"/>
      <c r="AT75" s="850"/>
      <c r="AU75" s="901"/>
      <c r="AV75" s="900"/>
      <c r="AW75" s="900"/>
      <c r="AX75" s="900"/>
      <c r="AY75" s="850"/>
      <c r="AZ75" s="897" t="s">
        <v>540</v>
      </c>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535</v>
      </c>
      <c r="C76" s="894"/>
      <c r="D76" s="894"/>
      <c r="E76" s="894"/>
      <c r="F76" s="894"/>
      <c r="G76" s="894"/>
      <c r="H76" s="894"/>
      <c r="I76" s="894"/>
      <c r="J76" s="894"/>
      <c r="K76" s="894"/>
      <c r="L76" s="894"/>
      <c r="M76" s="894"/>
      <c r="N76" s="894"/>
      <c r="O76" s="894"/>
      <c r="P76" s="895"/>
      <c r="Q76" s="899">
        <v>58</v>
      </c>
      <c r="R76" s="900"/>
      <c r="S76" s="900"/>
      <c r="T76" s="900"/>
      <c r="U76" s="850"/>
      <c r="V76" s="901">
        <v>50</v>
      </c>
      <c r="W76" s="900"/>
      <c r="X76" s="900"/>
      <c r="Y76" s="900"/>
      <c r="Z76" s="850"/>
      <c r="AA76" s="901">
        <v>8</v>
      </c>
      <c r="AB76" s="900"/>
      <c r="AC76" s="900"/>
      <c r="AD76" s="900"/>
      <c r="AE76" s="850"/>
      <c r="AF76" s="901">
        <v>8</v>
      </c>
      <c r="AG76" s="900"/>
      <c r="AH76" s="900"/>
      <c r="AI76" s="900"/>
      <c r="AJ76" s="850"/>
      <c r="AK76" s="901"/>
      <c r="AL76" s="900"/>
      <c r="AM76" s="900"/>
      <c r="AN76" s="900"/>
      <c r="AO76" s="850"/>
      <c r="AP76" s="901"/>
      <c r="AQ76" s="900"/>
      <c r="AR76" s="900"/>
      <c r="AS76" s="900"/>
      <c r="AT76" s="850"/>
      <c r="AU76" s="901"/>
      <c r="AV76" s="900"/>
      <c r="AW76" s="900"/>
      <c r="AX76" s="900"/>
      <c r="AY76" s="850"/>
      <c r="AZ76" s="897" t="s">
        <v>536</v>
      </c>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535</v>
      </c>
      <c r="C77" s="894"/>
      <c r="D77" s="894"/>
      <c r="E77" s="894"/>
      <c r="F77" s="894"/>
      <c r="G77" s="894"/>
      <c r="H77" s="894"/>
      <c r="I77" s="894"/>
      <c r="J77" s="894"/>
      <c r="K77" s="894"/>
      <c r="L77" s="894"/>
      <c r="M77" s="894"/>
      <c r="N77" s="894"/>
      <c r="O77" s="894"/>
      <c r="P77" s="895"/>
      <c r="Q77" s="899">
        <v>143587</v>
      </c>
      <c r="R77" s="900"/>
      <c r="S77" s="900"/>
      <c r="T77" s="900"/>
      <c r="U77" s="850"/>
      <c r="V77" s="901">
        <v>136996</v>
      </c>
      <c r="W77" s="900"/>
      <c r="X77" s="900"/>
      <c r="Y77" s="900"/>
      <c r="Z77" s="850"/>
      <c r="AA77" s="901">
        <v>6591</v>
      </c>
      <c r="AB77" s="900"/>
      <c r="AC77" s="900"/>
      <c r="AD77" s="900"/>
      <c r="AE77" s="850"/>
      <c r="AF77" s="901">
        <v>6591</v>
      </c>
      <c r="AG77" s="900"/>
      <c r="AH77" s="900"/>
      <c r="AI77" s="900"/>
      <c r="AJ77" s="850"/>
      <c r="AK77" s="901"/>
      <c r="AL77" s="900"/>
      <c r="AM77" s="900"/>
      <c r="AN77" s="900"/>
      <c r="AO77" s="850"/>
      <c r="AP77" s="901"/>
      <c r="AQ77" s="900"/>
      <c r="AR77" s="900"/>
      <c r="AS77" s="900"/>
      <c r="AT77" s="850"/>
      <c r="AU77" s="901"/>
      <c r="AV77" s="900"/>
      <c r="AW77" s="900"/>
      <c r="AX77" s="900"/>
      <c r="AY77" s="850"/>
      <c r="AZ77" s="897" t="s">
        <v>541</v>
      </c>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7535</v>
      </c>
      <c r="AG88" s="862"/>
      <c r="AH88" s="862"/>
      <c r="AI88" s="862"/>
      <c r="AJ88" s="862"/>
      <c r="AK88" s="859"/>
      <c r="AL88" s="859"/>
      <c r="AM88" s="859"/>
      <c r="AN88" s="859"/>
      <c r="AO88" s="859"/>
      <c r="AP88" s="862">
        <v>243</v>
      </c>
      <c r="AQ88" s="862"/>
      <c r="AR88" s="862"/>
      <c r="AS88" s="862"/>
      <c r="AT88" s="862"/>
      <c r="AU88" s="862">
        <v>86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289</v>
      </c>
      <c r="AG109" s="915"/>
      <c r="AH109" s="915"/>
      <c r="AI109" s="915"/>
      <c r="AJ109" s="916"/>
      <c r="AK109" s="914" t="s">
        <v>288</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289</v>
      </c>
      <c r="BW109" s="915"/>
      <c r="BX109" s="915"/>
      <c r="BY109" s="915"/>
      <c r="BZ109" s="916"/>
      <c r="CA109" s="914" t="s">
        <v>288</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289</v>
      </c>
      <c r="DM109" s="915"/>
      <c r="DN109" s="915"/>
      <c r="DO109" s="915"/>
      <c r="DP109" s="916"/>
      <c r="DQ109" s="914" t="s">
        <v>288</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381531</v>
      </c>
      <c r="AB110" s="922"/>
      <c r="AC110" s="922"/>
      <c r="AD110" s="922"/>
      <c r="AE110" s="923"/>
      <c r="AF110" s="924">
        <v>354832</v>
      </c>
      <c r="AG110" s="922"/>
      <c r="AH110" s="922"/>
      <c r="AI110" s="922"/>
      <c r="AJ110" s="923"/>
      <c r="AK110" s="924">
        <v>350530</v>
      </c>
      <c r="AL110" s="922"/>
      <c r="AM110" s="922"/>
      <c r="AN110" s="922"/>
      <c r="AO110" s="923"/>
      <c r="AP110" s="925">
        <v>17.5</v>
      </c>
      <c r="AQ110" s="926"/>
      <c r="AR110" s="926"/>
      <c r="AS110" s="926"/>
      <c r="AT110" s="927"/>
      <c r="AU110" s="928" t="s">
        <v>62</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3610014</v>
      </c>
      <c r="BR110" s="957"/>
      <c r="BS110" s="957"/>
      <c r="BT110" s="957"/>
      <c r="BU110" s="957"/>
      <c r="BV110" s="957">
        <v>3607956</v>
      </c>
      <c r="BW110" s="957"/>
      <c r="BX110" s="957"/>
      <c r="BY110" s="957"/>
      <c r="BZ110" s="957"/>
      <c r="CA110" s="957">
        <v>3483906</v>
      </c>
      <c r="CB110" s="957"/>
      <c r="CC110" s="957"/>
      <c r="CD110" s="957"/>
      <c r="CE110" s="957"/>
      <c r="CF110" s="971">
        <v>173.6</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114</v>
      </c>
      <c r="DH110" s="957"/>
      <c r="DI110" s="957"/>
      <c r="DJ110" s="957"/>
      <c r="DK110" s="957"/>
      <c r="DL110" s="957" t="s">
        <v>114</v>
      </c>
      <c r="DM110" s="957"/>
      <c r="DN110" s="957"/>
      <c r="DO110" s="957"/>
      <c r="DP110" s="957"/>
      <c r="DQ110" s="957" t="s">
        <v>114</v>
      </c>
      <c r="DR110" s="957"/>
      <c r="DS110" s="957"/>
      <c r="DT110" s="957"/>
      <c r="DU110" s="957"/>
      <c r="DV110" s="958" t="s">
        <v>114</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114</v>
      </c>
      <c r="AB111" s="964"/>
      <c r="AC111" s="964"/>
      <c r="AD111" s="964"/>
      <c r="AE111" s="965"/>
      <c r="AF111" s="966" t="s">
        <v>114</v>
      </c>
      <c r="AG111" s="964"/>
      <c r="AH111" s="964"/>
      <c r="AI111" s="964"/>
      <c r="AJ111" s="965"/>
      <c r="AK111" s="966" t="s">
        <v>114</v>
      </c>
      <c r="AL111" s="964"/>
      <c r="AM111" s="964"/>
      <c r="AN111" s="964"/>
      <c r="AO111" s="965"/>
      <c r="AP111" s="967" t="s">
        <v>114</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114</v>
      </c>
      <c r="BR111" s="950"/>
      <c r="BS111" s="950"/>
      <c r="BT111" s="950"/>
      <c r="BU111" s="950"/>
      <c r="BV111" s="950" t="s">
        <v>114</v>
      </c>
      <c r="BW111" s="950"/>
      <c r="BX111" s="950"/>
      <c r="BY111" s="950"/>
      <c r="BZ111" s="950"/>
      <c r="CA111" s="950" t="s">
        <v>114</v>
      </c>
      <c r="CB111" s="950"/>
      <c r="CC111" s="950"/>
      <c r="CD111" s="950"/>
      <c r="CE111" s="950"/>
      <c r="CF111" s="944" t="s">
        <v>114</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114</v>
      </c>
      <c r="DH111" s="950"/>
      <c r="DI111" s="950"/>
      <c r="DJ111" s="950"/>
      <c r="DK111" s="950"/>
      <c r="DL111" s="950" t="s">
        <v>114</v>
      </c>
      <c r="DM111" s="950"/>
      <c r="DN111" s="950"/>
      <c r="DO111" s="950"/>
      <c r="DP111" s="950"/>
      <c r="DQ111" s="950" t="s">
        <v>114</v>
      </c>
      <c r="DR111" s="950"/>
      <c r="DS111" s="950"/>
      <c r="DT111" s="950"/>
      <c r="DU111" s="950"/>
      <c r="DV111" s="951" t="s">
        <v>114</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114</v>
      </c>
      <c r="AB112" s="989"/>
      <c r="AC112" s="989"/>
      <c r="AD112" s="989"/>
      <c r="AE112" s="990"/>
      <c r="AF112" s="991" t="s">
        <v>114</v>
      </c>
      <c r="AG112" s="989"/>
      <c r="AH112" s="989"/>
      <c r="AI112" s="989"/>
      <c r="AJ112" s="990"/>
      <c r="AK112" s="991" t="s">
        <v>114</v>
      </c>
      <c r="AL112" s="989"/>
      <c r="AM112" s="989"/>
      <c r="AN112" s="989"/>
      <c r="AO112" s="990"/>
      <c r="AP112" s="992" t="s">
        <v>114</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2153200</v>
      </c>
      <c r="BR112" s="950"/>
      <c r="BS112" s="950"/>
      <c r="BT112" s="950"/>
      <c r="BU112" s="950"/>
      <c r="BV112" s="950">
        <v>1885177</v>
      </c>
      <c r="BW112" s="950"/>
      <c r="BX112" s="950"/>
      <c r="BY112" s="950"/>
      <c r="BZ112" s="950"/>
      <c r="CA112" s="950">
        <v>1841348</v>
      </c>
      <c r="CB112" s="950"/>
      <c r="CC112" s="950"/>
      <c r="CD112" s="950"/>
      <c r="CE112" s="950"/>
      <c r="CF112" s="944">
        <v>91.7</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114</v>
      </c>
      <c r="DH112" s="950"/>
      <c r="DI112" s="950"/>
      <c r="DJ112" s="950"/>
      <c r="DK112" s="950"/>
      <c r="DL112" s="950" t="s">
        <v>114</v>
      </c>
      <c r="DM112" s="950"/>
      <c r="DN112" s="950"/>
      <c r="DO112" s="950"/>
      <c r="DP112" s="950"/>
      <c r="DQ112" s="950" t="s">
        <v>114</v>
      </c>
      <c r="DR112" s="950"/>
      <c r="DS112" s="950"/>
      <c r="DT112" s="950"/>
      <c r="DU112" s="950"/>
      <c r="DV112" s="951" t="s">
        <v>114</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193037</v>
      </c>
      <c r="AB113" s="964"/>
      <c r="AC113" s="964"/>
      <c r="AD113" s="964"/>
      <c r="AE113" s="965"/>
      <c r="AF113" s="966">
        <v>197172</v>
      </c>
      <c r="AG113" s="964"/>
      <c r="AH113" s="964"/>
      <c r="AI113" s="964"/>
      <c r="AJ113" s="965"/>
      <c r="AK113" s="966">
        <v>216138</v>
      </c>
      <c r="AL113" s="964"/>
      <c r="AM113" s="964"/>
      <c r="AN113" s="964"/>
      <c r="AO113" s="965"/>
      <c r="AP113" s="967">
        <v>10.8</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82205</v>
      </c>
      <c r="BR113" s="950"/>
      <c r="BS113" s="950"/>
      <c r="BT113" s="950"/>
      <c r="BU113" s="950"/>
      <c r="BV113" s="950">
        <v>66253</v>
      </c>
      <c r="BW113" s="950"/>
      <c r="BX113" s="950"/>
      <c r="BY113" s="950"/>
      <c r="BZ113" s="950"/>
      <c r="CA113" s="950">
        <v>85953</v>
      </c>
      <c r="CB113" s="950"/>
      <c r="CC113" s="950"/>
      <c r="CD113" s="950"/>
      <c r="CE113" s="950"/>
      <c r="CF113" s="944">
        <v>4.3</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114</v>
      </c>
      <c r="DH113" s="989"/>
      <c r="DI113" s="989"/>
      <c r="DJ113" s="989"/>
      <c r="DK113" s="990"/>
      <c r="DL113" s="991" t="s">
        <v>114</v>
      </c>
      <c r="DM113" s="989"/>
      <c r="DN113" s="989"/>
      <c r="DO113" s="989"/>
      <c r="DP113" s="990"/>
      <c r="DQ113" s="991" t="s">
        <v>114</v>
      </c>
      <c r="DR113" s="989"/>
      <c r="DS113" s="989"/>
      <c r="DT113" s="989"/>
      <c r="DU113" s="990"/>
      <c r="DV113" s="992" t="s">
        <v>114</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54269</v>
      </c>
      <c r="AB114" s="989"/>
      <c r="AC114" s="989"/>
      <c r="AD114" s="989"/>
      <c r="AE114" s="990"/>
      <c r="AF114" s="991">
        <v>29647</v>
      </c>
      <c r="AG114" s="989"/>
      <c r="AH114" s="989"/>
      <c r="AI114" s="989"/>
      <c r="AJ114" s="990"/>
      <c r="AK114" s="991">
        <v>3353</v>
      </c>
      <c r="AL114" s="989"/>
      <c r="AM114" s="989"/>
      <c r="AN114" s="989"/>
      <c r="AO114" s="990"/>
      <c r="AP114" s="992">
        <v>0.2</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751755</v>
      </c>
      <c r="BR114" s="950"/>
      <c r="BS114" s="950"/>
      <c r="BT114" s="950"/>
      <c r="BU114" s="950"/>
      <c r="BV114" s="950">
        <v>712832</v>
      </c>
      <c r="BW114" s="950"/>
      <c r="BX114" s="950"/>
      <c r="BY114" s="950"/>
      <c r="BZ114" s="950"/>
      <c r="CA114" s="950">
        <v>768615</v>
      </c>
      <c r="CB114" s="950"/>
      <c r="CC114" s="950"/>
      <c r="CD114" s="950"/>
      <c r="CE114" s="950"/>
      <c r="CF114" s="944">
        <v>38.299999999999997</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114</v>
      </c>
      <c r="DH114" s="989"/>
      <c r="DI114" s="989"/>
      <c r="DJ114" s="989"/>
      <c r="DK114" s="990"/>
      <c r="DL114" s="991" t="s">
        <v>114</v>
      </c>
      <c r="DM114" s="989"/>
      <c r="DN114" s="989"/>
      <c r="DO114" s="989"/>
      <c r="DP114" s="990"/>
      <c r="DQ114" s="991" t="s">
        <v>114</v>
      </c>
      <c r="DR114" s="989"/>
      <c r="DS114" s="989"/>
      <c r="DT114" s="989"/>
      <c r="DU114" s="990"/>
      <c r="DV114" s="992" t="s">
        <v>114</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102</v>
      </c>
      <c r="AB115" s="964"/>
      <c r="AC115" s="964"/>
      <c r="AD115" s="964"/>
      <c r="AE115" s="965"/>
      <c r="AF115" s="966">
        <v>88</v>
      </c>
      <c r="AG115" s="964"/>
      <c r="AH115" s="964"/>
      <c r="AI115" s="964"/>
      <c r="AJ115" s="965"/>
      <c r="AK115" s="966">
        <v>400</v>
      </c>
      <c r="AL115" s="964"/>
      <c r="AM115" s="964"/>
      <c r="AN115" s="964"/>
      <c r="AO115" s="965"/>
      <c r="AP115" s="967">
        <v>0</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114</v>
      </c>
      <c r="BR115" s="950"/>
      <c r="BS115" s="950"/>
      <c r="BT115" s="950"/>
      <c r="BU115" s="950"/>
      <c r="BV115" s="950" t="s">
        <v>114</v>
      </c>
      <c r="BW115" s="950"/>
      <c r="BX115" s="950"/>
      <c r="BY115" s="950"/>
      <c r="BZ115" s="950"/>
      <c r="CA115" s="950" t="s">
        <v>114</v>
      </c>
      <c r="CB115" s="950"/>
      <c r="CC115" s="950"/>
      <c r="CD115" s="950"/>
      <c r="CE115" s="950"/>
      <c r="CF115" s="944" t="s">
        <v>114</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114</v>
      </c>
      <c r="DH115" s="989"/>
      <c r="DI115" s="989"/>
      <c r="DJ115" s="989"/>
      <c r="DK115" s="990"/>
      <c r="DL115" s="991" t="s">
        <v>114</v>
      </c>
      <c r="DM115" s="989"/>
      <c r="DN115" s="989"/>
      <c r="DO115" s="989"/>
      <c r="DP115" s="990"/>
      <c r="DQ115" s="991" t="s">
        <v>114</v>
      </c>
      <c r="DR115" s="989"/>
      <c r="DS115" s="989"/>
      <c r="DT115" s="989"/>
      <c r="DU115" s="990"/>
      <c r="DV115" s="992" t="s">
        <v>114</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114</v>
      </c>
      <c r="AB116" s="989"/>
      <c r="AC116" s="989"/>
      <c r="AD116" s="989"/>
      <c r="AE116" s="990"/>
      <c r="AF116" s="991" t="s">
        <v>114</v>
      </c>
      <c r="AG116" s="989"/>
      <c r="AH116" s="989"/>
      <c r="AI116" s="989"/>
      <c r="AJ116" s="990"/>
      <c r="AK116" s="991" t="s">
        <v>114</v>
      </c>
      <c r="AL116" s="989"/>
      <c r="AM116" s="989"/>
      <c r="AN116" s="989"/>
      <c r="AO116" s="990"/>
      <c r="AP116" s="992" t="s">
        <v>114</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114</v>
      </c>
      <c r="BR116" s="950"/>
      <c r="BS116" s="950"/>
      <c r="BT116" s="950"/>
      <c r="BU116" s="950"/>
      <c r="BV116" s="950" t="s">
        <v>114</v>
      </c>
      <c r="BW116" s="950"/>
      <c r="BX116" s="950"/>
      <c r="BY116" s="950"/>
      <c r="BZ116" s="950"/>
      <c r="CA116" s="950" t="s">
        <v>114</v>
      </c>
      <c r="CB116" s="950"/>
      <c r="CC116" s="950"/>
      <c r="CD116" s="950"/>
      <c r="CE116" s="950"/>
      <c r="CF116" s="944" t="s">
        <v>114</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114</v>
      </c>
      <c r="DH116" s="989"/>
      <c r="DI116" s="989"/>
      <c r="DJ116" s="989"/>
      <c r="DK116" s="990"/>
      <c r="DL116" s="991" t="s">
        <v>114</v>
      </c>
      <c r="DM116" s="989"/>
      <c r="DN116" s="989"/>
      <c r="DO116" s="989"/>
      <c r="DP116" s="990"/>
      <c r="DQ116" s="991" t="s">
        <v>114</v>
      </c>
      <c r="DR116" s="989"/>
      <c r="DS116" s="989"/>
      <c r="DT116" s="989"/>
      <c r="DU116" s="990"/>
      <c r="DV116" s="992" t="s">
        <v>114</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628939</v>
      </c>
      <c r="AB117" s="1007"/>
      <c r="AC117" s="1007"/>
      <c r="AD117" s="1007"/>
      <c r="AE117" s="1008"/>
      <c r="AF117" s="1009">
        <v>581739</v>
      </c>
      <c r="AG117" s="1007"/>
      <c r="AH117" s="1007"/>
      <c r="AI117" s="1007"/>
      <c r="AJ117" s="1008"/>
      <c r="AK117" s="1009">
        <v>570421</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114</v>
      </c>
      <c r="BR117" s="950"/>
      <c r="BS117" s="950"/>
      <c r="BT117" s="950"/>
      <c r="BU117" s="950"/>
      <c r="BV117" s="950" t="s">
        <v>114</v>
      </c>
      <c r="BW117" s="950"/>
      <c r="BX117" s="950"/>
      <c r="BY117" s="950"/>
      <c r="BZ117" s="950"/>
      <c r="CA117" s="950" t="s">
        <v>114</v>
      </c>
      <c r="CB117" s="950"/>
      <c r="CC117" s="950"/>
      <c r="CD117" s="950"/>
      <c r="CE117" s="950"/>
      <c r="CF117" s="944" t="s">
        <v>114</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114</v>
      </c>
      <c r="DH117" s="989"/>
      <c r="DI117" s="989"/>
      <c r="DJ117" s="989"/>
      <c r="DK117" s="990"/>
      <c r="DL117" s="991" t="s">
        <v>114</v>
      </c>
      <c r="DM117" s="989"/>
      <c r="DN117" s="989"/>
      <c r="DO117" s="989"/>
      <c r="DP117" s="990"/>
      <c r="DQ117" s="991" t="s">
        <v>114</v>
      </c>
      <c r="DR117" s="989"/>
      <c r="DS117" s="989"/>
      <c r="DT117" s="989"/>
      <c r="DU117" s="990"/>
      <c r="DV117" s="992" t="s">
        <v>114</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289</v>
      </c>
      <c r="AG118" s="915"/>
      <c r="AH118" s="915"/>
      <c r="AI118" s="915"/>
      <c r="AJ118" s="916"/>
      <c r="AK118" s="914" t="s">
        <v>288</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114</v>
      </c>
      <c r="BR118" s="1028"/>
      <c r="BS118" s="1028"/>
      <c r="BT118" s="1028"/>
      <c r="BU118" s="1028"/>
      <c r="BV118" s="1028" t="s">
        <v>114</v>
      </c>
      <c r="BW118" s="1028"/>
      <c r="BX118" s="1028"/>
      <c r="BY118" s="1028"/>
      <c r="BZ118" s="1028"/>
      <c r="CA118" s="1028" t="s">
        <v>114</v>
      </c>
      <c r="CB118" s="1028"/>
      <c r="CC118" s="1028"/>
      <c r="CD118" s="1028"/>
      <c r="CE118" s="1028"/>
      <c r="CF118" s="944" t="s">
        <v>114</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114</v>
      </c>
      <c r="DH118" s="989"/>
      <c r="DI118" s="989"/>
      <c r="DJ118" s="989"/>
      <c r="DK118" s="990"/>
      <c r="DL118" s="991" t="s">
        <v>114</v>
      </c>
      <c r="DM118" s="989"/>
      <c r="DN118" s="989"/>
      <c r="DO118" s="989"/>
      <c r="DP118" s="990"/>
      <c r="DQ118" s="991" t="s">
        <v>114</v>
      </c>
      <c r="DR118" s="989"/>
      <c r="DS118" s="989"/>
      <c r="DT118" s="989"/>
      <c r="DU118" s="990"/>
      <c r="DV118" s="992" t="s">
        <v>114</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114</v>
      </c>
      <c r="AB119" s="922"/>
      <c r="AC119" s="922"/>
      <c r="AD119" s="922"/>
      <c r="AE119" s="923"/>
      <c r="AF119" s="924" t="s">
        <v>114</v>
      </c>
      <c r="AG119" s="922"/>
      <c r="AH119" s="922"/>
      <c r="AI119" s="922"/>
      <c r="AJ119" s="923"/>
      <c r="AK119" s="924" t="s">
        <v>114</v>
      </c>
      <c r="AL119" s="922"/>
      <c r="AM119" s="922"/>
      <c r="AN119" s="922"/>
      <c r="AO119" s="923"/>
      <c r="AP119" s="925" t="s">
        <v>114</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432</v>
      </c>
      <c r="BP119" s="1036"/>
      <c r="BQ119" s="1027">
        <v>6597174</v>
      </c>
      <c r="BR119" s="1028"/>
      <c r="BS119" s="1028"/>
      <c r="BT119" s="1028"/>
      <c r="BU119" s="1028"/>
      <c r="BV119" s="1028">
        <v>6272218</v>
      </c>
      <c r="BW119" s="1028"/>
      <c r="BX119" s="1028"/>
      <c r="BY119" s="1028"/>
      <c r="BZ119" s="1028"/>
      <c r="CA119" s="1028">
        <v>6179822</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114</v>
      </c>
      <c r="DH119" s="1014"/>
      <c r="DI119" s="1014"/>
      <c r="DJ119" s="1014"/>
      <c r="DK119" s="1015"/>
      <c r="DL119" s="1013" t="s">
        <v>114</v>
      </c>
      <c r="DM119" s="1014"/>
      <c r="DN119" s="1014"/>
      <c r="DO119" s="1014"/>
      <c r="DP119" s="1015"/>
      <c r="DQ119" s="1013" t="s">
        <v>114</v>
      </c>
      <c r="DR119" s="1014"/>
      <c r="DS119" s="1014"/>
      <c r="DT119" s="1014"/>
      <c r="DU119" s="1015"/>
      <c r="DV119" s="1016" t="s">
        <v>114</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114</v>
      </c>
      <c r="AB120" s="989"/>
      <c r="AC120" s="989"/>
      <c r="AD120" s="989"/>
      <c r="AE120" s="990"/>
      <c r="AF120" s="991" t="s">
        <v>114</v>
      </c>
      <c r="AG120" s="989"/>
      <c r="AH120" s="989"/>
      <c r="AI120" s="989"/>
      <c r="AJ120" s="990"/>
      <c r="AK120" s="991" t="s">
        <v>114</v>
      </c>
      <c r="AL120" s="989"/>
      <c r="AM120" s="989"/>
      <c r="AN120" s="989"/>
      <c r="AO120" s="990"/>
      <c r="AP120" s="992" t="s">
        <v>114</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2598862</v>
      </c>
      <c r="BR120" s="957"/>
      <c r="BS120" s="957"/>
      <c r="BT120" s="957"/>
      <c r="BU120" s="957"/>
      <c r="BV120" s="957">
        <v>2871162</v>
      </c>
      <c r="BW120" s="957"/>
      <c r="BX120" s="957"/>
      <c r="BY120" s="957"/>
      <c r="BZ120" s="957"/>
      <c r="CA120" s="957">
        <v>3039556</v>
      </c>
      <c r="CB120" s="957"/>
      <c r="CC120" s="957"/>
      <c r="CD120" s="957"/>
      <c r="CE120" s="957"/>
      <c r="CF120" s="971">
        <v>151.4</v>
      </c>
      <c r="CG120" s="972"/>
      <c r="CH120" s="972"/>
      <c r="CI120" s="972"/>
      <c r="CJ120" s="972"/>
      <c r="CK120" s="1037" t="s">
        <v>436</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1484104</v>
      </c>
      <c r="DH120" s="957"/>
      <c r="DI120" s="957"/>
      <c r="DJ120" s="957"/>
      <c r="DK120" s="957"/>
      <c r="DL120" s="957">
        <v>1316888</v>
      </c>
      <c r="DM120" s="957"/>
      <c r="DN120" s="957"/>
      <c r="DO120" s="957"/>
      <c r="DP120" s="957"/>
      <c r="DQ120" s="957">
        <v>1178224</v>
      </c>
      <c r="DR120" s="957"/>
      <c r="DS120" s="957"/>
      <c r="DT120" s="957"/>
      <c r="DU120" s="957"/>
      <c r="DV120" s="958">
        <v>58.7</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114</v>
      </c>
      <c r="AB121" s="989"/>
      <c r="AC121" s="989"/>
      <c r="AD121" s="989"/>
      <c r="AE121" s="990"/>
      <c r="AF121" s="991" t="s">
        <v>114</v>
      </c>
      <c r="AG121" s="989"/>
      <c r="AH121" s="989"/>
      <c r="AI121" s="989"/>
      <c r="AJ121" s="990"/>
      <c r="AK121" s="991" t="s">
        <v>114</v>
      </c>
      <c r="AL121" s="989"/>
      <c r="AM121" s="989"/>
      <c r="AN121" s="989"/>
      <c r="AO121" s="990"/>
      <c r="AP121" s="992" t="s">
        <v>114</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332979</v>
      </c>
      <c r="BR121" s="950"/>
      <c r="BS121" s="950"/>
      <c r="BT121" s="950"/>
      <c r="BU121" s="950"/>
      <c r="BV121" s="950">
        <v>354744</v>
      </c>
      <c r="BW121" s="950"/>
      <c r="BX121" s="950"/>
      <c r="BY121" s="950"/>
      <c r="BZ121" s="950"/>
      <c r="CA121" s="950">
        <v>310475</v>
      </c>
      <c r="CB121" s="950"/>
      <c r="CC121" s="950"/>
      <c r="CD121" s="950"/>
      <c r="CE121" s="950"/>
      <c r="CF121" s="944">
        <v>15.5</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669096</v>
      </c>
      <c r="DH121" s="950"/>
      <c r="DI121" s="950"/>
      <c r="DJ121" s="950"/>
      <c r="DK121" s="950"/>
      <c r="DL121" s="950">
        <v>568289</v>
      </c>
      <c r="DM121" s="950"/>
      <c r="DN121" s="950"/>
      <c r="DO121" s="950"/>
      <c r="DP121" s="950"/>
      <c r="DQ121" s="950">
        <v>620816</v>
      </c>
      <c r="DR121" s="950"/>
      <c r="DS121" s="950"/>
      <c r="DT121" s="950"/>
      <c r="DU121" s="950"/>
      <c r="DV121" s="951">
        <v>30.9</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114</v>
      </c>
      <c r="AB122" s="989"/>
      <c r="AC122" s="989"/>
      <c r="AD122" s="989"/>
      <c r="AE122" s="990"/>
      <c r="AF122" s="991" t="s">
        <v>114</v>
      </c>
      <c r="AG122" s="989"/>
      <c r="AH122" s="989"/>
      <c r="AI122" s="989"/>
      <c r="AJ122" s="990"/>
      <c r="AK122" s="991" t="s">
        <v>114</v>
      </c>
      <c r="AL122" s="989"/>
      <c r="AM122" s="989"/>
      <c r="AN122" s="989"/>
      <c r="AO122" s="990"/>
      <c r="AP122" s="992" t="s">
        <v>114</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3730961</v>
      </c>
      <c r="BR122" s="1028"/>
      <c r="BS122" s="1028"/>
      <c r="BT122" s="1028"/>
      <c r="BU122" s="1028"/>
      <c r="BV122" s="1028">
        <v>3662068</v>
      </c>
      <c r="BW122" s="1028"/>
      <c r="BX122" s="1028"/>
      <c r="BY122" s="1028"/>
      <c r="BZ122" s="1028"/>
      <c r="CA122" s="1028">
        <v>3542119</v>
      </c>
      <c r="CB122" s="1028"/>
      <c r="CC122" s="1028"/>
      <c r="CD122" s="1028"/>
      <c r="CE122" s="1028"/>
      <c r="CF122" s="1048">
        <v>176.5</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114</v>
      </c>
      <c r="DH122" s="950"/>
      <c r="DI122" s="950"/>
      <c r="DJ122" s="950"/>
      <c r="DK122" s="950"/>
      <c r="DL122" s="950" t="s">
        <v>114</v>
      </c>
      <c r="DM122" s="950"/>
      <c r="DN122" s="950"/>
      <c r="DO122" s="950"/>
      <c r="DP122" s="950"/>
      <c r="DQ122" s="950" t="s">
        <v>114</v>
      </c>
      <c r="DR122" s="950"/>
      <c r="DS122" s="950"/>
      <c r="DT122" s="950"/>
      <c r="DU122" s="950"/>
      <c r="DV122" s="951" t="s">
        <v>114</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114</v>
      </c>
      <c r="AB123" s="989"/>
      <c r="AC123" s="989"/>
      <c r="AD123" s="989"/>
      <c r="AE123" s="990"/>
      <c r="AF123" s="991" t="s">
        <v>114</v>
      </c>
      <c r="AG123" s="989"/>
      <c r="AH123" s="989"/>
      <c r="AI123" s="989"/>
      <c r="AJ123" s="990"/>
      <c r="AK123" s="991" t="s">
        <v>114</v>
      </c>
      <c r="AL123" s="989"/>
      <c r="AM123" s="989"/>
      <c r="AN123" s="989"/>
      <c r="AO123" s="990"/>
      <c r="AP123" s="992" t="s">
        <v>114</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440</v>
      </c>
      <c r="BP123" s="1036"/>
      <c r="BQ123" s="1095">
        <v>6662802</v>
      </c>
      <c r="BR123" s="1096"/>
      <c r="BS123" s="1096"/>
      <c r="BT123" s="1096"/>
      <c r="BU123" s="1096"/>
      <c r="BV123" s="1096">
        <v>6887974</v>
      </c>
      <c r="BW123" s="1096"/>
      <c r="BX123" s="1096"/>
      <c r="BY123" s="1096"/>
      <c r="BZ123" s="1096"/>
      <c r="CA123" s="1096">
        <v>6892150</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114</v>
      </c>
      <c r="DH123" s="989"/>
      <c r="DI123" s="989"/>
      <c r="DJ123" s="989"/>
      <c r="DK123" s="990"/>
      <c r="DL123" s="991" t="s">
        <v>114</v>
      </c>
      <c r="DM123" s="989"/>
      <c r="DN123" s="989"/>
      <c r="DO123" s="989"/>
      <c r="DP123" s="990"/>
      <c r="DQ123" s="991" t="s">
        <v>114</v>
      </c>
      <c r="DR123" s="989"/>
      <c r="DS123" s="989"/>
      <c r="DT123" s="989"/>
      <c r="DU123" s="990"/>
      <c r="DV123" s="992" t="s">
        <v>114</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114</v>
      </c>
      <c r="AB124" s="989"/>
      <c r="AC124" s="989"/>
      <c r="AD124" s="989"/>
      <c r="AE124" s="990"/>
      <c r="AF124" s="991" t="s">
        <v>114</v>
      </c>
      <c r="AG124" s="989"/>
      <c r="AH124" s="989"/>
      <c r="AI124" s="989"/>
      <c r="AJ124" s="990"/>
      <c r="AK124" s="991" t="s">
        <v>114</v>
      </c>
      <c r="AL124" s="989"/>
      <c r="AM124" s="989"/>
      <c r="AN124" s="989"/>
      <c r="AO124" s="990"/>
      <c r="AP124" s="992" t="s">
        <v>114</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114</v>
      </c>
      <c r="BR124" s="1058"/>
      <c r="BS124" s="1058"/>
      <c r="BT124" s="1058"/>
      <c r="BU124" s="1058"/>
      <c r="BV124" s="1058" t="s">
        <v>114</v>
      </c>
      <c r="BW124" s="1058"/>
      <c r="BX124" s="1058"/>
      <c r="BY124" s="1058"/>
      <c r="BZ124" s="1058"/>
      <c r="CA124" s="1058" t="s">
        <v>114</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114</v>
      </c>
      <c r="DH124" s="1014"/>
      <c r="DI124" s="1014"/>
      <c r="DJ124" s="1014"/>
      <c r="DK124" s="1015"/>
      <c r="DL124" s="1013" t="s">
        <v>114</v>
      </c>
      <c r="DM124" s="1014"/>
      <c r="DN124" s="1014"/>
      <c r="DO124" s="1014"/>
      <c r="DP124" s="1015"/>
      <c r="DQ124" s="1013" t="s">
        <v>114</v>
      </c>
      <c r="DR124" s="1014"/>
      <c r="DS124" s="1014"/>
      <c r="DT124" s="1014"/>
      <c r="DU124" s="1015"/>
      <c r="DV124" s="1016" t="s">
        <v>114</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114</v>
      </c>
      <c r="AB125" s="989"/>
      <c r="AC125" s="989"/>
      <c r="AD125" s="989"/>
      <c r="AE125" s="990"/>
      <c r="AF125" s="991" t="s">
        <v>114</v>
      </c>
      <c r="AG125" s="989"/>
      <c r="AH125" s="989"/>
      <c r="AI125" s="989"/>
      <c r="AJ125" s="990"/>
      <c r="AK125" s="991" t="s">
        <v>114</v>
      </c>
      <c r="AL125" s="989"/>
      <c r="AM125" s="989"/>
      <c r="AN125" s="989"/>
      <c r="AO125" s="990"/>
      <c r="AP125" s="992" t="s">
        <v>114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114</v>
      </c>
      <c r="DH125" s="957"/>
      <c r="DI125" s="957"/>
      <c r="DJ125" s="957"/>
      <c r="DK125" s="957"/>
      <c r="DL125" s="957" t="s">
        <v>114</v>
      </c>
      <c r="DM125" s="957"/>
      <c r="DN125" s="957"/>
      <c r="DO125" s="957"/>
      <c r="DP125" s="957"/>
      <c r="DQ125" s="957" t="s">
        <v>114</v>
      </c>
      <c r="DR125" s="957"/>
      <c r="DS125" s="957"/>
      <c r="DT125" s="957"/>
      <c r="DU125" s="957"/>
      <c r="DV125" s="958" t="s">
        <v>114</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114</v>
      </c>
      <c r="AB126" s="989"/>
      <c r="AC126" s="989"/>
      <c r="AD126" s="989"/>
      <c r="AE126" s="990"/>
      <c r="AF126" s="991" t="s">
        <v>114</v>
      </c>
      <c r="AG126" s="989"/>
      <c r="AH126" s="989"/>
      <c r="AI126" s="989"/>
      <c r="AJ126" s="990"/>
      <c r="AK126" s="991" t="s">
        <v>114</v>
      </c>
      <c r="AL126" s="989"/>
      <c r="AM126" s="989"/>
      <c r="AN126" s="989"/>
      <c r="AO126" s="990"/>
      <c r="AP126" s="992" t="s">
        <v>114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114</v>
      </c>
      <c r="DH126" s="950"/>
      <c r="DI126" s="950"/>
      <c r="DJ126" s="950"/>
      <c r="DK126" s="950"/>
      <c r="DL126" s="950" t="s">
        <v>114</v>
      </c>
      <c r="DM126" s="950"/>
      <c r="DN126" s="950"/>
      <c r="DO126" s="950"/>
      <c r="DP126" s="950"/>
      <c r="DQ126" s="950" t="s">
        <v>114</v>
      </c>
      <c r="DR126" s="950"/>
      <c r="DS126" s="950"/>
      <c r="DT126" s="950"/>
      <c r="DU126" s="950"/>
      <c r="DV126" s="951" t="s">
        <v>114</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102</v>
      </c>
      <c r="AB127" s="989"/>
      <c r="AC127" s="989"/>
      <c r="AD127" s="989"/>
      <c r="AE127" s="990"/>
      <c r="AF127" s="991">
        <v>88</v>
      </c>
      <c r="AG127" s="989"/>
      <c r="AH127" s="989"/>
      <c r="AI127" s="989"/>
      <c r="AJ127" s="990"/>
      <c r="AK127" s="991">
        <v>400</v>
      </c>
      <c r="AL127" s="989"/>
      <c r="AM127" s="989"/>
      <c r="AN127" s="989"/>
      <c r="AO127" s="990"/>
      <c r="AP127" s="992">
        <v>0</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114</v>
      </c>
      <c r="DH127" s="950"/>
      <c r="DI127" s="950"/>
      <c r="DJ127" s="950"/>
      <c r="DK127" s="950"/>
      <c r="DL127" s="950" t="s">
        <v>114</v>
      </c>
      <c r="DM127" s="950"/>
      <c r="DN127" s="950"/>
      <c r="DO127" s="950"/>
      <c r="DP127" s="950"/>
      <c r="DQ127" s="950" t="s">
        <v>114</v>
      </c>
      <c r="DR127" s="950"/>
      <c r="DS127" s="950"/>
      <c r="DT127" s="950"/>
      <c r="DU127" s="950"/>
      <c r="DV127" s="951" t="s">
        <v>114</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33897</v>
      </c>
      <c r="AB128" s="1078"/>
      <c r="AC128" s="1078"/>
      <c r="AD128" s="1078"/>
      <c r="AE128" s="1079"/>
      <c r="AF128" s="1080">
        <v>32867</v>
      </c>
      <c r="AG128" s="1078"/>
      <c r="AH128" s="1078"/>
      <c r="AI128" s="1078"/>
      <c r="AJ128" s="1079"/>
      <c r="AK128" s="1080">
        <v>16299</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114</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114</v>
      </c>
      <c r="DH128" s="1070"/>
      <c r="DI128" s="1070"/>
      <c r="DJ128" s="1070"/>
      <c r="DK128" s="1070"/>
      <c r="DL128" s="1070" t="s">
        <v>114</v>
      </c>
      <c r="DM128" s="1070"/>
      <c r="DN128" s="1070"/>
      <c r="DO128" s="1070"/>
      <c r="DP128" s="1070"/>
      <c r="DQ128" s="1070" t="s">
        <v>114</v>
      </c>
      <c r="DR128" s="1070"/>
      <c r="DS128" s="1070"/>
      <c r="DT128" s="1070"/>
      <c r="DU128" s="1070"/>
      <c r="DV128" s="1071" t="s">
        <v>114</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2375986</v>
      </c>
      <c r="AB129" s="989"/>
      <c r="AC129" s="989"/>
      <c r="AD129" s="989"/>
      <c r="AE129" s="990"/>
      <c r="AF129" s="991">
        <v>2448391</v>
      </c>
      <c r="AG129" s="989"/>
      <c r="AH129" s="989"/>
      <c r="AI129" s="989"/>
      <c r="AJ129" s="990"/>
      <c r="AK129" s="991">
        <v>2425776</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114</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449363</v>
      </c>
      <c r="AB130" s="989"/>
      <c r="AC130" s="989"/>
      <c r="AD130" s="989"/>
      <c r="AE130" s="990"/>
      <c r="AF130" s="991">
        <v>431928</v>
      </c>
      <c r="AG130" s="989"/>
      <c r="AH130" s="989"/>
      <c r="AI130" s="989"/>
      <c r="AJ130" s="990"/>
      <c r="AK130" s="991">
        <v>418761</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6.7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1926623</v>
      </c>
      <c r="AB131" s="1014"/>
      <c r="AC131" s="1014"/>
      <c r="AD131" s="1014"/>
      <c r="AE131" s="1015"/>
      <c r="AF131" s="1013">
        <v>2016463</v>
      </c>
      <c r="AG131" s="1014"/>
      <c r="AH131" s="1014"/>
      <c r="AI131" s="1014"/>
      <c r="AJ131" s="1015"/>
      <c r="AK131" s="1013">
        <v>2007015</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7.5613651449999999</v>
      </c>
      <c r="AB132" s="1130"/>
      <c r="AC132" s="1130"/>
      <c r="AD132" s="1130"/>
      <c r="AE132" s="1131"/>
      <c r="AF132" s="1132">
        <v>5.7994617310000001</v>
      </c>
      <c r="AG132" s="1130"/>
      <c r="AH132" s="1130"/>
      <c r="AI132" s="1130"/>
      <c r="AJ132" s="1131"/>
      <c r="AK132" s="1132">
        <v>6.7443940380000003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7.4</v>
      </c>
      <c r="AB133" s="1113"/>
      <c r="AC133" s="1113"/>
      <c r="AD133" s="1113"/>
      <c r="AE133" s="1114"/>
      <c r="AF133" s="1112">
        <v>7</v>
      </c>
      <c r="AG133" s="1113"/>
      <c r="AH133" s="1113"/>
      <c r="AI133" s="1113"/>
      <c r="AJ133" s="1114"/>
      <c r="AK133" s="1112">
        <v>6.7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677922</v>
      </c>
      <c r="L9" s="266">
        <v>168302</v>
      </c>
      <c r="M9" s="267">
        <v>189696</v>
      </c>
      <c r="N9" s="268">
        <v>-11.3</v>
      </c>
    </row>
    <row r="10" spans="1:16" x14ac:dyDescent="0.15">
      <c r="A10" s="250"/>
      <c r="B10" s="246"/>
      <c r="C10" s="246"/>
      <c r="D10" s="246"/>
      <c r="E10" s="246"/>
      <c r="F10" s="246"/>
      <c r="G10" s="1152" t="s">
        <v>474</v>
      </c>
      <c r="H10" s="1153"/>
      <c r="I10" s="1153"/>
      <c r="J10" s="1154"/>
      <c r="K10" s="269">
        <v>38927</v>
      </c>
      <c r="L10" s="270">
        <v>9664</v>
      </c>
      <c r="M10" s="271">
        <v>21936</v>
      </c>
      <c r="N10" s="272">
        <v>-55.9</v>
      </c>
    </row>
    <row r="11" spans="1:16" ht="13.5" customHeight="1" x14ac:dyDescent="0.15">
      <c r="A11" s="250"/>
      <c r="B11" s="246"/>
      <c r="C11" s="246"/>
      <c r="D11" s="246"/>
      <c r="E11" s="246"/>
      <c r="F11" s="246"/>
      <c r="G11" s="1152" t="s">
        <v>475</v>
      </c>
      <c r="H11" s="1153"/>
      <c r="I11" s="1153"/>
      <c r="J11" s="1154"/>
      <c r="K11" s="269">
        <v>130674</v>
      </c>
      <c r="L11" s="270">
        <v>32441</v>
      </c>
      <c r="M11" s="271">
        <v>29437</v>
      </c>
      <c r="N11" s="272">
        <v>10.199999999999999</v>
      </c>
    </row>
    <row r="12" spans="1:16" ht="13.5" customHeight="1" x14ac:dyDescent="0.15">
      <c r="A12" s="250"/>
      <c r="B12" s="246"/>
      <c r="C12" s="246"/>
      <c r="D12" s="246"/>
      <c r="E12" s="246"/>
      <c r="F12" s="246"/>
      <c r="G12" s="1152" t="s">
        <v>476</v>
      </c>
      <c r="H12" s="1153"/>
      <c r="I12" s="1153"/>
      <c r="J12" s="1154"/>
      <c r="K12" s="269" t="s">
        <v>477</v>
      </c>
      <c r="L12" s="270" t="s">
        <v>477</v>
      </c>
      <c r="M12" s="271">
        <v>3160</v>
      </c>
      <c r="N12" s="272" t="s">
        <v>477</v>
      </c>
    </row>
    <row r="13" spans="1:16" ht="13.5" customHeight="1" x14ac:dyDescent="0.15">
      <c r="A13" s="250"/>
      <c r="B13" s="246"/>
      <c r="C13" s="246"/>
      <c r="D13" s="246"/>
      <c r="E13" s="246"/>
      <c r="F13" s="246"/>
      <c r="G13" s="1152" t="s">
        <v>478</v>
      </c>
      <c r="H13" s="1153"/>
      <c r="I13" s="1153"/>
      <c r="J13" s="1154"/>
      <c r="K13" s="269" t="s">
        <v>477</v>
      </c>
      <c r="L13" s="270" t="s">
        <v>477</v>
      </c>
      <c r="M13" s="271" t="s">
        <v>477</v>
      </c>
      <c r="N13" s="272" t="s">
        <v>477</v>
      </c>
    </row>
    <row r="14" spans="1:16" ht="13.5" customHeight="1" x14ac:dyDescent="0.15">
      <c r="A14" s="250"/>
      <c r="B14" s="246"/>
      <c r="C14" s="246"/>
      <c r="D14" s="246"/>
      <c r="E14" s="246"/>
      <c r="F14" s="246"/>
      <c r="G14" s="1152" t="s">
        <v>479</v>
      </c>
      <c r="H14" s="1153"/>
      <c r="I14" s="1153"/>
      <c r="J14" s="1154"/>
      <c r="K14" s="269">
        <v>40053</v>
      </c>
      <c r="L14" s="270">
        <v>9944</v>
      </c>
      <c r="M14" s="271">
        <v>9091</v>
      </c>
      <c r="N14" s="272">
        <v>9.4</v>
      </c>
    </row>
    <row r="15" spans="1:16" ht="13.5" customHeight="1" x14ac:dyDescent="0.15">
      <c r="A15" s="250"/>
      <c r="B15" s="246"/>
      <c r="C15" s="246"/>
      <c r="D15" s="246"/>
      <c r="E15" s="246"/>
      <c r="F15" s="246"/>
      <c r="G15" s="1152" t="s">
        <v>480</v>
      </c>
      <c r="H15" s="1153"/>
      <c r="I15" s="1153"/>
      <c r="J15" s="1154"/>
      <c r="K15" s="269">
        <v>12370</v>
      </c>
      <c r="L15" s="270">
        <v>3071</v>
      </c>
      <c r="M15" s="271">
        <v>4470</v>
      </c>
      <c r="N15" s="272">
        <v>-31.3</v>
      </c>
    </row>
    <row r="16" spans="1:16" x14ac:dyDescent="0.15">
      <c r="A16" s="250"/>
      <c r="B16" s="246"/>
      <c r="C16" s="246"/>
      <c r="D16" s="246"/>
      <c r="E16" s="246"/>
      <c r="F16" s="246"/>
      <c r="G16" s="1155" t="s">
        <v>481</v>
      </c>
      <c r="H16" s="1156"/>
      <c r="I16" s="1156"/>
      <c r="J16" s="1157"/>
      <c r="K16" s="270">
        <v>-76463</v>
      </c>
      <c r="L16" s="270">
        <v>-18983</v>
      </c>
      <c r="M16" s="271">
        <v>-19414</v>
      </c>
      <c r="N16" s="272">
        <v>-2.2000000000000002</v>
      </c>
    </row>
    <row r="17" spans="1:16" x14ac:dyDescent="0.15">
      <c r="A17" s="250"/>
      <c r="B17" s="246"/>
      <c r="C17" s="246"/>
      <c r="D17" s="246"/>
      <c r="E17" s="246"/>
      <c r="F17" s="246"/>
      <c r="G17" s="1155" t="s">
        <v>172</v>
      </c>
      <c r="H17" s="1156"/>
      <c r="I17" s="1156"/>
      <c r="J17" s="1157"/>
      <c r="K17" s="270">
        <v>823483</v>
      </c>
      <c r="L17" s="270">
        <v>204440</v>
      </c>
      <c r="M17" s="271">
        <v>238376</v>
      </c>
      <c r="N17" s="272">
        <v>-14.2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18.87</v>
      </c>
      <c r="L21" s="283">
        <v>21.75</v>
      </c>
      <c r="M21" s="284">
        <v>-2.88</v>
      </c>
      <c r="N21" s="251"/>
      <c r="O21" s="285"/>
      <c r="P21" s="281"/>
    </row>
    <row r="22" spans="1:16" s="286" customFormat="1" x14ac:dyDescent="0.15">
      <c r="A22" s="281"/>
      <c r="B22" s="251"/>
      <c r="C22" s="251"/>
      <c r="D22" s="251"/>
      <c r="E22" s="251"/>
      <c r="F22" s="251"/>
      <c r="G22" s="1147" t="s">
        <v>487</v>
      </c>
      <c r="H22" s="1148"/>
      <c r="I22" s="1148"/>
      <c r="J22" s="1149"/>
      <c r="K22" s="287">
        <v>98.4</v>
      </c>
      <c r="L22" s="288">
        <v>95.2</v>
      </c>
      <c r="M22" s="289">
        <v>3.2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350530</v>
      </c>
      <c r="L32" s="296">
        <v>87023</v>
      </c>
      <c r="M32" s="297">
        <v>139853</v>
      </c>
      <c r="N32" s="298">
        <v>-37.799999999999997</v>
      </c>
    </row>
    <row r="33" spans="1:16" ht="13.5" customHeight="1" x14ac:dyDescent="0.15">
      <c r="A33" s="250"/>
      <c r="B33" s="246"/>
      <c r="C33" s="246"/>
      <c r="D33" s="246"/>
      <c r="E33" s="246"/>
      <c r="F33" s="246"/>
      <c r="G33" s="1163" t="s">
        <v>492</v>
      </c>
      <c r="H33" s="1164"/>
      <c r="I33" s="1164"/>
      <c r="J33" s="1165"/>
      <c r="K33" s="296" t="s">
        <v>477</v>
      </c>
      <c r="L33" s="296" t="s">
        <v>477</v>
      </c>
      <c r="M33" s="297" t="s">
        <v>477</v>
      </c>
      <c r="N33" s="298" t="s">
        <v>477</v>
      </c>
    </row>
    <row r="34" spans="1:16" ht="27" customHeight="1" x14ac:dyDescent="0.15">
      <c r="A34" s="250"/>
      <c r="B34" s="246"/>
      <c r="C34" s="246"/>
      <c r="D34" s="246"/>
      <c r="E34" s="246"/>
      <c r="F34" s="246"/>
      <c r="G34" s="1163" t="s">
        <v>493</v>
      </c>
      <c r="H34" s="1164"/>
      <c r="I34" s="1164"/>
      <c r="J34" s="1165"/>
      <c r="K34" s="296" t="s">
        <v>477</v>
      </c>
      <c r="L34" s="296" t="s">
        <v>477</v>
      </c>
      <c r="M34" s="297">
        <v>4</v>
      </c>
      <c r="N34" s="298" t="s">
        <v>477</v>
      </c>
    </row>
    <row r="35" spans="1:16" ht="27" customHeight="1" x14ac:dyDescent="0.15">
      <c r="A35" s="250"/>
      <c r="B35" s="246"/>
      <c r="C35" s="246"/>
      <c r="D35" s="246"/>
      <c r="E35" s="246"/>
      <c r="F35" s="246"/>
      <c r="G35" s="1163" t="s">
        <v>494</v>
      </c>
      <c r="H35" s="1164"/>
      <c r="I35" s="1164"/>
      <c r="J35" s="1165"/>
      <c r="K35" s="296">
        <v>216138</v>
      </c>
      <c r="L35" s="296">
        <v>53659</v>
      </c>
      <c r="M35" s="297">
        <v>31890</v>
      </c>
      <c r="N35" s="298">
        <v>68.3</v>
      </c>
    </row>
    <row r="36" spans="1:16" ht="27" customHeight="1" x14ac:dyDescent="0.15">
      <c r="A36" s="250"/>
      <c r="B36" s="246"/>
      <c r="C36" s="246"/>
      <c r="D36" s="246"/>
      <c r="E36" s="246"/>
      <c r="F36" s="246"/>
      <c r="G36" s="1163" t="s">
        <v>495</v>
      </c>
      <c r="H36" s="1164"/>
      <c r="I36" s="1164"/>
      <c r="J36" s="1165"/>
      <c r="K36" s="296">
        <v>3353</v>
      </c>
      <c r="L36" s="296">
        <v>832</v>
      </c>
      <c r="M36" s="297">
        <v>5316</v>
      </c>
      <c r="N36" s="298">
        <v>-84.3</v>
      </c>
    </row>
    <row r="37" spans="1:16" ht="13.5" customHeight="1" x14ac:dyDescent="0.15">
      <c r="A37" s="250"/>
      <c r="B37" s="246"/>
      <c r="C37" s="246"/>
      <c r="D37" s="246"/>
      <c r="E37" s="246"/>
      <c r="F37" s="246"/>
      <c r="G37" s="1163" t="s">
        <v>496</v>
      </c>
      <c r="H37" s="1164"/>
      <c r="I37" s="1164"/>
      <c r="J37" s="1165"/>
      <c r="K37" s="296">
        <v>400</v>
      </c>
      <c r="L37" s="296">
        <v>99</v>
      </c>
      <c r="M37" s="297">
        <v>1757</v>
      </c>
      <c r="N37" s="298">
        <v>-94.4</v>
      </c>
    </row>
    <row r="38" spans="1:16" ht="27" customHeight="1" x14ac:dyDescent="0.15">
      <c r="A38" s="250"/>
      <c r="B38" s="246"/>
      <c r="C38" s="246"/>
      <c r="D38" s="246"/>
      <c r="E38" s="246"/>
      <c r="F38" s="246"/>
      <c r="G38" s="1166" t="s">
        <v>497</v>
      </c>
      <c r="H38" s="1167"/>
      <c r="I38" s="1167"/>
      <c r="J38" s="1168"/>
      <c r="K38" s="299" t="s">
        <v>477</v>
      </c>
      <c r="L38" s="299" t="s">
        <v>477</v>
      </c>
      <c r="M38" s="300">
        <v>42</v>
      </c>
      <c r="N38" s="301" t="s">
        <v>477</v>
      </c>
      <c r="O38" s="295"/>
    </row>
    <row r="39" spans="1:16" x14ac:dyDescent="0.15">
      <c r="A39" s="250"/>
      <c r="B39" s="246"/>
      <c r="C39" s="246"/>
      <c r="D39" s="246"/>
      <c r="E39" s="246"/>
      <c r="F39" s="246"/>
      <c r="G39" s="1166" t="s">
        <v>498</v>
      </c>
      <c r="H39" s="1167"/>
      <c r="I39" s="1167"/>
      <c r="J39" s="1168"/>
      <c r="K39" s="302">
        <v>-16299</v>
      </c>
      <c r="L39" s="302">
        <v>-4046</v>
      </c>
      <c r="M39" s="303">
        <v>-8426</v>
      </c>
      <c r="N39" s="304">
        <v>-52</v>
      </c>
      <c r="O39" s="295"/>
    </row>
    <row r="40" spans="1:16" ht="27" customHeight="1" x14ac:dyDescent="0.15">
      <c r="A40" s="250"/>
      <c r="B40" s="246"/>
      <c r="C40" s="246"/>
      <c r="D40" s="246"/>
      <c r="E40" s="246"/>
      <c r="F40" s="246"/>
      <c r="G40" s="1163" t="s">
        <v>499</v>
      </c>
      <c r="H40" s="1164"/>
      <c r="I40" s="1164"/>
      <c r="J40" s="1165"/>
      <c r="K40" s="302">
        <v>-418761</v>
      </c>
      <c r="L40" s="302">
        <v>-103963</v>
      </c>
      <c r="M40" s="303">
        <v>-127711</v>
      </c>
      <c r="N40" s="304">
        <v>-18.600000000000001</v>
      </c>
      <c r="O40" s="295"/>
    </row>
    <row r="41" spans="1:16" x14ac:dyDescent="0.15">
      <c r="A41" s="250"/>
      <c r="B41" s="246"/>
      <c r="C41" s="246"/>
      <c r="D41" s="246"/>
      <c r="E41" s="246"/>
      <c r="F41" s="246"/>
      <c r="G41" s="1169" t="s">
        <v>283</v>
      </c>
      <c r="H41" s="1170"/>
      <c r="I41" s="1170"/>
      <c r="J41" s="1171"/>
      <c r="K41" s="296">
        <v>135361</v>
      </c>
      <c r="L41" s="302">
        <v>33605</v>
      </c>
      <c r="M41" s="303">
        <v>42725</v>
      </c>
      <c r="N41" s="304">
        <v>-21.3</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528530</v>
      </c>
      <c r="J51" s="322">
        <v>124506</v>
      </c>
      <c r="K51" s="323">
        <v>-32</v>
      </c>
      <c r="L51" s="324">
        <v>228305</v>
      </c>
      <c r="M51" s="325">
        <v>5.6</v>
      </c>
      <c r="N51" s="326">
        <v>-37.6</v>
      </c>
    </row>
    <row r="52" spans="1:14" x14ac:dyDescent="0.15">
      <c r="A52" s="250"/>
      <c r="B52" s="246"/>
      <c r="C52" s="246"/>
      <c r="D52" s="246"/>
      <c r="E52" s="246"/>
      <c r="F52" s="246"/>
      <c r="G52" s="327"/>
      <c r="H52" s="328" t="s">
        <v>510</v>
      </c>
      <c r="I52" s="329">
        <v>260611</v>
      </c>
      <c r="J52" s="330">
        <v>61392</v>
      </c>
      <c r="K52" s="331">
        <v>-66</v>
      </c>
      <c r="L52" s="332">
        <v>86611</v>
      </c>
      <c r="M52" s="333">
        <v>-20.399999999999999</v>
      </c>
      <c r="N52" s="334">
        <v>-45.6</v>
      </c>
    </row>
    <row r="53" spans="1:14" x14ac:dyDescent="0.15">
      <c r="A53" s="250"/>
      <c r="B53" s="246"/>
      <c r="C53" s="246"/>
      <c r="D53" s="246"/>
      <c r="E53" s="246"/>
      <c r="F53" s="246"/>
      <c r="G53" s="312" t="s">
        <v>511</v>
      </c>
      <c r="H53" s="313"/>
      <c r="I53" s="321">
        <v>927728</v>
      </c>
      <c r="J53" s="322">
        <v>221891</v>
      </c>
      <c r="K53" s="323">
        <v>78.2</v>
      </c>
      <c r="L53" s="324">
        <v>316331</v>
      </c>
      <c r="M53" s="325">
        <v>38.6</v>
      </c>
      <c r="N53" s="326">
        <v>39.6</v>
      </c>
    </row>
    <row r="54" spans="1:14" x14ac:dyDescent="0.15">
      <c r="A54" s="250"/>
      <c r="B54" s="246"/>
      <c r="C54" s="246"/>
      <c r="D54" s="246"/>
      <c r="E54" s="246"/>
      <c r="F54" s="246"/>
      <c r="G54" s="327"/>
      <c r="H54" s="328" t="s">
        <v>510</v>
      </c>
      <c r="I54" s="329">
        <v>288933</v>
      </c>
      <c r="J54" s="330">
        <v>69106</v>
      </c>
      <c r="K54" s="331">
        <v>12.6</v>
      </c>
      <c r="L54" s="332">
        <v>106387</v>
      </c>
      <c r="M54" s="333">
        <v>22.8</v>
      </c>
      <c r="N54" s="334">
        <v>-10.199999999999999</v>
      </c>
    </row>
    <row r="55" spans="1:14" x14ac:dyDescent="0.15">
      <c r="A55" s="250"/>
      <c r="B55" s="246"/>
      <c r="C55" s="246"/>
      <c r="D55" s="246"/>
      <c r="E55" s="246"/>
      <c r="F55" s="246"/>
      <c r="G55" s="312" t="s">
        <v>512</v>
      </c>
      <c r="H55" s="313"/>
      <c r="I55" s="321">
        <v>935418</v>
      </c>
      <c r="J55" s="322">
        <v>227651</v>
      </c>
      <c r="K55" s="323">
        <v>2.6</v>
      </c>
      <c r="L55" s="324">
        <v>333013</v>
      </c>
      <c r="M55" s="325">
        <v>5.3</v>
      </c>
      <c r="N55" s="326">
        <v>-2.7</v>
      </c>
    </row>
    <row r="56" spans="1:14" x14ac:dyDescent="0.15">
      <c r="A56" s="250"/>
      <c r="B56" s="246"/>
      <c r="C56" s="246"/>
      <c r="D56" s="246"/>
      <c r="E56" s="246"/>
      <c r="F56" s="246"/>
      <c r="G56" s="327"/>
      <c r="H56" s="328" t="s">
        <v>510</v>
      </c>
      <c r="I56" s="329">
        <v>491748</v>
      </c>
      <c r="J56" s="330">
        <v>119676</v>
      </c>
      <c r="K56" s="331">
        <v>73.2</v>
      </c>
      <c r="L56" s="332">
        <v>126732</v>
      </c>
      <c r="M56" s="333">
        <v>19.100000000000001</v>
      </c>
      <c r="N56" s="334">
        <v>54.1</v>
      </c>
    </row>
    <row r="57" spans="1:14" x14ac:dyDescent="0.15">
      <c r="A57" s="250"/>
      <c r="B57" s="246"/>
      <c r="C57" s="246"/>
      <c r="D57" s="246"/>
      <c r="E57" s="246"/>
      <c r="F57" s="246"/>
      <c r="G57" s="312" t="s">
        <v>513</v>
      </c>
      <c r="H57" s="313"/>
      <c r="I57" s="321">
        <v>562399</v>
      </c>
      <c r="J57" s="322">
        <v>137708</v>
      </c>
      <c r="K57" s="323">
        <v>-39.5</v>
      </c>
      <c r="L57" s="324">
        <v>280458</v>
      </c>
      <c r="M57" s="325">
        <v>-15.8</v>
      </c>
      <c r="N57" s="326">
        <v>-23.7</v>
      </c>
    </row>
    <row r="58" spans="1:14" x14ac:dyDescent="0.15">
      <c r="A58" s="250"/>
      <c r="B58" s="246"/>
      <c r="C58" s="246"/>
      <c r="D58" s="246"/>
      <c r="E58" s="246"/>
      <c r="F58" s="246"/>
      <c r="G58" s="327"/>
      <c r="H58" s="328" t="s">
        <v>510</v>
      </c>
      <c r="I58" s="329">
        <v>268941</v>
      </c>
      <c r="J58" s="330">
        <v>65852</v>
      </c>
      <c r="K58" s="331">
        <v>-45</v>
      </c>
      <c r="L58" s="332">
        <v>127286</v>
      </c>
      <c r="M58" s="333">
        <v>0.4</v>
      </c>
      <c r="N58" s="334">
        <v>-45.4</v>
      </c>
    </row>
    <row r="59" spans="1:14" x14ac:dyDescent="0.15">
      <c r="A59" s="250"/>
      <c r="B59" s="246"/>
      <c r="C59" s="246"/>
      <c r="D59" s="246"/>
      <c r="E59" s="246"/>
      <c r="F59" s="246"/>
      <c r="G59" s="312" t="s">
        <v>514</v>
      </c>
      <c r="H59" s="313"/>
      <c r="I59" s="321">
        <v>341787</v>
      </c>
      <c r="J59" s="322">
        <v>84853</v>
      </c>
      <c r="K59" s="323">
        <v>-38.4</v>
      </c>
      <c r="L59" s="324">
        <v>291945</v>
      </c>
      <c r="M59" s="325">
        <v>4.0999999999999996</v>
      </c>
      <c r="N59" s="326">
        <v>-42.5</v>
      </c>
    </row>
    <row r="60" spans="1:14" x14ac:dyDescent="0.15">
      <c r="A60" s="250"/>
      <c r="B60" s="246"/>
      <c r="C60" s="246"/>
      <c r="D60" s="246"/>
      <c r="E60" s="246"/>
      <c r="F60" s="246"/>
      <c r="G60" s="327"/>
      <c r="H60" s="328" t="s">
        <v>510</v>
      </c>
      <c r="I60" s="335">
        <v>227562</v>
      </c>
      <c r="J60" s="330">
        <v>56495</v>
      </c>
      <c r="K60" s="331">
        <v>-14.2</v>
      </c>
      <c r="L60" s="332">
        <v>127651</v>
      </c>
      <c r="M60" s="333">
        <v>0.3</v>
      </c>
      <c r="N60" s="334">
        <v>-14.5</v>
      </c>
    </row>
    <row r="61" spans="1:14" x14ac:dyDescent="0.15">
      <c r="A61" s="250"/>
      <c r="B61" s="246"/>
      <c r="C61" s="246"/>
      <c r="D61" s="246"/>
      <c r="E61" s="246"/>
      <c r="F61" s="246"/>
      <c r="G61" s="312" t="s">
        <v>515</v>
      </c>
      <c r="H61" s="336"/>
      <c r="I61" s="337">
        <v>659172</v>
      </c>
      <c r="J61" s="338">
        <v>159322</v>
      </c>
      <c r="K61" s="339">
        <v>-5.8</v>
      </c>
      <c r="L61" s="340">
        <v>290010</v>
      </c>
      <c r="M61" s="341">
        <v>7.6</v>
      </c>
      <c r="N61" s="326">
        <v>-13.4</v>
      </c>
    </row>
    <row r="62" spans="1:14" x14ac:dyDescent="0.15">
      <c r="A62" s="250"/>
      <c r="B62" s="246"/>
      <c r="C62" s="246"/>
      <c r="D62" s="246"/>
      <c r="E62" s="246"/>
      <c r="F62" s="246"/>
      <c r="G62" s="327"/>
      <c r="H62" s="328" t="s">
        <v>510</v>
      </c>
      <c r="I62" s="329">
        <v>307559</v>
      </c>
      <c r="J62" s="330">
        <v>74504</v>
      </c>
      <c r="K62" s="331">
        <v>-7.9</v>
      </c>
      <c r="L62" s="332">
        <v>114933</v>
      </c>
      <c r="M62" s="333">
        <v>4.4000000000000004</v>
      </c>
      <c r="N62" s="334">
        <v>-12.3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38.54</v>
      </c>
      <c r="G47" s="12">
        <v>41.16</v>
      </c>
      <c r="H47" s="12">
        <v>42.33</v>
      </c>
      <c r="I47" s="12">
        <v>47.61</v>
      </c>
      <c r="J47" s="13">
        <v>49.88</v>
      </c>
    </row>
    <row r="48" spans="2:10" ht="57.75" customHeight="1" x14ac:dyDescent="0.15">
      <c r="B48" s="14"/>
      <c r="C48" s="1174" t="s">
        <v>4</v>
      </c>
      <c r="D48" s="1174"/>
      <c r="E48" s="1175"/>
      <c r="F48" s="15">
        <v>2.5099999999999998</v>
      </c>
      <c r="G48" s="16">
        <v>2.83</v>
      </c>
      <c r="H48" s="16">
        <v>1.82</v>
      </c>
      <c r="I48" s="16">
        <v>1.38</v>
      </c>
      <c r="J48" s="17">
        <v>1.1100000000000001</v>
      </c>
    </row>
    <row r="49" spans="2:10" ht="57.75" customHeight="1" thickBot="1" x14ac:dyDescent="0.2">
      <c r="B49" s="18"/>
      <c r="C49" s="1176" t="s">
        <v>5</v>
      </c>
      <c r="D49" s="1176"/>
      <c r="E49" s="1177"/>
      <c r="F49" s="19">
        <v>3.18</v>
      </c>
      <c r="G49" s="20">
        <v>2.38</v>
      </c>
      <c r="H49" s="20" t="s">
        <v>522</v>
      </c>
      <c r="I49" s="20">
        <v>6.14</v>
      </c>
      <c r="J49" s="21">
        <v>1.54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2018-01-24T06:13:03Z</dcterms:created>
  <dcterms:modified xsi:type="dcterms:W3CDTF">2018-11-28T12:57:18Z</dcterms:modified>
</cp:coreProperties>
</file>