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 sheetId="20" r:id="rId13"/>
    <sheet name="施設類型別ストック情報分析表① " sheetId="21" r:id="rId14"/>
    <sheet name="施設類型別ストック情報分析表② " sheetId="22" r:id="rId15"/>
    <sheet name="データシート" sheetId="8" state="hidden" r:id="rId16"/>
  </sheets>
  <calcPr calcId="152511"/>
</workbook>
</file>

<file path=xl/calcChain.xml><?xml version="1.0" encoding="utf-8"?>
<calcChain xmlns="http://schemas.openxmlformats.org/spreadsheetml/2006/main">
  <c r="BG34" i="9" l="1"/>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U36" i="9"/>
  <c r="C36" i="9"/>
  <c r="CO35" i="9"/>
  <c r="BE35" i="9"/>
  <c r="AM35" i="9"/>
  <c r="AM34"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BE34" i="9" l="1"/>
  <c r="BW34" i="9" s="1"/>
  <c r="BW35" i="9" s="1"/>
  <c r="BW36" i="9" s="1"/>
  <c r="BW37" i="9" s="1"/>
  <c r="BW38" i="9" s="1"/>
  <c r="BW39" i="9" s="1"/>
  <c r="BW40" i="9" s="1"/>
  <c r="BW41" i="9" s="1"/>
  <c r="BW42" i="9" s="1"/>
  <c r="BW43" i="9" s="1"/>
  <c r="CO34" i="9" l="1"/>
</calcChain>
</file>

<file path=xl/sharedStrings.xml><?xml version="1.0" encoding="utf-8"?>
<sst xmlns="http://schemas.openxmlformats.org/spreadsheetml/2006/main" count="1103" uniqueCount="559">
  <si>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</si>
  <si>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</si>
  <si>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</si>
  <si>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</si>
  <si>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</si>
  <si>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</si>
  <si>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</si>
  <si>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</si>
  <si>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</si>
  <si>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</si>
  <si>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</si>
  <si>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</si>
  <si>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</si>
  <si>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</si>
  <si>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</si>
  <si>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</si>
  <si>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</si>
  <si>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</si>
  <si>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</si>
  <si>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</si>
  <si>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</si>
  <si>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</si>
  <si>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</si>
  <si>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</si>
  <si>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</si>
  <si>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</si>
  <si>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</si>
  <si>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</si>
  <si>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</si>
  <si>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</si>
  <si>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</si>
  <si>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</si>
  <si>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</si>
  <si>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</si>
  <si>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</si>
  <si>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</si>
  <si>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</si>
  <si>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</si>
  <si>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</si>
  <si>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</si>
  <si>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</si>
  <si>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</si>
  <si>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</si>
  <si>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</si>
  <si>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</si>
  <si>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</si>
  <si>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</si>
  <si>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</si>
  <si>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</si>
  <si>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</si>
  <si>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</si>
  <si>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</si>
  <si>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</si>
  <si>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</si>
  <si>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</si>
  <si>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</si>
  <si>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</si>
  <si>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</si>
  <si>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</si>
  <si>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</si>
  <si>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</si>
  <si>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</si>
  <si>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</si>
  <si>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</si>
  <si>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</si>
  <si>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</si>
  <si>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</si>
  <si>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高知県</t>
    <phoneticPr fontId="5"/>
  </si>
  <si>
    <t>市町村類型</t>
    <phoneticPr fontId="5"/>
  </si>
  <si>
    <t>Ⅰ－０</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</si>
  <si>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</si>
  <si>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</si>
  <si>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</si>
  <si>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</si>
  <si>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</si>
  <si>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</si>
  <si>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</si>
  <si>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</si>
  <si>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</si>
  <si>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</si>
  <si>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</si>
  <si>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</si>
  <si>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安田町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</si>
  <si>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</si>
  <si>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</si>
  <si>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</si>
  <si>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</si>
  <si>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</si>
  <si>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</si>
  <si>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</si>
  <si>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</si>
  <si>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</si>
  <si>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</si>
  <si>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</si>
  <si>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</si>
  <si>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</si>
  <si>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</si>
  <si>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</si>
  <si>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</si>
  <si>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</si>
  <si>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</si>
  <si>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</si>
  <si>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</si>
  <si>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</si>
  <si>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</si>
  <si>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</si>
  <si>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</si>
  <si>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</si>
  <si>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</si>
  <si>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</si>
  <si>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</si>
  <si>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</si>
  <si>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</si>
  <si>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</si>
  <si>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</si>
  <si>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</si>
  <si>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</si>
  <si>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</si>
  <si>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</si>
  <si>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</si>
  <si>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</si>
  <si>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</si>
  <si>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</si>
  <si>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</si>
  <si>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</si>
  <si>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</si>
  <si>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</si>
  <si>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</si>
  <si>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</si>
  <si>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</si>
  <si>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</si>
  <si>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</si>
  <si>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</si>
  <si>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</si>
  <si>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</si>
  <si>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</si>
  <si>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</si>
  <si>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</si>
  <si>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</si>
  <si>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</si>
  <si>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</si>
  <si>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</si>
  <si>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</si>
  <si>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</si>
  <si>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</si>
  <si>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</si>
  <si>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</si>
  <si>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</si>
  <si>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</si>
  <si>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</si>
  <si>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</si>
  <si>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</si>
  <si>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</si>
  <si>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</si>
  <si>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</si>
  <si>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</si>
  <si>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</si>
  <si>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</si>
  <si>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</si>
  <si>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</si>
  <si>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</si>
  <si>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</si>
  <si>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</si>
  <si>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</si>
  <si>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</si>
  <si>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</si>
  <si>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</si>
  <si>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</si>
  <si>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</si>
  <si>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</si>
  <si>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</si>
  <si>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</si>
  <si>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</si>
  <si>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</si>
  <si>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</si>
  <si>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</si>
  <si>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</si>
  <si>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</si>
  <si>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</si>
  <si>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</si>
  <si>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</si>
  <si>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</si>
  <si>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</si>
  <si>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</si>
  <si>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</si>
  <si>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</si>
  <si>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</si>
  <si>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</si>
  <si>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</si>
  <si>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</si>
  <si>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</si>
  <si>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</si>
  <si>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</si>
  <si>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</si>
  <si>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</si>
  <si>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高知県安田町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</si>
  <si>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</si>
  <si>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</si>
  <si>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</si>
  <si>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</si>
  <si>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</si>
  <si>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</si>
  <si>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</si>
  <si>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</si>
  <si>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</si>
  <si>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</si>
  <si>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</si>
  <si>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</si>
  <si>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</si>
  <si>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</si>
  <si>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</si>
  <si>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</si>
  <si>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</si>
  <si>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</si>
  <si>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</si>
  <si>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</si>
  <si>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</si>
  <si>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</si>
  <si>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</si>
  <si>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</si>
  <si>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</si>
  <si>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</si>
  <si>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</si>
  <si>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</si>
  <si>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</si>
  <si>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</si>
  <si>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</si>
  <si>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</si>
  <si>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</si>
  <si>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</si>
  <si>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</si>
  <si>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</si>
  <si>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</si>
  <si>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</si>
  <si>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</si>
  <si>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</si>
  <si>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</si>
  <si>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</si>
  <si>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</si>
  <si>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</si>
  <si>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</si>
  <si>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</si>
  <si>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</si>
  <si>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</si>
  <si>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</si>
  <si>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</si>
  <si>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</si>
  <si>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</si>
  <si>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</si>
  <si>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</si>
  <si>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</si>
  <si>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</si>
  <si>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</si>
  <si>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</si>
  <si>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</si>
  <si>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</si>
  <si>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</si>
  <si>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</si>
  <si>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</si>
  <si>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</si>
  <si>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</si>
  <si>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</si>
  <si>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</si>
  <si>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</si>
  <si>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</si>
  <si>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</si>
  <si>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</si>
  <si>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</si>
  <si>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</si>
  <si>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</si>
  <si>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</si>
  <si>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</si>
  <si>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</si>
  <si>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</si>
  <si>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</si>
  <si>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</si>
  <si>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</si>
  <si>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</si>
  <si>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</si>
  <si>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</si>
  <si>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</si>
  <si>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</si>
  <si>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</si>
  <si>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</si>
  <si>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</si>
  <si>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</si>
  <si>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</si>
  <si>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</si>
  <si>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</si>
  <si>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</si>
  <si>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</si>
  <si>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</si>
  <si>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</si>
  <si>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</si>
  <si>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</si>
  <si>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</si>
  <si>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</si>
  <si>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</si>
  <si>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</si>
  <si>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</si>
  <si>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</si>
  <si>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</si>
  <si>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</si>
  <si>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</si>
  <si>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</si>
  <si>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</si>
  <si>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</si>
  <si>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</si>
  <si>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</si>
  <si>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</si>
  <si>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</si>
  <si>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</si>
  <si>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</si>
  <si>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介護サービス</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</si>
  <si>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</si>
  <si>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</si>
  <si>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</si>
  <si>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</si>
  <si>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</si>
  <si>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</si>
  <si>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</si>
  <si>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</si>
  <si>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</si>
  <si>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</si>
  <si>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</si>
  <si>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</si>
  <si>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</si>
  <si>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</si>
  <si>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</si>
  <si>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</si>
  <si>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</si>
  <si>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</si>
  <si>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</si>
  <si>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</si>
  <si>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</si>
  <si>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</si>
  <si>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</si>
  <si>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</si>
  <si>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</si>
  <si>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</si>
  <si>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</si>
  <si>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</si>
  <si>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</si>
  <si>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</si>
  <si>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高知県安田町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</si>
  <si>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</si>
  <si>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</si>
  <si>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</si>
  <si>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</si>
  <si>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</si>
  <si>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</si>
  <si>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</si>
  <si>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</si>
  <si>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</si>
  <si>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</si>
  <si>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</si>
  <si>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</si>
  <si>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</si>
  <si>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</si>
  <si>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</si>
  <si>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</si>
  <si>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</si>
  <si>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</si>
  <si>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</si>
  <si>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</si>
  <si>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土地開発事業特別会計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</si>
  <si>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</si>
  <si>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</si>
  <si>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</si>
  <si>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</si>
  <si>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</si>
  <si>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</si>
  <si>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</si>
  <si>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</si>
  <si>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</si>
  <si>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</si>
  <si>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</si>
  <si>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</si>
  <si>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</si>
  <si>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</si>
  <si>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</si>
  <si>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</si>
  <si>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</si>
  <si>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</si>
  <si>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</si>
  <si>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</si>
  <si>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</si>
  <si>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</si>
  <si>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</si>
  <si>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</si>
  <si>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</si>
  <si>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</si>
  <si>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</si>
  <si>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</si>
  <si>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</si>
  <si>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</si>
  <si>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</si>
  <si>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</si>
  <si>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</si>
  <si>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</si>
  <si>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</si>
  <si>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</si>
  <si>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</si>
  <si>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</si>
  <si>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</si>
  <si>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</si>
  <si>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</si>
  <si>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</si>
  <si>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</si>
  <si>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</si>
  <si>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</si>
  <si>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</si>
  <si>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</si>
  <si>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</si>
  <si>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</si>
  <si>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</si>
  <si>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</si>
  <si>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</si>
  <si>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</si>
  <si>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</si>
  <si>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</si>
  <si>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</si>
  <si>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</si>
  <si>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</si>
  <si>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</si>
  <si>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</si>
  <si>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</si>
  <si>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</si>
  <si>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</si>
  <si>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</si>
  <si>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</si>
  <si>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</si>
  <si>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</si>
  <si>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</si>
  <si>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</si>
  <si>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</si>
  <si>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後期高齢者医療事業特別会計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</si>
  <si>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</si>
  <si>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</si>
  <si>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</si>
  <si>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</si>
  <si>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</si>
  <si>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</si>
  <si>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</si>
  <si>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</si>
  <si>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</si>
  <si>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</si>
  <si>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</si>
  <si>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</si>
  <si>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</si>
  <si>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</si>
  <si>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</si>
  <si>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</si>
  <si>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</si>
  <si>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</si>
  <si>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</si>
  <si>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</si>
  <si>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</si>
  <si>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</si>
  <si>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</si>
  <si>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</si>
  <si>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</si>
  <si>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</si>
  <si>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</si>
  <si>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</si>
  <si>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</si>
  <si>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</si>
  <si>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</si>
  <si>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</si>
  <si>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</si>
  <si>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</si>
  <si>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</si>
  <si>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</si>
  <si>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</si>
  <si>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</si>
  <si>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</si>
  <si>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</si>
  <si>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</si>
  <si>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</si>
  <si>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</si>
  <si>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</si>
  <si>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</si>
  <si>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</si>
  <si>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</si>
  <si>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</si>
  <si>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</si>
  <si>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</si>
  <si>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</si>
  <si>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</si>
  <si>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</si>
  <si>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</si>
  <si>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</si>
  <si>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</si>
  <si>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</si>
  <si>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</si>
  <si>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</si>
  <si>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</si>
  <si>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</si>
  <si>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</si>
  <si>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</si>
  <si>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</si>
  <si>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</si>
  <si>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</si>
  <si>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</si>
  <si>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</si>
  <si>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</si>
  <si>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</si>
  <si>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</si>
  <si>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</si>
  <si>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</si>
  <si>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</si>
  <si>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</si>
  <si>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</si>
  <si>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</si>
  <si>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</si>
  <si>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</si>
  <si>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</si>
  <si>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</si>
  <si>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</si>
  <si>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</si>
  <si>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一般会計</t>
  </si>
  <si>
    <t>国民健康保険事業特別会計</t>
  </si>
  <si>
    <t>後期高齢者医療事業特別会計</t>
  </si>
  <si>
    <t>簡易水道事業特別会計</t>
  </si>
  <si>
    <t>土地開発事業特別会計</t>
  </si>
  <si>
    <t>その他会計（赤字）</t>
  </si>
  <si>
    <t>その他会計（黒字）</t>
  </si>
  <si>
    <t>-</t>
    <phoneticPr fontId="2"/>
  </si>
  <si>
    <t>-</t>
    <phoneticPr fontId="2"/>
  </si>
  <si>
    <t>-</t>
    <phoneticPr fontId="2"/>
  </si>
  <si>
    <t>安芸広域市町村圏特別養護老人ホーム組合（一般会計）</t>
    <rPh sb="0" eb="2">
      <t>アキ</t>
    </rPh>
    <rPh sb="2" eb="4">
      <t>コウイキ</t>
    </rPh>
    <rPh sb="4" eb="7">
      <t>シチョウソン</t>
    </rPh>
    <rPh sb="7" eb="8">
      <t>ケン</t>
    </rPh>
    <rPh sb="8" eb="10">
      <t>トクベツ</t>
    </rPh>
    <rPh sb="10" eb="12">
      <t>ヨウゴ</t>
    </rPh>
    <rPh sb="12" eb="14">
      <t>ロウジン</t>
    </rPh>
    <rPh sb="17" eb="19">
      <t>クミアイ</t>
    </rPh>
    <rPh sb="20" eb="22">
      <t>イッパン</t>
    </rPh>
    <rPh sb="22" eb="24">
      <t>カイケイ</t>
    </rPh>
    <phoneticPr fontId="2"/>
  </si>
  <si>
    <t>高知県広域食肉センター事務組合</t>
    <rPh sb="0" eb="3">
      <t>コウチケン</t>
    </rPh>
    <rPh sb="3" eb="5">
      <t>コウイキ</t>
    </rPh>
    <rPh sb="5" eb="7">
      <t>ショクニク</t>
    </rPh>
    <rPh sb="11" eb="13">
      <t>ジム</t>
    </rPh>
    <rPh sb="13" eb="15">
      <t>クミアイ</t>
    </rPh>
    <phoneticPr fontId="2"/>
  </si>
  <si>
    <t>安芸広域市町村圏事務組合（一般会計）</t>
    <rPh sb="0" eb="2">
      <t>アキ</t>
    </rPh>
    <rPh sb="2" eb="4">
      <t>コウイキ</t>
    </rPh>
    <rPh sb="4" eb="8">
      <t>シチョウソンケン</t>
    </rPh>
    <rPh sb="8" eb="10">
      <t>ジム</t>
    </rPh>
    <rPh sb="10" eb="12">
      <t>クミアイ</t>
    </rPh>
    <rPh sb="13" eb="15">
      <t>イッパン</t>
    </rPh>
    <rPh sb="15" eb="17">
      <t>カイケイ</t>
    </rPh>
    <phoneticPr fontId="2"/>
  </si>
  <si>
    <t>中芸広域連合（一般会計）</t>
    <rPh sb="0" eb="1">
      <t>チュウ</t>
    </rPh>
    <rPh sb="1" eb="2">
      <t>ゲイ</t>
    </rPh>
    <rPh sb="2" eb="4">
      <t>コウイキ</t>
    </rPh>
    <rPh sb="4" eb="6">
      <t>レンゴウ</t>
    </rPh>
    <rPh sb="7" eb="9">
      <t>イッパン</t>
    </rPh>
    <rPh sb="9" eb="11">
      <t>カイケイ</t>
    </rPh>
    <phoneticPr fontId="2"/>
  </si>
  <si>
    <t>安芸広域市町村圏事務組合（滞納整理事業特別会計）</t>
    <rPh sb="0" eb="2">
      <t>アキ</t>
    </rPh>
    <rPh sb="2" eb="4">
      <t>コウイキ</t>
    </rPh>
    <rPh sb="4" eb="8">
      <t>シチョウソンケン</t>
    </rPh>
    <rPh sb="8" eb="10">
      <t>ジム</t>
    </rPh>
    <rPh sb="10" eb="12">
      <t>クミアイ</t>
    </rPh>
    <rPh sb="13" eb="15">
      <t>タイノウ</t>
    </rPh>
    <rPh sb="15" eb="17">
      <t>セイリ</t>
    </rPh>
    <rPh sb="17" eb="19">
      <t>ジギョウ</t>
    </rPh>
    <rPh sb="19" eb="21">
      <t>トクベツ</t>
    </rPh>
    <rPh sb="21" eb="23">
      <t>カイケイ</t>
    </rPh>
    <phoneticPr fontId="2"/>
  </si>
  <si>
    <t>中芸広域連合（介護保険事業特別会計）</t>
    <rPh sb="0" eb="1">
      <t>チュウ</t>
    </rPh>
    <rPh sb="1" eb="2">
      <t>ゲイ</t>
    </rPh>
    <rPh sb="2" eb="4">
      <t>コウイキ</t>
    </rPh>
    <rPh sb="4" eb="6">
      <t>レンゴウ</t>
    </rPh>
    <rPh sb="7" eb="9">
      <t>カイゴ</t>
    </rPh>
    <rPh sb="9" eb="11">
      <t>ホケン</t>
    </rPh>
    <rPh sb="11" eb="13">
      <t>ジギョウ</t>
    </rPh>
    <rPh sb="13" eb="15">
      <t>トクベツ</t>
    </rPh>
    <rPh sb="15" eb="17">
      <t>カイケイ</t>
    </rPh>
    <phoneticPr fontId="2"/>
  </si>
  <si>
    <t>高知県市町村総合事務組合（一般会計）</t>
    <rPh sb="0" eb="3">
      <t>コウチケン</t>
    </rPh>
    <rPh sb="3" eb="6">
      <t>シチョウソン</t>
    </rPh>
    <rPh sb="6" eb="8">
      <t>ソウゴウ</t>
    </rPh>
    <rPh sb="8" eb="10">
      <t>ジム</t>
    </rPh>
    <rPh sb="10" eb="12">
      <t>クミアイ</t>
    </rPh>
    <rPh sb="13" eb="15">
      <t>イッパン</t>
    </rPh>
    <rPh sb="15" eb="17">
      <t>カイケイ</t>
    </rPh>
    <phoneticPr fontId="2"/>
  </si>
  <si>
    <t>高知県市町村総合事務組合（交通災害共済事業特別会計）</t>
    <rPh sb="0" eb="3">
      <t>コウチケン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2"/>
  </si>
  <si>
    <t>高知県市町村総合事務組合（会館建設事業特別会計）</t>
    <rPh sb="0" eb="3">
      <t>コウチケン</t>
    </rPh>
    <rPh sb="3" eb="6">
      <t>シチョウソン</t>
    </rPh>
    <rPh sb="6" eb="8">
      <t>ソウゴウ</t>
    </rPh>
    <rPh sb="8" eb="10">
      <t>ジム</t>
    </rPh>
    <rPh sb="10" eb="12">
      <t>クミアイ</t>
    </rPh>
    <rPh sb="13" eb="15">
      <t>カイカン</t>
    </rPh>
    <rPh sb="15" eb="17">
      <t>ケンセツ</t>
    </rPh>
    <rPh sb="17" eb="19">
      <t>ジギョウ</t>
    </rPh>
    <rPh sb="19" eb="21">
      <t>トクベツ</t>
    </rPh>
    <rPh sb="21" eb="23">
      <t>カイケイ</t>
    </rPh>
    <phoneticPr fontId="2"/>
  </si>
  <si>
    <t>高知県後期高齢者医療広域連合（一般会計）</t>
    <rPh sb="0" eb="3">
      <t>コウチケン</t>
    </rPh>
    <rPh sb="3" eb="5">
      <t>コウキ</t>
    </rPh>
    <rPh sb="5" eb="8">
      <t>コウレイシャ</t>
    </rPh>
    <rPh sb="8" eb="10">
      <t>イリョウ</t>
    </rPh>
    <rPh sb="10" eb="12">
      <t>コウイキ</t>
    </rPh>
    <rPh sb="12" eb="14">
      <t>レンゴウ</t>
    </rPh>
    <rPh sb="15" eb="17">
      <t>イッパン</t>
    </rPh>
    <rPh sb="17" eb="19">
      <t>カイケイ</t>
    </rPh>
    <phoneticPr fontId="2"/>
  </si>
  <si>
    <t>高知県後期高齢者医療広域連合（特別会計）</t>
    <rPh sb="0" eb="3">
      <t>コウチケン</t>
    </rPh>
    <rPh sb="3" eb="5">
      <t>コウキ</t>
    </rPh>
    <rPh sb="5" eb="8">
      <t>コウレイシャ</t>
    </rPh>
    <rPh sb="8" eb="10">
      <t>イリョウ</t>
    </rPh>
    <rPh sb="10" eb="12">
      <t>コウイキ</t>
    </rPh>
    <rPh sb="12" eb="14">
      <t>レンゴウ</t>
    </rPh>
    <rPh sb="15" eb="17">
      <t>トクベツ</t>
    </rPh>
    <rPh sb="17" eb="19">
      <t>カイケイ</t>
    </rPh>
    <phoneticPr fontId="2"/>
  </si>
  <si>
    <t>-</t>
    <phoneticPr fontId="2"/>
  </si>
  <si>
    <t>-</t>
    <phoneticPr fontId="2"/>
  </si>
  <si>
    <t>こうち人づくり広域連合</t>
    <rPh sb="3" eb="4">
      <t>ヒト</t>
    </rPh>
    <rPh sb="7" eb="9">
      <t>コウイキ</t>
    </rPh>
    <rPh sb="9" eb="11">
      <t>レンゴウ</t>
    </rPh>
    <phoneticPr fontId="2"/>
  </si>
  <si>
    <t>-</t>
    <phoneticPr fontId="2"/>
  </si>
  <si>
    <t>やすだソーラーパワー</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</si>
  <si>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</si>
  <si>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</si>
  <si>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</si>
  <si>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</si>
  <si>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</si>
  <si>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</si>
  <si>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</si>
  <si>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</si>
  <si>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</si>
  <si>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</si>
  <si>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</si>
  <si>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平成２８年度については現在整備中であるが、平成２７年度においては将来負担比率は数値に表れておらず、当面は充当可能財源等が将来負担額を上回る見込みである。有形固定資産減価償却率については、類似団体を下回っているが、認定こども園、体育館・プール、一般廃棄物処理施設で償却率が８０％を超えていることから、施設の更新、除却に取り組んでいく必要がある。</t>
    <rPh sb="0" eb="2">
      <t>ヘイセイ</t>
    </rPh>
    <rPh sb="4" eb="6">
      <t>ネンド</t>
    </rPh>
    <rPh sb="11" eb="13">
      <t>ゲンザイ</t>
    </rPh>
    <rPh sb="13" eb="15">
      <t>セイビ</t>
    </rPh>
    <rPh sb="15" eb="16">
      <t>チュウ</t>
    </rPh>
    <rPh sb="21" eb="23">
      <t>ヘイセイ</t>
    </rPh>
    <rPh sb="25" eb="26">
      <t>ネン</t>
    </rPh>
    <rPh sb="26" eb="27">
      <t>ド</t>
    </rPh>
    <rPh sb="32" eb="34">
      <t>ショウライ</t>
    </rPh>
    <rPh sb="34" eb="36">
      <t>フタン</t>
    </rPh>
    <rPh sb="36" eb="38">
      <t>ヒリツ</t>
    </rPh>
    <rPh sb="39" eb="41">
      <t>スウチ</t>
    </rPh>
    <rPh sb="42" eb="43">
      <t>アラワ</t>
    </rPh>
    <rPh sb="49" eb="51">
      <t>トウメン</t>
    </rPh>
    <rPh sb="52" eb="54">
      <t>ジュウトウ</t>
    </rPh>
    <rPh sb="54" eb="56">
      <t>カノウ</t>
    </rPh>
    <rPh sb="56" eb="58">
      <t>ザイゲン</t>
    </rPh>
    <rPh sb="58" eb="59">
      <t>トウ</t>
    </rPh>
    <rPh sb="60" eb="62">
      <t>ショウライ</t>
    </rPh>
    <rPh sb="62" eb="64">
      <t>フタン</t>
    </rPh>
    <rPh sb="64" eb="65">
      <t>ガク</t>
    </rPh>
    <rPh sb="66" eb="68">
      <t>ウワマワ</t>
    </rPh>
    <rPh sb="69" eb="71">
      <t>ミコ</t>
    </rPh>
    <rPh sb="76" eb="78">
      <t>ユウケイ</t>
    </rPh>
    <rPh sb="78" eb="80">
      <t>コテイ</t>
    </rPh>
    <rPh sb="80" eb="82">
      <t>シサン</t>
    </rPh>
    <rPh sb="82" eb="84">
      <t>ゲンカ</t>
    </rPh>
    <rPh sb="84" eb="86">
      <t>ショウキャク</t>
    </rPh>
    <rPh sb="86" eb="87">
      <t>リツ</t>
    </rPh>
    <rPh sb="93" eb="95">
      <t>ルイジ</t>
    </rPh>
    <rPh sb="95" eb="97">
      <t>ダンタイ</t>
    </rPh>
    <rPh sb="98" eb="100">
      <t>シタマワ</t>
    </rPh>
    <rPh sb="106" eb="108">
      <t>ニンテイ</t>
    </rPh>
    <rPh sb="111" eb="112">
      <t>エン</t>
    </rPh>
    <rPh sb="113" eb="116">
      <t>タイイクカン</t>
    </rPh>
    <rPh sb="121" eb="123">
      <t>イッパン</t>
    </rPh>
    <rPh sb="123" eb="126">
      <t>ハイキブツ</t>
    </rPh>
    <rPh sb="126" eb="128">
      <t>ショリ</t>
    </rPh>
    <rPh sb="128" eb="130">
      <t>シセツ</t>
    </rPh>
    <rPh sb="131" eb="133">
      <t>ショウキャク</t>
    </rPh>
    <rPh sb="133" eb="134">
      <t>リツ</t>
    </rPh>
    <rPh sb="139" eb="140">
      <t>コ</t>
    </rPh>
    <rPh sb="149" eb="151">
      <t>シセツ</t>
    </rPh>
    <rPh sb="152" eb="154">
      <t>コウシン</t>
    </rPh>
    <rPh sb="155" eb="157">
      <t>ジョキャク</t>
    </rPh>
    <rPh sb="158" eb="159">
      <t>ト</t>
    </rPh>
    <rPh sb="160" eb="161">
      <t>ク</t>
    </rPh>
    <rPh sb="165" eb="167">
      <t>ヒツヨウ</t>
    </rPh>
    <phoneticPr fontId="5"/>
  </si>
  <si>
    <t>実質公債費比率は、過去の大型建設事業に係る償還の順次終了や繰上償還の実施により年々減少しており、平成２５年度以降は類似団体平均を下回っている。将来負担比率は数値には表れておらず、当面は充当可能財源等が将来負担額を上回る見込みである。</t>
    <rPh sb="0" eb="2">
      <t>ジッシツ</t>
    </rPh>
    <rPh sb="2" eb="5">
      <t>コウサイヒ</t>
    </rPh>
    <rPh sb="5" eb="7">
      <t>ヒリツ</t>
    </rPh>
    <rPh sb="9" eb="11">
      <t>カコ</t>
    </rPh>
    <rPh sb="12" eb="14">
      <t>オオガタ</t>
    </rPh>
    <rPh sb="14" eb="16">
      <t>ケンセツ</t>
    </rPh>
    <rPh sb="16" eb="18">
      <t>ジギョウ</t>
    </rPh>
    <rPh sb="19" eb="20">
      <t>カカ</t>
    </rPh>
    <rPh sb="21" eb="23">
      <t>ショウカン</t>
    </rPh>
    <rPh sb="24" eb="26">
      <t>ジュンジ</t>
    </rPh>
    <rPh sb="26" eb="28">
      <t>シュウリョウ</t>
    </rPh>
    <rPh sb="29" eb="31">
      <t>クリア</t>
    </rPh>
    <rPh sb="31" eb="33">
      <t>ショウカン</t>
    </rPh>
    <rPh sb="34" eb="36">
      <t>ジッシ</t>
    </rPh>
    <rPh sb="39" eb="41">
      <t>ネンネン</t>
    </rPh>
    <rPh sb="41" eb="43">
      <t>ゲンショウ</t>
    </rPh>
    <rPh sb="48" eb="50">
      <t>ヘイセイ</t>
    </rPh>
    <rPh sb="52" eb="53">
      <t>ネン</t>
    </rPh>
    <rPh sb="53" eb="54">
      <t>ド</t>
    </rPh>
    <rPh sb="54" eb="56">
      <t>イコウ</t>
    </rPh>
    <rPh sb="57" eb="59">
      <t>ルイジ</t>
    </rPh>
    <rPh sb="59" eb="61">
      <t>ダンタイ</t>
    </rPh>
    <rPh sb="61" eb="63">
      <t>ヘイキン</t>
    </rPh>
    <rPh sb="64" eb="66">
      <t>シタマワ</t>
    </rPh>
    <rPh sb="71" eb="73">
      <t>ショウライ</t>
    </rPh>
    <rPh sb="73" eb="75">
      <t>フタン</t>
    </rPh>
    <rPh sb="75" eb="77">
      <t>ヒリツ</t>
    </rPh>
    <rPh sb="78" eb="80">
      <t>スウチ</t>
    </rPh>
    <rPh sb="82" eb="83">
      <t>アラワ</t>
    </rPh>
    <rPh sb="89" eb="91">
      <t>トウメン</t>
    </rPh>
    <rPh sb="92" eb="94">
      <t>ジュウトウ</t>
    </rPh>
    <rPh sb="94" eb="96">
      <t>カノウ</t>
    </rPh>
    <rPh sb="96" eb="98">
      <t>ザイゲン</t>
    </rPh>
    <rPh sb="98" eb="99">
      <t>トウ</t>
    </rPh>
    <rPh sb="100" eb="102">
      <t>ショウライ</t>
    </rPh>
    <rPh sb="102" eb="104">
      <t>フタン</t>
    </rPh>
    <rPh sb="104" eb="105">
      <t>ガク</t>
    </rPh>
    <rPh sb="106" eb="108">
      <t>ウワマワ</t>
    </rPh>
    <rPh sb="109" eb="111">
      <t>ミコ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</si>
</sst>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228305</c:v>
                </c:pt>
                <c:pt idx="1">
                  <c:v>316331</c:v>
                </c:pt>
                <c:pt idx="2">
                  <c:v>333013</c:v>
                </c:pt>
                <c:pt idx="3">
                  <c:v>280458</c:v>
                </c:pt>
                <c:pt idx="4">
                  <c:v>291945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137384</c:v>
                </c:pt>
                <c:pt idx="1">
                  <c:v>292506</c:v>
                </c:pt>
                <c:pt idx="2">
                  <c:v>367289</c:v>
                </c:pt>
                <c:pt idx="3">
                  <c:v>375675</c:v>
                </c:pt>
                <c:pt idx="4">
                  <c:v>235214</c:v>
                </c:pt>
              </c:numCache>
            </c:numRef>
          </c:val>
          <c:smooth val="0"/>
        </c:ser>
        <c:dLbls>
          <c:showLegendKey val="0"/>
          <c:showVal val="0"/>
          <c:showCatName val="0"/>
          <c:showSerName val="0"/>
          <c:showPercent val="0"/>
          <c:showBubbleSize val="0"/>
        </c:dLbls>
        <c:marker val="1"/>
        <c:smooth val="0"/>
        <c:axId val="39380096"/>
        <c:axId val="39382016"/>
      </c:lineChart>
      <c:catAx>
        <c:axId val="393800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382016"/>
        <c:crosses val="autoZero"/>
        <c:auto val="1"/>
        <c:lblAlgn val="ctr"/>
        <c:lblOffset val="100"/>
        <c:tickLblSkip val="1"/>
        <c:tickMarkSkip val="1"/>
        <c:noMultiLvlLbl val="0"/>
      </c:catAx>
      <c:valAx>
        <c:axId val="39382016"/>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3800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3.56</c:v>
                </c:pt>
                <c:pt idx="1">
                  <c:v>3.59</c:v>
                </c:pt>
                <c:pt idx="2">
                  <c:v>2.0699999999999998</c:v>
                </c:pt>
                <c:pt idx="3">
                  <c:v>3.9</c:v>
                </c:pt>
                <c:pt idx="4">
                  <c:v>4.97</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28.89</c:v>
                </c:pt>
                <c:pt idx="1">
                  <c:v>31.55</c:v>
                </c:pt>
                <c:pt idx="2">
                  <c:v>33.729999999999997</c:v>
                </c:pt>
                <c:pt idx="3">
                  <c:v>33.880000000000003</c:v>
                </c:pt>
                <c:pt idx="4">
                  <c:v>33.619999999999997</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20030720"/>
        <c:axId val="1200326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1.79</c:v>
                </c:pt>
                <c:pt idx="1">
                  <c:v>6.88</c:v>
                </c:pt>
                <c:pt idx="2">
                  <c:v>3.76</c:v>
                </c:pt>
                <c:pt idx="3">
                  <c:v>3.57</c:v>
                </c:pt>
                <c:pt idx="4">
                  <c:v>0.37</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20030720"/>
        <c:axId val="120032640"/>
      </c:lineChart>
      <c:catAx>
        <c:axId val="120030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0032640"/>
        <c:crosses val="autoZero"/>
        <c:auto val="1"/>
        <c:lblAlgn val="ctr"/>
        <c:lblOffset val="100"/>
        <c:tickLblSkip val="1"/>
        <c:tickMarkSkip val="1"/>
        <c:noMultiLvlLbl val="0"/>
      </c:catAx>
      <c:valAx>
        <c:axId val="1200326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00307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土地開発事業特別会計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0.01</c:v>
                </c:pt>
                <c:pt idx="8">
                  <c:v>#N/A</c:v>
                </c:pt>
                <c:pt idx="9">
                  <c:v>0</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c:v>
                </c:pt>
                <c:pt idx="2">
                  <c:v>#N/A</c:v>
                </c:pt>
                <c:pt idx="3">
                  <c:v>0.01</c:v>
                </c:pt>
                <c:pt idx="4">
                  <c:v>#N/A</c:v>
                </c:pt>
                <c:pt idx="5">
                  <c:v>0</c:v>
                </c:pt>
                <c:pt idx="6">
                  <c:v>#N/A</c:v>
                </c:pt>
                <c:pt idx="7">
                  <c:v>0.01</c:v>
                </c:pt>
                <c:pt idx="8">
                  <c:v>#N/A</c:v>
                </c:pt>
                <c:pt idx="9">
                  <c:v>0</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後期高齢者医療事業特別会計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0.52</c:v>
                </c:pt>
                <c:pt idx="2">
                  <c:v>#N/A</c:v>
                </c:pt>
                <c:pt idx="3">
                  <c:v>0.34</c:v>
                </c:pt>
                <c:pt idx="4">
                  <c:v>#N/A</c:v>
                </c:pt>
                <c:pt idx="5">
                  <c:v>1.82</c:v>
                </c:pt>
                <c:pt idx="6">
                  <c:v>#N/A</c:v>
                </c:pt>
                <c:pt idx="7">
                  <c:v>0.49</c:v>
                </c:pt>
                <c:pt idx="8">
                  <c:v>#N/A</c:v>
                </c:pt>
                <c:pt idx="9">
                  <c:v>0.36</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3.55</c:v>
                </c:pt>
                <c:pt idx="2">
                  <c:v>#N/A</c:v>
                </c:pt>
                <c:pt idx="3">
                  <c:v>3.58</c:v>
                </c:pt>
                <c:pt idx="4">
                  <c:v>#N/A</c:v>
                </c:pt>
                <c:pt idx="5">
                  <c:v>2.06</c:v>
                </c:pt>
                <c:pt idx="6">
                  <c:v>#N/A</c:v>
                </c:pt>
                <c:pt idx="7">
                  <c:v>3.89</c:v>
                </c:pt>
                <c:pt idx="8">
                  <c:v>#N/A</c:v>
                </c:pt>
                <c:pt idx="9">
                  <c:v>4.96</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20156160"/>
        <c:axId val="120157696"/>
      </c:barChart>
      <c:catAx>
        <c:axId val="120156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0157696"/>
        <c:crosses val="autoZero"/>
        <c:auto val="1"/>
        <c:lblAlgn val="ctr"/>
        <c:lblOffset val="100"/>
        <c:tickLblSkip val="1"/>
        <c:tickMarkSkip val="1"/>
        <c:noMultiLvlLbl val="0"/>
      </c:catAx>
      <c:valAx>
        <c:axId val="1201576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01561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343</c:v>
                </c:pt>
                <c:pt idx="5">
                  <c:v>310</c:v>
                </c:pt>
                <c:pt idx="8">
                  <c:v>318</c:v>
                </c:pt>
                <c:pt idx="11">
                  <c:v>304</c:v>
                </c:pt>
                <c:pt idx="14">
                  <c:v>292</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33</c:v>
                </c:pt>
                <c:pt idx="3">
                  <c:v>32</c:v>
                </c:pt>
                <c:pt idx="6">
                  <c:v>32</c:v>
                </c:pt>
                <c:pt idx="9">
                  <c:v>32</c:v>
                </c:pt>
                <c:pt idx="12">
                  <c:v>27</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15</c:v>
                </c:pt>
                <c:pt idx="3">
                  <c:v>15</c:v>
                </c:pt>
                <c:pt idx="6">
                  <c:v>15</c:v>
                </c:pt>
                <c:pt idx="9">
                  <c:v>18</c:v>
                </c:pt>
                <c:pt idx="12">
                  <c:v>18</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397</c:v>
                </c:pt>
                <c:pt idx="3">
                  <c:v>332</c:v>
                </c:pt>
                <c:pt idx="6">
                  <c:v>325</c:v>
                </c:pt>
                <c:pt idx="9">
                  <c:v>288</c:v>
                </c:pt>
                <c:pt idx="12">
                  <c:v>278</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20514816"/>
        <c:axId val="1205251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102</c:v>
                </c:pt>
                <c:pt idx="2">
                  <c:v>#N/A</c:v>
                </c:pt>
                <c:pt idx="3">
                  <c:v>#N/A</c:v>
                </c:pt>
                <c:pt idx="4">
                  <c:v>69</c:v>
                </c:pt>
                <c:pt idx="5">
                  <c:v>#N/A</c:v>
                </c:pt>
                <c:pt idx="6">
                  <c:v>#N/A</c:v>
                </c:pt>
                <c:pt idx="7">
                  <c:v>54</c:v>
                </c:pt>
                <c:pt idx="8">
                  <c:v>#N/A</c:v>
                </c:pt>
                <c:pt idx="9">
                  <c:v>#N/A</c:v>
                </c:pt>
                <c:pt idx="10">
                  <c:v>34</c:v>
                </c:pt>
                <c:pt idx="11">
                  <c:v>#N/A</c:v>
                </c:pt>
                <c:pt idx="12">
                  <c:v>#N/A</c:v>
                </c:pt>
                <c:pt idx="13">
                  <c:v>31</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20514816"/>
        <c:axId val="120525184"/>
      </c:lineChart>
      <c:catAx>
        <c:axId val="120514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0525184"/>
        <c:crosses val="autoZero"/>
        <c:auto val="1"/>
        <c:lblAlgn val="ctr"/>
        <c:lblOffset val="100"/>
        <c:tickLblSkip val="1"/>
        <c:tickMarkSkip val="1"/>
        <c:noMultiLvlLbl val="0"/>
      </c:catAx>
      <c:valAx>
        <c:axId val="1205251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05148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2432</c:v>
                </c:pt>
                <c:pt idx="5">
                  <c:v>2450</c:v>
                </c:pt>
                <c:pt idx="8">
                  <c:v>2486</c:v>
                </c:pt>
                <c:pt idx="11">
                  <c:v>2617</c:v>
                </c:pt>
                <c:pt idx="14">
                  <c:v>2566</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188</c:v>
                </c:pt>
                <c:pt idx="5">
                  <c:v>170</c:v>
                </c:pt>
                <c:pt idx="8">
                  <c:v>155</c:v>
                </c:pt>
                <c:pt idx="11">
                  <c:v>223</c:v>
                </c:pt>
                <c:pt idx="14">
                  <c:v>213</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2642</c:v>
                </c:pt>
                <c:pt idx="5">
                  <c:v>2825</c:v>
                </c:pt>
                <c:pt idx="8">
                  <c:v>2848</c:v>
                </c:pt>
                <c:pt idx="11">
                  <c:v>2853</c:v>
                </c:pt>
                <c:pt idx="14">
                  <c:v>2947</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537</c:v>
                </c:pt>
                <c:pt idx="3">
                  <c:v>494</c:v>
                </c:pt>
                <c:pt idx="6">
                  <c:v>493</c:v>
                </c:pt>
                <c:pt idx="9">
                  <c:v>476</c:v>
                </c:pt>
                <c:pt idx="12">
                  <c:v>434</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225</c:v>
                </c:pt>
                <c:pt idx="3">
                  <c:v>196</c:v>
                </c:pt>
                <c:pt idx="6">
                  <c:v>167</c:v>
                </c:pt>
                <c:pt idx="9">
                  <c:v>137</c:v>
                </c:pt>
                <c:pt idx="12">
                  <c:v>109</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200</c:v>
                </c:pt>
                <c:pt idx="3">
                  <c:v>213</c:v>
                </c:pt>
                <c:pt idx="6">
                  <c:v>212</c:v>
                </c:pt>
                <c:pt idx="9">
                  <c:v>219</c:v>
                </c:pt>
                <c:pt idx="12">
                  <c:v>242</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2863</c:v>
                </c:pt>
                <c:pt idx="3">
                  <c:v>2840</c:v>
                </c:pt>
                <c:pt idx="6">
                  <c:v>2980</c:v>
                </c:pt>
                <c:pt idx="9">
                  <c:v>3244</c:v>
                </c:pt>
                <c:pt idx="12">
                  <c:v>3348</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20632448"/>
        <c:axId val="1206343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20632448"/>
        <c:axId val="120634368"/>
      </c:lineChart>
      <c:catAx>
        <c:axId val="120632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0634368"/>
        <c:crosses val="autoZero"/>
        <c:auto val="1"/>
        <c:lblAlgn val="ctr"/>
        <c:lblOffset val="100"/>
        <c:tickLblSkip val="1"/>
        <c:tickMarkSkip val="1"/>
        <c:noMultiLvlLbl val="0"/>
      </c:catAx>
      <c:valAx>
        <c:axId val="1206343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06324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 '!$G$51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 '!$K$50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{00CDA90A-EB55-432D-97F9-3DE7A7CFFAFA}</c15:txfldGUID>
                      <c15:f>'公会計指標分析・財政指標組合せ分析表 '!$K$50</c15:f>
                      <c15:dlblFieldTableCache>
                        <c:ptCount val="1"/>
                        <c:pt idx="0">
                          <c:v>H24</c:v>
                        </c:pt>
                      </c15:dlblFieldTableCache>
                    </c15:dlblFTEntry>
                  </c15:dlblFieldTable>
                  <c15:showDataLabelsRange val="0"/>
                </c:ext>
              </c:extLst>
            </c:dLbl>
            <c:dLbl>
              <c:idx val="1"/>
              <c:tx>
                <c:strRef>
                  <c:f>'公会計指標分析・財政指標組合せ分析表 '!$L$50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{AF50F449-01AA-4B5B-A9AC-7D8C2C2F1A44}</c15:txfldGUID>
                      <c15:f>'公会計指標分析・財政指標組合せ分析表 '!$L$50</c15:f>
                      <c15:dlblFieldTableCache>
                        <c:ptCount val="1"/>
                        <c:pt idx="0">
                          <c:v>H25</c:v>
                        </c:pt>
                      </c15:dlblFieldTableCache>
                    </c15:dlblFTEntry>
                  </c15:dlblFieldTable>
                  <c15:showDataLabelsRange val="0"/>
                </c:ext>
              </c:extLst>
            </c:dLbl>
            <c:dLbl>
              <c:idx val="2"/>
              <c:tx>
                <c:strRef>
                  <c:f>'公会計指標分析・財政指標組合せ分析表 '!$M$50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{3C38FAB8-D4B4-40C7-A43B-882BACABEB4A}</c15:txfldGUID>
                      <c15:f>'公会計指標分析・財政指標組合せ分析表 '!$M$50</c15:f>
                      <c15:dlblFieldTableCache>
                        <c:ptCount val="1"/>
                        <c:pt idx="0">
                          <c:v>H26</c:v>
                        </c:pt>
                      </c15:dlblFieldTableCache>
                    </c15:dlblFTEntry>
                  </c15:dlblFieldTable>
                  <c15:showDataLabelsRange val="0"/>
                </c:ext>
              </c:extLst>
            </c:dLbl>
            <c:dLbl>
              <c:idx val="3"/>
              <c:tx>
                <c:strRef>
                  <c:f>'公会計指標分析・財政指標組合せ分析表 '!$N$50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{619BC66E-356D-4062-9A46-4443EC5598B5}</c15:txfldGUID>
                      <c15:f>'公会計指標分析・財政指標組合せ分析表 '!$N$50</c15:f>
                      <c15:dlblFieldTableCache>
                        <c:ptCount val="1"/>
                        <c:pt idx="0">
                          <c:v>H27</c:v>
                        </c:pt>
                      </c15:dlblFieldTableCache>
                    </c15:dlblFTEntry>
                  </c15:dlblFieldTable>
                  <c15:showDataLabelsRange val="0"/>
                </c:ext>
              </c:extLst>
            </c:dLbl>
            <c:dLbl>
              <c:idx val="4"/>
              <c:tx>
                <c:strRef>
                  <c:f>'公会計指標分析・財政指標組合せ分析表 '!$O$50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{1BF2B3AE-885B-4DA2-B961-B9CBD9CF8530}</c15:txfldGUID>
                      <c15:f>'公会計指標分析・財政指標組合せ分析表 '!$O$50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 '!$K$53:$O$53</c:f>
              <c:numCache>
                <c:formatCode>#,##0.0;"▲ "#,##0.0</c:formatCode>
                <c:ptCount val="5"/>
                <c:pt idx="3">
                  <c:v>48.9</c:v>
                </c:pt>
              </c:numCache>
            </c:numRef>
          </c:xVal>
          <c:yVal>
            <c:numRef>
              <c:f>'公会計指標分析・財政指標組合せ分析表 '!$K$51:$O$51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 '!$G$55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 '!$K$50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{67B5264B-6ADB-4824-8751-4D98C06EC629}</c15:txfldGUID>
                      <c15:f>'公会計指標分析・財政指標組合せ分析表 '!$K$50</c15:f>
                      <c15:dlblFieldTableCache>
                        <c:ptCount val="1"/>
                        <c:pt idx="0">
                          <c:v>H24</c:v>
                        </c:pt>
                      </c15:dlblFieldTableCache>
                    </c15:dlblFTEntry>
                  </c15:dlblFieldTable>
                  <c15:showDataLabelsRange val="0"/>
                </c:ext>
              </c:extLst>
            </c:dLbl>
            <c:dLbl>
              <c:idx val="1"/>
              <c:tx>
                <c:strRef>
                  <c:f>'公会計指標分析・財政指標組合せ分析表 '!$L$50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{3F5D0B9A-6745-4B11-9B4C-FF4C8651F451}</c15:txfldGUID>
                      <c15:f>'公会計指標分析・財政指標組合せ分析表 '!$L$50</c15:f>
                      <c15:dlblFieldTableCache>
                        <c:ptCount val="1"/>
                        <c:pt idx="0">
                          <c:v>H25</c:v>
                        </c:pt>
                      </c15:dlblFieldTableCache>
                    </c15:dlblFTEntry>
                  </c15:dlblFieldTable>
                  <c15:showDataLabelsRange val="0"/>
                </c:ext>
              </c:extLst>
            </c:dLbl>
            <c:dLbl>
              <c:idx val="2"/>
              <c:tx>
                <c:strRef>
                  <c:f>'公会計指標分析・財政指標組合せ分析表 '!$M$50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{EB79D3FF-CD74-4921-A550-4A400BE6F61D}</c15:txfldGUID>
                      <c15:f>'公会計指標分析・財政指標組合せ分析表 '!$M$50</c15:f>
                      <c15:dlblFieldTableCache>
                        <c:ptCount val="1"/>
                        <c:pt idx="0">
                          <c:v>H26</c:v>
                        </c:pt>
                      </c15:dlblFieldTableCache>
                    </c15:dlblFTEntry>
                  </c15:dlblFieldTable>
                  <c15:showDataLabelsRange val="0"/>
                </c:ext>
              </c:extLst>
            </c:dLbl>
            <c:dLbl>
              <c:idx val="3"/>
              <c:tx>
                <c:strRef>
                  <c:f>'公会計指標分析・財政指標組合せ分析表 '!$N$50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{3A34EC9C-8719-4943-AE6E-647E7DA4427D}</c15:txfldGUID>
                      <c15:f>'公会計指標分析・財政指標組合せ分析表 '!$N$50</c15:f>
                      <c15:dlblFieldTableCache>
                        <c:ptCount val="1"/>
                        <c:pt idx="0">
                          <c:v>H27</c:v>
                        </c:pt>
                      </c15:dlblFieldTableCache>
                    </c15:dlblFTEntry>
                  </c15:dlblFieldTable>
                  <c15:showDataLabelsRange val="0"/>
                </c:ext>
              </c:extLst>
            </c:dLbl>
            <c:dLbl>
              <c:idx val="4"/>
              <c:tx>
                <c:strRef>
                  <c:f>'公会計指標分析・財政指標組合せ分析表 '!$O$50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{92A31045-8131-401D-B86B-E0C77037CF2C}</c15:txfldGUID>
                      <c15:f>'公会計指標分析・財政指標組合せ分析表 '!$O$50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 '!$K$57:$O$57</c:f>
              <c:numCache>
                <c:formatCode>#,##0.0;"▲ "#,##0.0</c:formatCode>
                <c:ptCount val="5"/>
                <c:pt idx="3">
                  <c:v>54.2</c:v>
                </c:pt>
              </c:numCache>
            </c:numRef>
          </c:xVal>
          <c:yVal>
            <c:numRef>
              <c:f>'公会計指標分析・財政指標組合せ分析表 '!$K$55:$O$55</c:f>
              <c:numCache>
                <c:formatCode>#,##0.0;"▲ "#,##0.0</c:formatCode>
                <c:ptCount val="5"/>
                <c:pt idx="3">
                  <c:v>0</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20739712"/>
        <c:axId val="120750080"/>
      </c:scatterChart>
      <c:valAx>
        <c:axId val="120739712"/>
        <c:scaling>
          <c:orientation val="minMax"/>
          <c:max val="65.099999999999994"/>
          <c:min val="43.3"/>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0750080"/>
        <c:crosses val="autoZero"/>
        <c:crossBetween val="midCat"/>
      </c:valAx>
      <c:valAx>
        <c:axId val="12075008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073971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 '!$G$73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 '!$K$72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{0AC014B5-58B3-4741-9472-9C6EAC8C2D6B}</c15:txfldGUID>
                      <c15:f>'公会計指標分析・財政指標組合せ分析表 '!$K$72</c15:f>
                      <c15:dlblFieldTableCache>
                        <c:ptCount val="1"/>
                        <c:pt idx="0">
                          <c:v>H24</c:v>
                        </c:pt>
                      </c15:dlblFieldTableCache>
                    </c15:dlblFTEntry>
                  </c15:dlblFieldTable>
                  <c15:showDataLabelsRange val="0"/>
                </c:ext>
              </c:extLst>
            </c:dLbl>
            <c:dLbl>
              <c:idx val="1"/>
              <c:tx>
                <c:strRef>
                  <c:f>'公会計指標分析・財政指標組合せ分析表 '!$L$72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{36E7977B-7A1E-44EF-9FCA-B7160EF1C197}</c15:txfldGUID>
                      <c15:f>'公会計指標分析・財政指標組合せ分析表 '!$L$72</c15:f>
                      <c15:dlblFieldTableCache>
                        <c:ptCount val="1"/>
                        <c:pt idx="0">
                          <c:v>H25</c:v>
                        </c:pt>
                      </c15:dlblFieldTableCache>
                    </c15:dlblFTEntry>
                  </c15:dlblFieldTable>
                  <c15:showDataLabelsRange val="0"/>
                </c:ext>
              </c:extLst>
            </c:dLbl>
            <c:dLbl>
              <c:idx val="2"/>
              <c:tx>
                <c:strRef>
                  <c:f>'公会計指標分析・財政指標組合せ分析表 '!$M$72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{91527672-C30B-43EA-B379-C9C9DA7B2AC3}</c15:txfldGUID>
                      <c15:f>'公会計指標分析・財政指標組合せ分析表 '!$M$72</c15:f>
                      <c15:dlblFieldTableCache>
                        <c:ptCount val="1"/>
                        <c:pt idx="0">
                          <c:v>H26</c:v>
                        </c:pt>
                      </c15:dlblFieldTableCache>
                    </c15:dlblFTEntry>
                  </c15:dlblFieldTable>
                  <c15:showDataLabelsRange val="0"/>
                </c:ext>
              </c:extLst>
            </c:dLbl>
            <c:dLbl>
              <c:idx val="3"/>
              <c:tx>
                <c:strRef>
                  <c:f>'公会計指標分析・財政指標組合せ分析表 '!$N$72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{2EDE6A14-8587-4560-A853-0AE19379DF63}</c15:txfldGUID>
                      <c15:f>'公会計指標分析・財政指標組合せ分析表 '!$N$72</c15:f>
                      <c15:dlblFieldTableCache>
                        <c:ptCount val="1"/>
                        <c:pt idx="0">
                          <c:v>H27</c:v>
                        </c:pt>
                      </c15:dlblFieldTableCache>
                    </c15:dlblFTEntry>
                  </c15:dlblFieldTable>
                  <c15:showDataLabelsRange val="0"/>
                </c:ext>
              </c:extLst>
            </c:dLbl>
            <c:dLbl>
              <c:idx val="4"/>
              <c:tx>
                <c:strRef>
                  <c:f>'公会計指標分析・財政指標組合せ分析表 '!$O$72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{9FD2C063-F5B7-4E0F-80BB-C939E6108B3F}</c15:txfldGUID>
                      <c15:f>'公会計指標分析・財政指標組合せ分析表 '!$O$72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 '!$K$75:$O$75</c:f>
              <c:numCache>
                <c:formatCode>#,##0.0;"▲ "#,##0.0</c:formatCode>
                <c:ptCount val="5"/>
                <c:pt idx="0">
                  <c:v>11</c:v>
                </c:pt>
                <c:pt idx="1">
                  <c:v>8.5</c:v>
                </c:pt>
                <c:pt idx="2">
                  <c:v>6</c:v>
                </c:pt>
                <c:pt idx="3">
                  <c:v>4.2</c:v>
                </c:pt>
                <c:pt idx="4">
                  <c:v>3.1</c:v>
                </c:pt>
              </c:numCache>
            </c:numRef>
          </c:xVal>
          <c:yVal>
            <c:numRef>
              <c:f>'公会計指標分析・財政指標組合せ分析表 '!$K$73:$O$73</c:f>
              <c:numCache>
                <c:formatCode>#,##0.0;"▲ "#,##0.0</c:formatCode>
                <c:ptCount val="5"/>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 '!$G$77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 '!$K$72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dlblFieldTable>
                    <c15:dlblFTEntry>
                      <c15:txfldGUID>{4C562369-64DD-4EF4-8740-5B70E867ADF2}</c15:txfldGUID>
                      <c15:f>'公会計指標分析・財政指標組合せ分析表 '!$K$72</c15:f>
                      <c15:dlblFieldTableCache>
                        <c:ptCount val="1"/>
                        <c:pt idx="0">
                          <c:v>H24</c:v>
                        </c:pt>
                      </c15:dlblFieldTableCache>
                    </c15:dlblFTEntry>
                  </c15:dlblFieldTable>
                  <c15:showDataLabelsRange val="0"/>
                </c:ext>
              </c:extLst>
            </c:dLbl>
            <c:dLbl>
              <c:idx val="1"/>
              <c:tx>
                <c:strRef>
                  <c:f>'公会計指標分析・財政指標組合せ分析表 '!$L$72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dlblFieldTable>
                    <c15:dlblFTEntry>
                      <c15:txfldGUID>{467AFCBF-B4E1-47A4-B004-A1AD6CBBC225}</c15:txfldGUID>
                      <c15:f>'公会計指標分析・財政指標組合せ分析表 '!$L$72</c15:f>
                      <c15:dlblFieldTableCache>
                        <c:ptCount val="1"/>
                        <c:pt idx="0">
                          <c:v>H25</c:v>
                        </c:pt>
                      </c15:dlblFieldTableCache>
                    </c15:dlblFTEntry>
                  </c15:dlblFieldTable>
                  <c15:showDataLabelsRange val="0"/>
                </c:ext>
              </c:extLst>
            </c:dLbl>
            <c:dLbl>
              <c:idx val="2"/>
              <c:tx>
                <c:strRef>
                  <c:f>'公会計指標分析・財政指標組合せ分析表 '!$M$72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dlblFieldTable>
                    <c15:dlblFTEntry>
                      <c15:txfldGUID>{99E55646-C6D6-4B27-9729-D2F026A535E9}</c15:txfldGUID>
                      <c15:f>'公会計指標分析・財政指標組合せ分析表 '!$M$72</c15:f>
                      <c15:dlblFieldTableCache>
                        <c:ptCount val="1"/>
                        <c:pt idx="0">
                          <c:v>H26</c:v>
                        </c:pt>
                      </c15:dlblFieldTableCache>
                    </c15:dlblFTEntry>
                  </c15:dlblFieldTable>
                  <c15:showDataLabelsRange val="0"/>
                </c:ext>
              </c:extLst>
            </c:dLbl>
            <c:dLbl>
              <c:idx val="3"/>
              <c:tx>
                <c:strRef>
                  <c:f>'公会計指標分析・財政指標組合せ分析表 '!$N$72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dlblFieldTable>
                    <c15:dlblFTEntry>
                      <c15:txfldGUID>{55CA4223-F729-4504-BE9E-BDC7804C3292}</c15:txfldGUID>
                      <c15:f>'公会計指標分析・財政指標組合せ分析表 '!$N$72</c15:f>
                      <c15:dlblFieldTableCache>
                        <c:ptCount val="1"/>
                        <c:pt idx="0">
                          <c:v>H27</c:v>
                        </c:pt>
                      </c15:dlblFieldTableCache>
                    </c15:dlblFTEntry>
                  </c15:dlblFieldTable>
                  <c15:showDataLabelsRange val="0"/>
                </c:ext>
              </c:extLst>
            </c:dLbl>
            <c:dLbl>
              <c:idx val="4"/>
              <c:tx>
                <c:strRef>
                  <c:f>'公会計指標分析・財政指標組合せ分析表 '!$O$72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dlblFieldTable>
                    <c15:dlblFTEntry>
                      <c15:txfldGUID>{1A41BCB8-5853-4B69-ACF2-E3F65E52F5D4}</c15:txfldGUID>
                      <c15:f>'公会計指標分析・財政指標組合せ分析表 '!$O$72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 '!$K$79:$O$79</c:f>
              <c:numCache>
                <c:formatCode>#,##0.0;"▲ "#,##0.0</c:formatCode>
                <c:ptCount val="5"/>
                <c:pt idx="0">
                  <c:v>10.1</c:v>
                </c:pt>
                <c:pt idx="1">
                  <c:v>9.1999999999999993</c:v>
                </c:pt>
                <c:pt idx="2">
                  <c:v>8.1999999999999993</c:v>
                </c:pt>
                <c:pt idx="3">
                  <c:v>7.8</c:v>
                </c:pt>
                <c:pt idx="4">
                  <c:v>7.4</c:v>
                </c:pt>
              </c:numCache>
            </c:numRef>
          </c:xVal>
          <c:yVal>
            <c:numRef>
              <c:f>'公会計指標分析・財政指標組合せ分析表 '!$K$77:$O$77</c:f>
              <c:numCache>
                <c:formatCode>#,##0.0;"▲ "#,##0.0</c:formatCode>
                <c:ptCount val="5"/>
                <c:pt idx="0">
                  <c:v>0</c:v>
                </c:pt>
                <c:pt idx="1">
                  <c:v>0</c:v>
                </c:pt>
                <c:pt idx="2">
                  <c:v>0</c:v>
                </c:pt>
                <c:pt idx="3">
                  <c:v>0</c:v>
                </c:pt>
                <c:pt idx="4">
                  <c:v>0</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20813440"/>
        <c:axId val="120819712"/>
      </c:scatterChart>
      <c:valAx>
        <c:axId val="120813440"/>
        <c:scaling>
          <c:orientation val="minMax"/>
          <c:max val="10.4"/>
          <c:min val="7.2"/>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0819712"/>
        <c:crosses val="autoZero"/>
        <c:crossBetween val="midCat"/>
      </c:valAx>
      <c:valAx>
        <c:axId val="120819712"/>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081344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高知県安田町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過去の大型建設事業に係る償還の順次終了や公的資金補償金免除繰上償還の着実な実施などにより実質公債費比率は年々減少している。</a:t>
          </a:r>
        </a:p>
        <a:p>
          <a:r>
            <a:rPr kumimoji="1" lang="ja-JP" altLang="en-US" sz="1300">
              <a:latin typeface="ＭＳ ゴシック" pitchFamily="49" charset="-128"/>
              <a:ea typeface="ＭＳ ゴシック" pitchFamily="49" charset="-128"/>
            </a:rPr>
            <a:t>　また、現在の起債残高の約７５％を臨時財政対策債、過疎対策事業債、緊急防災・減災事業債が占めており、これらは交付税措置率の高いものであることから、算入公債費等の割合も高くなっている。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今後は、平成２５年度から実施した大型建設事業の起債償還開始や一部事務組合で施設更新等の大型建設事業も予定さておりこれに伴い負担金の増加が見込まれることから、比率が上昇する見通しである。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高知県安田町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的資金補償金免除繰上償還の実施により、一般会計等に係る地方債の現在高は、ピークであった平成１２年度からはほぼ半減しているが、近年の大型建設事業の実施により平成２６年度以降は上昇に転じ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また、公営企業債等繰入見込額についても施設改良事業の実施により上昇しており今後も上昇する見通しである。</a:t>
          </a:r>
        </a:p>
        <a:p>
          <a:r>
            <a:rPr kumimoji="1" lang="ja-JP" altLang="en-US" sz="1400">
              <a:latin typeface="ＭＳ ゴシック" pitchFamily="49" charset="-128"/>
              <a:ea typeface="ＭＳ ゴシック" pitchFamily="49" charset="-128"/>
            </a:rPr>
            <a:t>　一方、充当可能財源については、近年、財政調整基金や施設等整備基金等への積み立てが行なえたことによる充当可能基金残高の増加や、交付税措置の高い起債の活用などにより基準財政需要額算入見込額も増加していることから、当面は充当可能財源等が将来負担額を上回る状況で推移すると見込まれ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5" name="正方形/長方形 4"/>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6" name="正方形/長方形 5"/>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7" name="正方形/長方形 6"/>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8" name="正方形/長方形 7"/>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9" name="正方形/長方形 8"/>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高知県安田町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7" name="正方形/長方形 16"/>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9" name="正方形/長方形 18"/>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2,790
2,787
52.36
3,045,310
2,947,673
77,144
1,553,266
3,347,865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3.1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6" name="角丸四角形 25"/>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7" name="正方形/長方形 26"/>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8" name="正方形/長方形 27"/>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9" name="正方形/長方形 28"/>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30" name="直線コネクタ 2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1" name="円/楕円 30"/>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2" name="フローチャート :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3" name="直線コネクタ 32"/>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4" name="直線コネクタ 33"/>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5" name="直線コネクタ 34"/>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6" name="直線コネクタ 35"/>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7" name="テキスト ボックス 36"/>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8" name="テキスト ボックス 37"/>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9" name="テキスト ボックス 38"/>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40" name="テキスト ボックス 39"/>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43" name="正方形/長方形 42"/>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1" name="正方形/長方形 50"/>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3" name="テキスト ボックス 52"/>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平成</a:t>
          </a:r>
          <a:r>
            <a:rPr kumimoji="1" lang="en-US" altLang="ja-JP" sz="1100">
              <a:latin typeface="ＭＳ Ｐゴシック"/>
            </a:rPr>
            <a:t>28</a:t>
          </a:r>
          <a:r>
            <a:rPr kumimoji="1" lang="ja-JP" altLang="en-US" sz="1100">
              <a:latin typeface="ＭＳ Ｐゴシック"/>
            </a:rPr>
            <a:t>年度については現在整備中であるが、平成</a:t>
          </a:r>
          <a:r>
            <a:rPr kumimoji="1" lang="en-US" altLang="ja-JP" sz="1100">
              <a:latin typeface="ＭＳ Ｐゴシック"/>
            </a:rPr>
            <a:t>27</a:t>
          </a:r>
          <a:r>
            <a:rPr kumimoji="1" lang="ja-JP" altLang="en-US" sz="1100">
              <a:latin typeface="ＭＳ Ｐゴシック"/>
            </a:rPr>
            <a:t>年度においては類似団体の数値を下回っている。個別施設計画は未策定であるが、施設の維持管理については随時行っている。今後は、早期に個別施設計画の策定を行い適正な管理に努める。</a:t>
          </a:r>
          <a:endParaRPr kumimoji="1" lang="en-US" altLang="ja-JP" sz="1100">
            <a:latin typeface="ＭＳ Ｐゴシック"/>
          </a:endParaRPr>
        </a:p>
        <a:p>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54" name="テキスト ボックス 53"/>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5" name="直線コネクタ 54"/>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6" name="テキスト ボックス 55"/>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45.0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7" name="直線コネクタ 56"/>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8" name="テキスト ボックス 57"/>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9" name="直線コネクタ 58"/>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60" name="テキスト ボックス 59"/>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55.0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61" name="直線コネクタ 60"/>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62" name="テキスト ボックス 61"/>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63" name="直線コネクタ 62"/>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64" name="テキスト ボックス 63"/>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65.0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65" name="直線コネクタ 64"/>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6" name="テキスト ボックス 65"/>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7" name="直線コネクタ 66"/>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8" name="テキスト ボックス 67"/>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75.0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9"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3387</xdr:rowOff>
    </xdr:from>
    <xdr:to>
      <xdr:col>3</xdr:col>
      <xdr:colOff>1170940</xdr:colOff>
      <xdr:row>34</xdr:row>
      <xdr:rowOff>62654</xdr:rowOff>
    </xdr:to>
    <xdr:cxnSp macro="">
      <xdr:nvCxnSpPr>
        <xdr:cNvPr id="70" name="直線コネクタ 69"/>
        <xdr:cNvCxnSpPr/>
      </xdr:nvCxnSpPr>
      <xdr:spPr>
        <a:xfrm flipV="1">
          <a:off x="4760595" y="5413587"/>
          <a:ext cx="1270" cy="1259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66481</xdr:rowOff>
    </xdr:from>
    <xdr:ext cx="405111" cy="259045"/>
    <xdr:sp macro="" textlink="">
      <xdr:nvSpPr>
        <xdr:cNvPr id="71" name="有形固定資産減価償却率最小値テキスト"/>
        <xdr:cNvSpPr txBox="1"/>
      </xdr:nvSpPr>
      <xdr:spPr>
        <a:xfrm>
          <a:off x="4813300" y="6676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51.1</a:t>
          </a:r>
          <a:endParaRPr kumimoji="1" lang="ja-JP" altLang="en-US" sz="1000" b="1">
            <a:latin typeface="ＭＳ Ｐゴシック"/>
          </a:endParaRPr>
        </a:p>
      </xdr:txBody>
    </xdr:sp>
    <xdr:clientData/>
  </xdr:oneCellAnchor>
  <xdr:twoCellAnchor>
    <xdr:from>
      <xdr:col>3</xdr:col>
      <xdr:colOff>1082675</xdr:colOff>
      <xdr:row>34</xdr:row>
      <xdr:rowOff>62654</xdr:rowOff>
    </xdr:from>
    <xdr:to>
      <xdr:col>3</xdr:col>
      <xdr:colOff>1260475</xdr:colOff>
      <xdr:row>34</xdr:row>
      <xdr:rowOff>62654</xdr:rowOff>
    </xdr:to>
    <xdr:cxnSp macro="">
      <xdr:nvCxnSpPr>
        <xdr:cNvPr id="72" name="直線コネクタ 71"/>
        <xdr:cNvCxnSpPr/>
      </xdr:nvCxnSpPr>
      <xdr:spPr>
        <a:xfrm>
          <a:off x="4673600" y="6673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121514</xdr:rowOff>
    </xdr:from>
    <xdr:ext cx="405111" cy="259045"/>
    <xdr:sp macro="" textlink="">
      <xdr:nvSpPr>
        <xdr:cNvPr id="73" name="有形固定資産減価償却率最大値テキスト"/>
        <xdr:cNvSpPr txBox="1"/>
      </xdr:nvSpPr>
      <xdr:spPr>
        <a:xfrm>
          <a:off x="4813300" y="5188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68.6</a:t>
          </a:r>
          <a:endParaRPr kumimoji="1" lang="ja-JP" altLang="en-US" sz="1000" b="1">
            <a:latin typeface="ＭＳ Ｐゴシック"/>
          </a:endParaRPr>
        </a:p>
      </xdr:txBody>
    </xdr:sp>
    <xdr:clientData/>
  </xdr:oneCellAnchor>
  <xdr:twoCellAnchor>
    <xdr:from>
      <xdr:col>3</xdr:col>
      <xdr:colOff>1082675</xdr:colOff>
      <xdr:row>27</xdr:row>
      <xdr:rowOff>3387</xdr:rowOff>
    </xdr:from>
    <xdr:to>
      <xdr:col>3</xdr:col>
      <xdr:colOff>1260475</xdr:colOff>
      <xdr:row>27</xdr:row>
      <xdr:rowOff>3387</xdr:rowOff>
    </xdr:to>
    <xdr:cxnSp macro="">
      <xdr:nvCxnSpPr>
        <xdr:cNvPr id="74" name="直線コネクタ 73"/>
        <xdr:cNvCxnSpPr/>
      </xdr:nvCxnSpPr>
      <xdr:spPr>
        <a:xfrm>
          <a:off x="4673600" y="5413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57167</xdr:rowOff>
    </xdr:from>
    <xdr:ext cx="405111" cy="259045"/>
    <xdr:sp macro="" textlink="">
      <xdr:nvSpPr>
        <xdr:cNvPr id="75" name="有形固定資産減価償却率平均値テキスト"/>
        <xdr:cNvSpPr txBox="1"/>
      </xdr:nvSpPr>
      <xdr:spPr>
        <a:xfrm>
          <a:off x="4813300" y="59817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59.7</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78740</xdr:rowOff>
    </xdr:from>
    <xdr:to>
      <xdr:col>3</xdr:col>
      <xdr:colOff>1222375</xdr:colOff>
      <xdr:row>31</xdr:row>
      <xdr:rowOff>8890</xdr:rowOff>
    </xdr:to>
    <xdr:sp macro="" textlink="">
      <xdr:nvSpPr>
        <xdr:cNvPr id="76" name="フローチャート : 判断 75"/>
        <xdr:cNvSpPr/>
      </xdr:nvSpPr>
      <xdr:spPr>
        <a:xfrm>
          <a:off x="47117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32</xdr:row>
      <xdr:rowOff>131657</xdr:rowOff>
    </xdr:from>
    <xdr:to>
      <xdr:col>3</xdr:col>
      <xdr:colOff>511175</xdr:colOff>
      <xdr:row>33</xdr:row>
      <xdr:rowOff>61807</xdr:rowOff>
    </xdr:to>
    <xdr:sp macro="" textlink="">
      <xdr:nvSpPr>
        <xdr:cNvPr id="77" name="フローチャート : 判断 76"/>
        <xdr:cNvSpPr/>
      </xdr:nvSpPr>
      <xdr:spPr>
        <a:xfrm>
          <a:off x="4000500" y="639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34</xdr:row>
      <xdr:rowOff>170180</xdr:rowOff>
    </xdr:from>
    <xdr:to>
      <xdr:col>3</xdr:col>
      <xdr:colOff>511175</xdr:colOff>
      <xdr:row>35</xdr:row>
      <xdr:rowOff>100330</xdr:rowOff>
    </xdr:to>
    <xdr:sp macro="" textlink="">
      <xdr:nvSpPr>
        <xdr:cNvPr id="83" name="円/楕円 82"/>
        <xdr:cNvSpPr/>
      </xdr:nvSpPr>
      <xdr:spPr>
        <a:xfrm>
          <a:off x="4000500" y="678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31</xdr:row>
      <xdr:rowOff>78334</xdr:rowOff>
    </xdr:from>
    <xdr:ext cx="405111" cy="259045"/>
    <xdr:sp macro="" textlink="">
      <xdr:nvSpPr>
        <xdr:cNvPr id="84" name="n_1aveValue有形固定資産減価償却率"/>
        <xdr:cNvSpPr txBox="1"/>
      </xdr:nvSpPr>
      <xdr:spPr>
        <a:xfrm>
          <a:off x="3836043" y="6174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oneCellAnchor>
    <xdr:from>
      <xdr:col>3</xdr:col>
      <xdr:colOff>245118</xdr:colOff>
      <xdr:row>35</xdr:row>
      <xdr:rowOff>91457</xdr:rowOff>
    </xdr:from>
    <xdr:ext cx="405111" cy="259045"/>
    <xdr:sp macro="" textlink="">
      <xdr:nvSpPr>
        <xdr:cNvPr id="85" name="n_1mainValue有形固定資産減価償却率"/>
        <xdr:cNvSpPr txBox="1"/>
      </xdr:nvSpPr>
      <xdr:spPr>
        <a:xfrm>
          <a:off x="3836043" y="687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6" name="正方形/長方形 8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7" name="正方形/長方形 8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8" name="正方形/長方形 8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9" name="正方形/長方形 8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90" name="正方形/長方形 8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1" name="正方形/長方形 9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2" name="テキスト ボックス 9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債務償還可能年数は総務省で算出式を精査中のため、平成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年度より公表予定</a:t>
          </a:r>
          <a:endParaRPr lang="ja-JP" altLang="ja-JP">
            <a:effectLst/>
          </a:endParaRPr>
        </a:p>
        <a:p>
          <a:endParaRPr kumimoji="1" lang="en-US" altLang="ja-JP" sz="1100">
            <a:latin typeface="ＭＳ Ｐゴシック"/>
          </a:endParaRPr>
        </a:p>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3" name="正方形/長方形 92"/>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4" name="正方形/長方形 9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5" name="正方形/長方形 9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6" name="テキスト ボックス 9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7" name="テキスト ボックス 9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8" name="テキスト ボックス 9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9" name="テキスト ボックス 9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高知県安田町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2,790
2,787
52.36
3,045,310
2,947,673
77,144
1,553,266
3,347,865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5" name="テキスト ボックス 54"/>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144780</xdr:rowOff>
    </xdr:from>
    <xdr:to>
      <xdr:col>6</xdr:col>
      <xdr:colOff>510540</xdr:colOff>
      <xdr:row>39</xdr:row>
      <xdr:rowOff>49530</xdr:rowOff>
    </xdr:to>
    <xdr:cxnSp macro="">
      <xdr:nvCxnSpPr>
        <xdr:cNvPr id="57" name="直線コネクタ 56"/>
        <xdr:cNvCxnSpPr/>
      </xdr:nvCxnSpPr>
      <xdr:spPr>
        <a:xfrm flipV="1">
          <a:off x="4634865" y="5802630"/>
          <a:ext cx="0" cy="933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53357</xdr:rowOff>
    </xdr:from>
    <xdr:ext cx="405111" cy="259045"/>
    <xdr:sp macro="" textlink="">
      <xdr:nvSpPr>
        <xdr:cNvPr id="58" name="【道路】&#10;有形固定資産減価償却率最小値テキスト"/>
        <xdr:cNvSpPr txBox="1"/>
      </xdr:nvSpPr>
      <xdr:spPr>
        <a:xfrm>
          <a:off x="4724400" y="673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53.2</a:t>
          </a:r>
          <a:endParaRPr kumimoji="1" lang="ja-JP" altLang="en-US" sz="1000" b="1">
            <a:latin typeface="ＭＳ Ｐゴシック"/>
          </a:endParaRPr>
        </a:p>
      </xdr:txBody>
    </xdr:sp>
    <xdr:clientData/>
  </xdr:oneCellAnchor>
  <xdr:twoCellAnchor>
    <xdr:from>
      <xdr:col>6</xdr:col>
      <xdr:colOff>422275</xdr:colOff>
      <xdr:row>39</xdr:row>
      <xdr:rowOff>49530</xdr:rowOff>
    </xdr:from>
    <xdr:to>
      <xdr:col>6</xdr:col>
      <xdr:colOff>600075</xdr:colOff>
      <xdr:row>39</xdr:row>
      <xdr:rowOff>49530</xdr:rowOff>
    </xdr:to>
    <xdr:cxnSp macro="">
      <xdr:nvCxnSpPr>
        <xdr:cNvPr id="59" name="直線コネクタ 58"/>
        <xdr:cNvCxnSpPr/>
      </xdr:nvCxnSpPr>
      <xdr:spPr>
        <a:xfrm>
          <a:off x="4546600" y="6736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91457</xdr:rowOff>
    </xdr:from>
    <xdr:ext cx="405111" cy="259045"/>
    <xdr:sp macro="" textlink="">
      <xdr:nvSpPr>
        <xdr:cNvPr id="60" name="【道路】&#10;有形固定資産減価償却率最大値テキスト"/>
        <xdr:cNvSpPr txBox="1"/>
      </xdr:nvSpPr>
      <xdr:spPr>
        <a:xfrm>
          <a:off x="4724400" y="557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77.7</a:t>
          </a:r>
          <a:endParaRPr kumimoji="1" lang="ja-JP" altLang="en-US" sz="1000" b="1">
            <a:latin typeface="ＭＳ Ｐゴシック"/>
          </a:endParaRPr>
        </a:p>
      </xdr:txBody>
    </xdr:sp>
    <xdr:clientData/>
  </xdr:oneCellAnchor>
  <xdr:twoCellAnchor>
    <xdr:from>
      <xdr:col>6</xdr:col>
      <xdr:colOff>422275</xdr:colOff>
      <xdr:row>33</xdr:row>
      <xdr:rowOff>144780</xdr:rowOff>
    </xdr:from>
    <xdr:to>
      <xdr:col>6</xdr:col>
      <xdr:colOff>600075</xdr:colOff>
      <xdr:row>33</xdr:row>
      <xdr:rowOff>144780</xdr:rowOff>
    </xdr:to>
    <xdr:cxnSp macro="">
      <xdr:nvCxnSpPr>
        <xdr:cNvPr id="61" name="直線コネクタ 60"/>
        <xdr:cNvCxnSpPr/>
      </xdr:nvCxnSpPr>
      <xdr:spPr>
        <a:xfrm>
          <a:off x="4546600" y="580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95267</xdr:rowOff>
    </xdr:from>
    <xdr:ext cx="405111" cy="259045"/>
    <xdr:sp macro="" textlink="">
      <xdr:nvSpPr>
        <xdr:cNvPr id="62" name="【道路】&#10;有形固定資産減価償却率平均値テキスト"/>
        <xdr:cNvSpPr txBox="1"/>
      </xdr:nvSpPr>
      <xdr:spPr>
        <a:xfrm>
          <a:off x="4724400" y="62674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116840</xdr:rowOff>
    </xdr:from>
    <xdr:to>
      <xdr:col>6</xdr:col>
      <xdr:colOff>561975</xdr:colOff>
      <xdr:row>37</xdr:row>
      <xdr:rowOff>46990</xdr:rowOff>
    </xdr:to>
    <xdr:sp macro="" textlink="">
      <xdr:nvSpPr>
        <xdr:cNvPr id="63" name="フローチャート : 判断 62"/>
        <xdr:cNvSpPr/>
      </xdr:nvSpPr>
      <xdr:spPr>
        <a:xfrm>
          <a:off x="45847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90170</xdr:rowOff>
    </xdr:from>
    <xdr:to>
      <xdr:col>5</xdr:col>
      <xdr:colOff>409575</xdr:colOff>
      <xdr:row>39</xdr:row>
      <xdr:rowOff>20320</xdr:rowOff>
    </xdr:to>
    <xdr:sp macro="" textlink="">
      <xdr:nvSpPr>
        <xdr:cNvPr id="64" name="フローチャート : 判断 63"/>
        <xdr:cNvSpPr/>
      </xdr:nvSpPr>
      <xdr:spPr>
        <a:xfrm>
          <a:off x="3746500" y="660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40</xdr:row>
      <xdr:rowOff>143510</xdr:rowOff>
    </xdr:from>
    <xdr:to>
      <xdr:col>5</xdr:col>
      <xdr:colOff>409575</xdr:colOff>
      <xdr:row>41</xdr:row>
      <xdr:rowOff>73660</xdr:rowOff>
    </xdr:to>
    <xdr:sp macro="" textlink="">
      <xdr:nvSpPr>
        <xdr:cNvPr id="70" name="円/楕円 69"/>
        <xdr:cNvSpPr/>
      </xdr:nvSpPr>
      <xdr:spPr>
        <a:xfrm>
          <a:off x="3746500" y="700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37</xdr:row>
      <xdr:rowOff>36847</xdr:rowOff>
    </xdr:from>
    <xdr:ext cx="405111" cy="259045"/>
    <xdr:sp macro="" textlink="">
      <xdr:nvSpPr>
        <xdr:cNvPr id="71" name="n_1aveValue【道路】&#10;有形固定資産減価償却率"/>
        <xdr:cNvSpPr txBox="1"/>
      </xdr:nvSpPr>
      <xdr:spPr>
        <a:xfrm>
          <a:off x="3582043" y="638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oneCellAnchor>
    <xdr:from>
      <xdr:col>5</xdr:col>
      <xdr:colOff>143518</xdr:colOff>
      <xdr:row>41</xdr:row>
      <xdr:rowOff>64787</xdr:rowOff>
    </xdr:from>
    <xdr:ext cx="405111" cy="259045"/>
    <xdr:sp macro="" textlink="">
      <xdr:nvSpPr>
        <xdr:cNvPr id="72" name="n_1mainValue【道路】&#10;有形固定資産減価償却率"/>
        <xdr:cNvSpPr txBox="1"/>
      </xdr:nvSpPr>
      <xdr:spPr>
        <a:xfrm>
          <a:off x="3582043" y="709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36.604</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1" name="テキスト ボックス 8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3" name="直線コネクタ 8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4" name="テキスト ボックス 8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5" name="直線コネクタ 8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39</xdr:row>
      <xdr:rowOff>29227</xdr:rowOff>
    </xdr:from>
    <xdr:ext cx="595419" cy="259045"/>
    <xdr:sp macro="" textlink="">
      <xdr:nvSpPr>
        <xdr:cNvPr id="86" name="テキスト ボックス 85"/>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7" name="直線コネクタ 8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162577</xdr:rowOff>
    </xdr:from>
    <xdr:ext cx="595419" cy="259045"/>
    <xdr:sp macro="" textlink="">
      <xdr:nvSpPr>
        <xdr:cNvPr id="88" name="テキスト ボックス 87"/>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9" name="直線コネクタ 8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124477</xdr:rowOff>
    </xdr:from>
    <xdr:ext cx="595419" cy="259045"/>
    <xdr:sp macro="" textlink="">
      <xdr:nvSpPr>
        <xdr:cNvPr id="90" name="テキスト ボックス 89"/>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1" name="直線コネクタ 9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86377</xdr:rowOff>
    </xdr:from>
    <xdr:ext cx="595419" cy="259045"/>
    <xdr:sp macro="" textlink="">
      <xdr:nvSpPr>
        <xdr:cNvPr id="92" name="テキスト ボックス 91"/>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30</xdr:row>
      <xdr:rowOff>48277</xdr:rowOff>
    </xdr:from>
    <xdr:ext cx="685572" cy="259045"/>
    <xdr:sp macro="" textlink="">
      <xdr:nvSpPr>
        <xdr:cNvPr id="94" name="テキスト ボックス 93"/>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170197</xdr:rowOff>
    </xdr:from>
    <xdr:to>
      <xdr:col>15</xdr:col>
      <xdr:colOff>180340</xdr:colOff>
      <xdr:row>41</xdr:row>
      <xdr:rowOff>154972</xdr:rowOff>
    </xdr:to>
    <xdr:cxnSp macro="">
      <xdr:nvCxnSpPr>
        <xdr:cNvPr id="96" name="直線コネクタ 95"/>
        <xdr:cNvCxnSpPr/>
      </xdr:nvCxnSpPr>
      <xdr:spPr>
        <a:xfrm flipV="1">
          <a:off x="10476865" y="5828047"/>
          <a:ext cx="0" cy="135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158799</xdr:rowOff>
    </xdr:from>
    <xdr:ext cx="534377" cy="259045"/>
    <xdr:sp macro="" textlink="">
      <xdr:nvSpPr>
        <xdr:cNvPr id="97" name="【道路】&#10;一人当たり延長最小値テキスト"/>
        <xdr:cNvSpPr txBox="1"/>
      </xdr:nvSpPr>
      <xdr:spPr>
        <a:xfrm>
          <a:off x="10566400" y="7188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28.650</a:t>
          </a:r>
          <a:endParaRPr kumimoji="1" lang="ja-JP" altLang="en-US" sz="1000" b="1">
            <a:latin typeface="ＭＳ Ｐゴシック"/>
          </a:endParaRPr>
        </a:p>
      </xdr:txBody>
    </xdr:sp>
    <xdr:clientData/>
  </xdr:oneCellAnchor>
  <xdr:twoCellAnchor>
    <xdr:from>
      <xdr:col>15</xdr:col>
      <xdr:colOff>92075</xdr:colOff>
      <xdr:row>41</xdr:row>
      <xdr:rowOff>154972</xdr:rowOff>
    </xdr:from>
    <xdr:to>
      <xdr:col>15</xdr:col>
      <xdr:colOff>269875</xdr:colOff>
      <xdr:row>41</xdr:row>
      <xdr:rowOff>154972</xdr:rowOff>
    </xdr:to>
    <xdr:cxnSp macro="">
      <xdr:nvCxnSpPr>
        <xdr:cNvPr id="98" name="直線コネクタ 97"/>
        <xdr:cNvCxnSpPr/>
      </xdr:nvCxnSpPr>
      <xdr:spPr>
        <a:xfrm>
          <a:off x="10388600" y="7184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116874</xdr:rowOff>
    </xdr:from>
    <xdr:ext cx="599010" cy="259045"/>
    <xdr:sp macro="" textlink="">
      <xdr:nvSpPr>
        <xdr:cNvPr id="99" name="【道路】&#10;一人当たり延長最大値テキスト"/>
        <xdr:cNvSpPr txBox="1"/>
      </xdr:nvSpPr>
      <xdr:spPr>
        <a:xfrm>
          <a:off x="10566400" y="5603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740.658</a:t>
          </a:r>
          <a:endParaRPr kumimoji="1" lang="ja-JP" altLang="en-US" sz="1000" b="1">
            <a:latin typeface="ＭＳ Ｐゴシック"/>
          </a:endParaRPr>
        </a:p>
      </xdr:txBody>
    </xdr:sp>
    <xdr:clientData/>
  </xdr:oneCellAnchor>
  <xdr:twoCellAnchor>
    <xdr:from>
      <xdr:col>15</xdr:col>
      <xdr:colOff>92075</xdr:colOff>
      <xdr:row>33</xdr:row>
      <xdr:rowOff>170197</xdr:rowOff>
    </xdr:from>
    <xdr:to>
      <xdr:col>15</xdr:col>
      <xdr:colOff>269875</xdr:colOff>
      <xdr:row>33</xdr:row>
      <xdr:rowOff>170197</xdr:rowOff>
    </xdr:to>
    <xdr:cxnSp macro="">
      <xdr:nvCxnSpPr>
        <xdr:cNvPr id="100" name="直線コネクタ 99"/>
        <xdr:cNvCxnSpPr/>
      </xdr:nvCxnSpPr>
      <xdr:spPr>
        <a:xfrm>
          <a:off x="10388600" y="5828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31371</xdr:rowOff>
    </xdr:from>
    <xdr:ext cx="599010" cy="259045"/>
    <xdr:sp macro="" textlink="">
      <xdr:nvSpPr>
        <xdr:cNvPr id="101" name="【道路】&#10;一人当たり延長平均値テキスト"/>
        <xdr:cNvSpPr txBox="1"/>
      </xdr:nvSpPr>
      <xdr:spPr>
        <a:xfrm>
          <a:off x="10566400" y="68893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145.541</a:t>
          </a:r>
          <a:endParaRPr kumimoji="1" lang="ja-JP" altLang="en-US" sz="1000" b="1">
            <a:solidFill>
              <a:srgbClr val="000080"/>
            </a:solidFill>
            <a:latin typeface="ＭＳ Ｐゴシック"/>
          </a:endParaRPr>
        </a:p>
      </xdr:txBody>
    </xdr:sp>
    <xdr:clientData/>
  </xdr:oneCellAnchor>
  <xdr:twoCellAnchor>
    <xdr:from>
      <xdr:col>15</xdr:col>
      <xdr:colOff>130175</xdr:colOff>
      <xdr:row>40</xdr:row>
      <xdr:rowOff>52944</xdr:rowOff>
    </xdr:from>
    <xdr:to>
      <xdr:col>15</xdr:col>
      <xdr:colOff>231775</xdr:colOff>
      <xdr:row>40</xdr:row>
      <xdr:rowOff>154544</xdr:rowOff>
    </xdr:to>
    <xdr:sp macro="" textlink="">
      <xdr:nvSpPr>
        <xdr:cNvPr id="102" name="フローチャート : 判断 101"/>
        <xdr:cNvSpPr/>
      </xdr:nvSpPr>
      <xdr:spPr>
        <a:xfrm>
          <a:off x="10426700" y="691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41</xdr:row>
      <xdr:rowOff>10524</xdr:rowOff>
    </xdr:from>
    <xdr:to>
      <xdr:col>14</xdr:col>
      <xdr:colOff>79375</xdr:colOff>
      <xdr:row>41</xdr:row>
      <xdr:rowOff>112124</xdr:rowOff>
    </xdr:to>
    <xdr:sp macro="" textlink="">
      <xdr:nvSpPr>
        <xdr:cNvPr id="103" name="フローチャート : 判断 102"/>
        <xdr:cNvSpPr/>
      </xdr:nvSpPr>
      <xdr:spPr>
        <a:xfrm>
          <a:off x="9588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41</xdr:row>
      <xdr:rowOff>91304</xdr:rowOff>
    </xdr:from>
    <xdr:to>
      <xdr:col>14</xdr:col>
      <xdr:colOff>79375</xdr:colOff>
      <xdr:row>42</xdr:row>
      <xdr:rowOff>21454</xdr:rowOff>
    </xdr:to>
    <xdr:sp macro="" textlink="">
      <xdr:nvSpPr>
        <xdr:cNvPr id="109" name="円/楕円 108"/>
        <xdr:cNvSpPr/>
      </xdr:nvSpPr>
      <xdr:spPr>
        <a:xfrm>
          <a:off x="9588500" y="7120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39</xdr:row>
      <xdr:rowOff>128651</xdr:rowOff>
    </xdr:from>
    <xdr:ext cx="534377" cy="259045"/>
    <xdr:sp macro="" textlink="">
      <xdr:nvSpPr>
        <xdr:cNvPr id="110" name="n_1aveValue【道路】&#10;一人当たり延長"/>
        <xdr:cNvSpPr txBox="1"/>
      </xdr:nvSpPr>
      <xdr:spPr>
        <a:xfrm>
          <a:off x="9359410" y="681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77.809</a:t>
          </a:r>
          <a:endParaRPr kumimoji="1" lang="ja-JP" altLang="en-US" sz="1000" b="1">
            <a:solidFill>
              <a:srgbClr val="000080"/>
            </a:solidFill>
            <a:latin typeface="ＭＳ Ｐゴシック"/>
          </a:endParaRPr>
        </a:p>
      </xdr:txBody>
    </xdr:sp>
    <xdr:clientData/>
  </xdr:oneCellAnchor>
  <xdr:oneCellAnchor>
    <xdr:from>
      <xdr:col>13</xdr:col>
      <xdr:colOff>434485</xdr:colOff>
      <xdr:row>42</xdr:row>
      <xdr:rowOff>12581</xdr:rowOff>
    </xdr:from>
    <xdr:ext cx="534377" cy="259045"/>
    <xdr:sp macro="" textlink="">
      <xdr:nvSpPr>
        <xdr:cNvPr id="111" name="n_1mainValue【道路】&#10;一人当たり延長"/>
        <xdr:cNvSpPr txBox="1"/>
      </xdr:nvSpPr>
      <xdr:spPr>
        <a:xfrm>
          <a:off x="9359410" y="7213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35.405</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2" name="正方形/長方形 11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3" name="正方形/長方形 11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4" name="正方形/長方形 11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5" name="正方形/長方形 11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6" name="正方形/長方形 11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7" name="正方形/長方形 11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8" name="正方形/長方形 11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70.2</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9" name="正方形/長方形 11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0" name="テキスト ボックス 11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1" name="直線コネクタ 12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2" name="テキスト ボックス 121"/>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3" name="直線コネクタ 12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4" name="テキスト ボックス 12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5" name="直線コネクタ 12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6" name="テキスト ボックス 12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7" name="直線コネクタ 12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8" name="テキスト ボックス 12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9" name="直線コネクタ 12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0" name="テキスト ボックス 12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1" name="直線コネクタ 13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2" name="テキスト ボックス 131"/>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3" name="直線コネクタ 13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4" name="テキスト ボックス 133"/>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26670</xdr:rowOff>
    </xdr:from>
    <xdr:to>
      <xdr:col>6</xdr:col>
      <xdr:colOff>510540</xdr:colOff>
      <xdr:row>62</xdr:row>
      <xdr:rowOff>34290</xdr:rowOff>
    </xdr:to>
    <xdr:cxnSp macro="">
      <xdr:nvCxnSpPr>
        <xdr:cNvPr id="136" name="直線コネクタ 135"/>
        <xdr:cNvCxnSpPr/>
      </xdr:nvCxnSpPr>
      <xdr:spPr>
        <a:xfrm flipV="1">
          <a:off x="4634865" y="9627870"/>
          <a:ext cx="0" cy="1036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62</xdr:row>
      <xdr:rowOff>38117</xdr:rowOff>
    </xdr:from>
    <xdr:ext cx="405111" cy="259045"/>
    <xdr:sp macro="" textlink="">
      <xdr:nvSpPr>
        <xdr:cNvPr id="137" name="【橋りょう・トンネル】&#10;有形固定資産減価償却率最小値テキスト"/>
        <xdr:cNvSpPr txBox="1"/>
      </xdr:nvSpPr>
      <xdr:spPr>
        <a:xfrm>
          <a:off x="4724400" y="10668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50.1</a:t>
          </a:r>
          <a:endParaRPr kumimoji="1" lang="ja-JP" altLang="en-US" sz="1000" b="1">
            <a:latin typeface="ＭＳ Ｐゴシック"/>
          </a:endParaRPr>
        </a:p>
      </xdr:txBody>
    </xdr:sp>
    <xdr:clientData/>
  </xdr:oneCellAnchor>
  <xdr:twoCellAnchor>
    <xdr:from>
      <xdr:col>6</xdr:col>
      <xdr:colOff>422275</xdr:colOff>
      <xdr:row>62</xdr:row>
      <xdr:rowOff>34290</xdr:rowOff>
    </xdr:from>
    <xdr:to>
      <xdr:col>6</xdr:col>
      <xdr:colOff>600075</xdr:colOff>
      <xdr:row>62</xdr:row>
      <xdr:rowOff>34290</xdr:rowOff>
    </xdr:to>
    <xdr:cxnSp macro="">
      <xdr:nvCxnSpPr>
        <xdr:cNvPr id="138" name="直線コネクタ 137"/>
        <xdr:cNvCxnSpPr/>
      </xdr:nvCxnSpPr>
      <xdr:spPr>
        <a:xfrm>
          <a:off x="4546600" y="10664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144797</xdr:rowOff>
    </xdr:from>
    <xdr:ext cx="405111" cy="259045"/>
    <xdr:sp macro="" textlink="">
      <xdr:nvSpPr>
        <xdr:cNvPr id="139" name="【橋りょう・トンネル】&#10;有形固定資産減価償却率最大値テキスト"/>
        <xdr:cNvSpPr txBox="1"/>
      </xdr:nvSpPr>
      <xdr:spPr>
        <a:xfrm>
          <a:off x="47244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a:t>
          </a:r>
          <a:endParaRPr kumimoji="1" lang="ja-JP" altLang="en-US" sz="1000" b="1">
            <a:latin typeface="ＭＳ Ｐゴシック"/>
          </a:endParaRPr>
        </a:p>
      </xdr:txBody>
    </xdr:sp>
    <xdr:clientData/>
  </xdr:oneCellAnchor>
  <xdr:twoCellAnchor>
    <xdr:from>
      <xdr:col>6</xdr:col>
      <xdr:colOff>422275</xdr:colOff>
      <xdr:row>56</xdr:row>
      <xdr:rowOff>26670</xdr:rowOff>
    </xdr:from>
    <xdr:to>
      <xdr:col>6</xdr:col>
      <xdr:colOff>600075</xdr:colOff>
      <xdr:row>56</xdr:row>
      <xdr:rowOff>26670</xdr:rowOff>
    </xdr:to>
    <xdr:cxnSp macro="">
      <xdr:nvCxnSpPr>
        <xdr:cNvPr id="140" name="直線コネクタ 139"/>
        <xdr:cNvCxnSpPr/>
      </xdr:nvCxnSpPr>
      <xdr:spPr>
        <a:xfrm>
          <a:off x="4546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22877</xdr:rowOff>
    </xdr:from>
    <xdr:ext cx="405111" cy="259045"/>
    <xdr:sp macro="" textlink="">
      <xdr:nvSpPr>
        <xdr:cNvPr id="141" name="【橋りょう・トンネル】&#10;有形固定資産減価償却率平均値テキスト"/>
        <xdr:cNvSpPr txBox="1"/>
      </xdr:nvSpPr>
      <xdr:spPr>
        <a:xfrm>
          <a:off x="4724400" y="101384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62.0</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44450</xdr:rowOff>
    </xdr:from>
    <xdr:to>
      <xdr:col>6</xdr:col>
      <xdr:colOff>561975</xdr:colOff>
      <xdr:row>59</xdr:row>
      <xdr:rowOff>146050</xdr:rowOff>
    </xdr:to>
    <xdr:sp macro="" textlink="">
      <xdr:nvSpPr>
        <xdr:cNvPr id="142" name="フローチャート : 判断 141"/>
        <xdr:cNvSpPr/>
      </xdr:nvSpPr>
      <xdr:spPr>
        <a:xfrm>
          <a:off x="4584700" y="1016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13970</xdr:rowOff>
    </xdr:from>
    <xdr:to>
      <xdr:col>5</xdr:col>
      <xdr:colOff>409575</xdr:colOff>
      <xdr:row>61</xdr:row>
      <xdr:rowOff>115570</xdr:rowOff>
    </xdr:to>
    <xdr:sp macro="" textlink="">
      <xdr:nvSpPr>
        <xdr:cNvPr id="143" name="フローチャート : 判断 142"/>
        <xdr:cNvSpPr/>
      </xdr:nvSpPr>
      <xdr:spPr>
        <a:xfrm>
          <a:off x="3746500" y="1047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4" name="テキスト ボックス 14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5" name="テキスト ボックス 14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6" name="テキスト ボックス 14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7" name="テキスト ボックス 14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8" name="テキスト ボックス 14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62</xdr:row>
      <xdr:rowOff>124460</xdr:rowOff>
    </xdr:from>
    <xdr:to>
      <xdr:col>5</xdr:col>
      <xdr:colOff>409575</xdr:colOff>
      <xdr:row>63</xdr:row>
      <xdr:rowOff>54610</xdr:rowOff>
    </xdr:to>
    <xdr:sp macro="" textlink="">
      <xdr:nvSpPr>
        <xdr:cNvPr id="149" name="円/楕円 148"/>
        <xdr:cNvSpPr/>
      </xdr:nvSpPr>
      <xdr:spPr>
        <a:xfrm>
          <a:off x="3746500" y="1075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132097</xdr:rowOff>
    </xdr:from>
    <xdr:ext cx="405111" cy="259045"/>
    <xdr:sp macro="" textlink="">
      <xdr:nvSpPr>
        <xdr:cNvPr id="150" name="n_1aveValue【橋りょう・トンネル】&#10;有形固定資産減価償却率"/>
        <xdr:cNvSpPr txBox="1"/>
      </xdr:nvSpPr>
      <xdr:spPr>
        <a:xfrm>
          <a:off x="3582043" y="10247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a:t>
          </a:r>
          <a:endParaRPr kumimoji="1" lang="ja-JP" altLang="en-US" sz="1000" b="1">
            <a:solidFill>
              <a:srgbClr val="000080"/>
            </a:solidFill>
            <a:latin typeface="ＭＳ Ｐゴシック"/>
          </a:endParaRPr>
        </a:p>
      </xdr:txBody>
    </xdr:sp>
    <xdr:clientData/>
  </xdr:oneCellAnchor>
  <xdr:oneCellAnchor>
    <xdr:from>
      <xdr:col>5</xdr:col>
      <xdr:colOff>143518</xdr:colOff>
      <xdr:row>63</xdr:row>
      <xdr:rowOff>45737</xdr:rowOff>
    </xdr:from>
    <xdr:ext cx="405111" cy="259045"/>
    <xdr:sp macro="" textlink="">
      <xdr:nvSpPr>
        <xdr:cNvPr id="151" name="n_1mainValue【橋りょう・トンネル】&#10;有形固定資産減価償却率"/>
        <xdr:cNvSpPr txBox="1"/>
      </xdr:nvSpPr>
      <xdr:spPr>
        <a:xfrm>
          <a:off x="3582043" y="1084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2" name="正方形/長方形 15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3" name="正方形/長方形 15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4" name="正方形/長方形 15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5" name="正方形/長方形 15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6" name="正方形/長方形 15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7" name="正方形/長方形 15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8" name="正方形/長方形 15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425,124</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9" name="正方形/長方形 15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0" name="テキスト ボックス 15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1" name="直線コネクタ 16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2" name="直線コネクタ 16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3" name="テキスト ボックス 162"/>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4" name="直線コネクタ 16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5" name="テキスト ボックス 164"/>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6" name="直線コネクタ 16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59</xdr:row>
      <xdr:rowOff>29227</xdr:rowOff>
    </xdr:from>
    <xdr:ext cx="685572" cy="259045"/>
    <xdr:sp macro="" textlink="">
      <xdr:nvSpPr>
        <xdr:cNvPr id="167" name="テキスト ボックス 166"/>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8" name="直線コネクタ 16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162577</xdr:rowOff>
    </xdr:from>
    <xdr:ext cx="685572" cy="259045"/>
    <xdr:sp macro="" textlink="">
      <xdr:nvSpPr>
        <xdr:cNvPr id="169" name="テキスト ボックス 168"/>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0" name="直線コネクタ 16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124477</xdr:rowOff>
    </xdr:from>
    <xdr:ext cx="685572" cy="259045"/>
    <xdr:sp macro="" textlink="">
      <xdr:nvSpPr>
        <xdr:cNvPr id="171" name="テキスト ボックス 170"/>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2" name="直線コネクタ 17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3" name="テキスト ボックス 17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6565</xdr:rowOff>
    </xdr:from>
    <xdr:to>
      <xdr:col>15</xdr:col>
      <xdr:colOff>180340</xdr:colOff>
      <xdr:row>63</xdr:row>
      <xdr:rowOff>152868</xdr:rowOff>
    </xdr:to>
    <xdr:cxnSp macro="">
      <xdr:nvCxnSpPr>
        <xdr:cNvPr id="175" name="直線コネクタ 174"/>
        <xdr:cNvCxnSpPr/>
      </xdr:nvCxnSpPr>
      <xdr:spPr>
        <a:xfrm flipV="1">
          <a:off x="10476865" y="9436315"/>
          <a:ext cx="0" cy="1517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156695</xdr:rowOff>
    </xdr:from>
    <xdr:ext cx="599010" cy="259045"/>
    <xdr:sp macro="" textlink="">
      <xdr:nvSpPr>
        <xdr:cNvPr id="176" name="【橋りょう・トンネル】&#10;一人当たり有形固定資産（償却資産）額最小値テキスト"/>
        <xdr:cNvSpPr txBox="1"/>
      </xdr:nvSpPr>
      <xdr:spPr>
        <a:xfrm>
          <a:off x="10566400" y="10958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124,386</a:t>
          </a:r>
          <a:endParaRPr kumimoji="1" lang="ja-JP" altLang="en-US" sz="1000" b="1">
            <a:latin typeface="ＭＳ Ｐゴシック"/>
          </a:endParaRPr>
        </a:p>
      </xdr:txBody>
    </xdr:sp>
    <xdr:clientData/>
  </xdr:oneCellAnchor>
  <xdr:twoCellAnchor>
    <xdr:from>
      <xdr:col>15</xdr:col>
      <xdr:colOff>92075</xdr:colOff>
      <xdr:row>63</xdr:row>
      <xdr:rowOff>152868</xdr:rowOff>
    </xdr:from>
    <xdr:to>
      <xdr:col>15</xdr:col>
      <xdr:colOff>269875</xdr:colOff>
      <xdr:row>63</xdr:row>
      <xdr:rowOff>152868</xdr:rowOff>
    </xdr:to>
    <xdr:cxnSp macro="">
      <xdr:nvCxnSpPr>
        <xdr:cNvPr id="177" name="直線コネクタ 176"/>
        <xdr:cNvCxnSpPr/>
      </xdr:nvCxnSpPr>
      <xdr:spPr>
        <a:xfrm>
          <a:off x="10388600" y="10954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124692</xdr:rowOff>
    </xdr:from>
    <xdr:ext cx="690189" cy="259045"/>
    <xdr:sp macro="" textlink="">
      <xdr:nvSpPr>
        <xdr:cNvPr id="178" name="【橋りょう・トンネル】&#10;一人当たり有形固定資産（償却資産）額最大値テキスト"/>
        <xdr:cNvSpPr txBox="1"/>
      </xdr:nvSpPr>
      <xdr:spPr>
        <a:xfrm>
          <a:off x="10566400" y="92115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2,116,385</a:t>
          </a:r>
          <a:endParaRPr kumimoji="1" lang="ja-JP" altLang="en-US" sz="1000" b="1">
            <a:latin typeface="ＭＳ Ｐゴシック"/>
          </a:endParaRPr>
        </a:p>
      </xdr:txBody>
    </xdr:sp>
    <xdr:clientData/>
  </xdr:oneCellAnchor>
  <xdr:twoCellAnchor>
    <xdr:from>
      <xdr:col>15</xdr:col>
      <xdr:colOff>92075</xdr:colOff>
      <xdr:row>55</xdr:row>
      <xdr:rowOff>6565</xdr:rowOff>
    </xdr:from>
    <xdr:to>
      <xdr:col>15</xdr:col>
      <xdr:colOff>269875</xdr:colOff>
      <xdr:row>55</xdr:row>
      <xdr:rowOff>6565</xdr:rowOff>
    </xdr:to>
    <xdr:cxnSp macro="">
      <xdr:nvCxnSpPr>
        <xdr:cNvPr id="179" name="直線コネクタ 178"/>
        <xdr:cNvCxnSpPr/>
      </xdr:nvCxnSpPr>
      <xdr:spPr>
        <a:xfrm>
          <a:off x="10388600" y="9436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107067</xdr:rowOff>
    </xdr:from>
    <xdr:ext cx="599010" cy="259045"/>
    <xdr:sp macro="" textlink="">
      <xdr:nvSpPr>
        <xdr:cNvPr id="180" name="【橋りょう・トンネル】&#10;一人当たり有形固定資産（償却資産）額平均値テキスト"/>
        <xdr:cNvSpPr txBox="1"/>
      </xdr:nvSpPr>
      <xdr:spPr>
        <a:xfrm>
          <a:off x="10566400" y="102226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989,514</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128640</xdr:rowOff>
    </xdr:from>
    <xdr:to>
      <xdr:col>15</xdr:col>
      <xdr:colOff>231775</xdr:colOff>
      <xdr:row>60</xdr:row>
      <xdr:rowOff>58790</xdr:rowOff>
    </xdr:to>
    <xdr:sp macro="" textlink="">
      <xdr:nvSpPr>
        <xdr:cNvPr id="181" name="フローチャート : 判断 180"/>
        <xdr:cNvSpPr/>
      </xdr:nvSpPr>
      <xdr:spPr>
        <a:xfrm>
          <a:off x="10426700" y="1024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18434</xdr:rowOff>
    </xdr:from>
    <xdr:to>
      <xdr:col>14</xdr:col>
      <xdr:colOff>79375</xdr:colOff>
      <xdr:row>60</xdr:row>
      <xdr:rowOff>120034</xdr:rowOff>
    </xdr:to>
    <xdr:sp macro="" textlink="">
      <xdr:nvSpPr>
        <xdr:cNvPr id="182" name="フローチャート : 判断 181"/>
        <xdr:cNvSpPr/>
      </xdr:nvSpPr>
      <xdr:spPr>
        <a:xfrm>
          <a:off x="9588500" y="1030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3" name="テキスト ボックス 18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4" name="テキスト ボックス 18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5" name="テキスト ボックス 18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6" name="テキスト ボックス 18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7" name="テキスト ボックス 18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60</xdr:row>
      <xdr:rowOff>76372</xdr:rowOff>
    </xdr:from>
    <xdr:to>
      <xdr:col>14</xdr:col>
      <xdr:colOff>79375</xdr:colOff>
      <xdr:row>61</xdr:row>
      <xdr:rowOff>6522</xdr:rowOff>
    </xdr:to>
    <xdr:sp macro="" textlink="">
      <xdr:nvSpPr>
        <xdr:cNvPr id="188" name="円/楕円 187"/>
        <xdr:cNvSpPr/>
      </xdr:nvSpPr>
      <xdr:spPr>
        <a:xfrm>
          <a:off x="9588500" y="1036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58</xdr:row>
      <xdr:rowOff>136561</xdr:rowOff>
    </xdr:from>
    <xdr:ext cx="599010" cy="259045"/>
    <xdr:sp macro="" textlink="">
      <xdr:nvSpPr>
        <xdr:cNvPr id="189" name="n_1aveValue【橋りょう・トンネル】&#10;一人当たり有形固定資産（償却資産）額"/>
        <xdr:cNvSpPr txBox="1"/>
      </xdr:nvSpPr>
      <xdr:spPr>
        <a:xfrm>
          <a:off x="9327094" y="10080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909,142</a:t>
          </a:r>
          <a:endParaRPr kumimoji="1" lang="ja-JP" altLang="en-US" sz="1000" b="1">
            <a:solidFill>
              <a:srgbClr val="000080"/>
            </a:solidFill>
            <a:latin typeface="ＭＳ Ｐゴシック"/>
          </a:endParaRPr>
        </a:p>
      </xdr:txBody>
    </xdr:sp>
    <xdr:clientData/>
  </xdr:oneCellAnchor>
  <xdr:oneCellAnchor>
    <xdr:from>
      <xdr:col>13</xdr:col>
      <xdr:colOff>402169</xdr:colOff>
      <xdr:row>60</xdr:row>
      <xdr:rowOff>169099</xdr:rowOff>
    </xdr:from>
    <xdr:ext cx="599010" cy="259045"/>
    <xdr:sp macro="" textlink="">
      <xdr:nvSpPr>
        <xdr:cNvPr id="190" name="n_1mainValue【橋りょう・トンネル】&#10;一人当たり有形固定資産（償却資産）額"/>
        <xdr:cNvSpPr txBox="1"/>
      </xdr:nvSpPr>
      <xdr:spPr>
        <a:xfrm>
          <a:off x="9327094" y="10456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833,108</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1" name="正方形/長方形 19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2" name="正方形/長方形 19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3" name="正方形/長方形 19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4" name="正方形/長方形 19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5" name="正方形/長方形 19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6" name="正方形/長方形 19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7" name="正方形/長方形 19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8" name="正方形/長方形 19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9" name="テキスト ボックス 19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0" name="直線コネクタ 19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01" name="テキスト ボックス 20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02" name="直線コネクタ 201"/>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3" name="テキスト ボックス 202"/>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4" name="直線コネクタ 203"/>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5" name="テキスト ボックス 204"/>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6" name="直線コネクタ 205"/>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7" name="テキスト ボックス 206"/>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8" name="直線コネクタ 207"/>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09" name="テキスト ボックス 208"/>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0" name="直線コネクタ 20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1" name="テキスト ボックス 21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104394</xdr:rowOff>
    </xdr:from>
    <xdr:to>
      <xdr:col>6</xdr:col>
      <xdr:colOff>510540</xdr:colOff>
      <xdr:row>85</xdr:row>
      <xdr:rowOff>1524</xdr:rowOff>
    </xdr:to>
    <xdr:cxnSp macro="">
      <xdr:nvCxnSpPr>
        <xdr:cNvPr id="213" name="直線コネクタ 212"/>
        <xdr:cNvCxnSpPr/>
      </xdr:nvCxnSpPr>
      <xdr:spPr>
        <a:xfrm flipV="1">
          <a:off x="4634865" y="13306044"/>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5351</xdr:rowOff>
    </xdr:from>
    <xdr:ext cx="405111" cy="259045"/>
    <xdr:sp macro="" textlink="">
      <xdr:nvSpPr>
        <xdr:cNvPr id="214" name="【公営住宅】&#10;有形固定資産減価償却率最小値テキスト"/>
        <xdr:cNvSpPr txBox="1"/>
      </xdr:nvSpPr>
      <xdr:spPr>
        <a:xfrm>
          <a:off x="4724400" y="14578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a:t>
          </a:r>
          <a:endParaRPr kumimoji="1" lang="ja-JP" altLang="en-US" sz="1000" b="1">
            <a:latin typeface="ＭＳ Ｐゴシック"/>
          </a:endParaRPr>
        </a:p>
      </xdr:txBody>
    </xdr:sp>
    <xdr:clientData/>
  </xdr:oneCellAnchor>
  <xdr:twoCellAnchor>
    <xdr:from>
      <xdr:col>6</xdr:col>
      <xdr:colOff>422275</xdr:colOff>
      <xdr:row>85</xdr:row>
      <xdr:rowOff>1524</xdr:rowOff>
    </xdr:from>
    <xdr:to>
      <xdr:col>6</xdr:col>
      <xdr:colOff>600075</xdr:colOff>
      <xdr:row>85</xdr:row>
      <xdr:rowOff>1524</xdr:rowOff>
    </xdr:to>
    <xdr:cxnSp macro="">
      <xdr:nvCxnSpPr>
        <xdr:cNvPr id="215" name="直線コネクタ 214"/>
        <xdr:cNvCxnSpPr/>
      </xdr:nvCxnSpPr>
      <xdr:spPr>
        <a:xfrm>
          <a:off x="4546600" y="14574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51071</xdr:rowOff>
    </xdr:from>
    <xdr:ext cx="405111" cy="259045"/>
    <xdr:sp macro="" textlink="">
      <xdr:nvSpPr>
        <xdr:cNvPr id="216" name="【公営住宅】&#10;有形固定資産減価償却率最大値テキスト"/>
        <xdr:cNvSpPr txBox="1"/>
      </xdr:nvSpPr>
      <xdr:spPr>
        <a:xfrm>
          <a:off x="4724400" y="13081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84.6</a:t>
          </a:r>
          <a:endParaRPr kumimoji="1" lang="ja-JP" altLang="en-US" sz="1000" b="1">
            <a:latin typeface="ＭＳ Ｐゴシック"/>
          </a:endParaRPr>
        </a:p>
      </xdr:txBody>
    </xdr:sp>
    <xdr:clientData/>
  </xdr:oneCellAnchor>
  <xdr:twoCellAnchor>
    <xdr:from>
      <xdr:col>6</xdr:col>
      <xdr:colOff>422275</xdr:colOff>
      <xdr:row>77</xdr:row>
      <xdr:rowOff>104394</xdr:rowOff>
    </xdr:from>
    <xdr:to>
      <xdr:col>6</xdr:col>
      <xdr:colOff>600075</xdr:colOff>
      <xdr:row>77</xdr:row>
      <xdr:rowOff>104394</xdr:rowOff>
    </xdr:to>
    <xdr:cxnSp macro="">
      <xdr:nvCxnSpPr>
        <xdr:cNvPr id="217" name="直線コネクタ 216"/>
        <xdr:cNvCxnSpPr/>
      </xdr:nvCxnSpPr>
      <xdr:spPr>
        <a:xfrm>
          <a:off x="4546600" y="1330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52595</xdr:rowOff>
    </xdr:from>
    <xdr:ext cx="405111" cy="259045"/>
    <xdr:sp macro="" textlink="">
      <xdr:nvSpPr>
        <xdr:cNvPr id="218" name="【公営住宅】&#10;有形固定資産減価償却率平均値テキスト"/>
        <xdr:cNvSpPr txBox="1"/>
      </xdr:nvSpPr>
      <xdr:spPr>
        <a:xfrm>
          <a:off x="4724400" y="139400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74168</xdr:rowOff>
    </xdr:from>
    <xdr:to>
      <xdr:col>6</xdr:col>
      <xdr:colOff>561975</xdr:colOff>
      <xdr:row>82</xdr:row>
      <xdr:rowOff>4318</xdr:rowOff>
    </xdr:to>
    <xdr:sp macro="" textlink="">
      <xdr:nvSpPr>
        <xdr:cNvPr id="219" name="フローチャート : 判断 218"/>
        <xdr:cNvSpPr/>
      </xdr:nvSpPr>
      <xdr:spPr>
        <a:xfrm>
          <a:off x="4584700" y="1396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81</xdr:row>
      <xdr:rowOff>33020</xdr:rowOff>
    </xdr:from>
    <xdr:to>
      <xdr:col>5</xdr:col>
      <xdr:colOff>409575</xdr:colOff>
      <xdr:row>81</xdr:row>
      <xdr:rowOff>134620</xdr:rowOff>
    </xdr:to>
    <xdr:sp macro="" textlink="">
      <xdr:nvSpPr>
        <xdr:cNvPr id="220" name="フローチャート : 判断 219"/>
        <xdr:cNvSpPr/>
      </xdr:nvSpPr>
      <xdr:spPr>
        <a:xfrm>
          <a:off x="3746500" y="1392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1" name="テキスト ボックス 22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2" name="テキスト ボックス 22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3" name="テキスト ボックス 22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4" name="テキスト ボックス 22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5" name="テキスト ボックス 22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83</xdr:row>
      <xdr:rowOff>12446</xdr:rowOff>
    </xdr:from>
    <xdr:to>
      <xdr:col>5</xdr:col>
      <xdr:colOff>409575</xdr:colOff>
      <xdr:row>83</xdr:row>
      <xdr:rowOff>114046</xdr:rowOff>
    </xdr:to>
    <xdr:sp macro="" textlink="">
      <xdr:nvSpPr>
        <xdr:cNvPr id="226" name="円/楕円 225"/>
        <xdr:cNvSpPr/>
      </xdr:nvSpPr>
      <xdr:spPr>
        <a:xfrm>
          <a:off x="3746500" y="1424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79</xdr:row>
      <xdr:rowOff>151147</xdr:rowOff>
    </xdr:from>
    <xdr:ext cx="405111" cy="259045"/>
    <xdr:sp macro="" textlink="">
      <xdr:nvSpPr>
        <xdr:cNvPr id="227" name="n_1aveValue【公営住宅】&#10;有形固定資産減価償却率"/>
        <xdr:cNvSpPr txBox="1"/>
      </xdr:nvSpPr>
      <xdr:spPr>
        <a:xfrm>
          <a:off x="3582043" y="1369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oneCellAnchor>
    <xdr:from>
      <xdr:col>5</xdr:col>
      <xdr:colOff>143518</xdr:colOff>
      <xdr:row>83</xdr:row>
      <xdr:rowOff>105173</xdr:rowOff>
    </xdr:from>
    <xdr:ext cx="405111" cy="259045"/>
    <xdr:sp macro="" textlink="">
      <xdr:nvSpPr>
        <xdr:cNvPr id="228" name="n_1mainValue【公営住宅】&#10;有形固定資産減価償却率"/>
        <xdr:cNvSpPr txBox="1"/>
      </xdr:nvSpPr>
      <xdr:spPr>
        <a:xfrm>
          <a:off x="3582043" y="14335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9" name="正方形/長方形 22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0" name="正方形/長方形 22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1" name="正方形/長方形 23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2" name="正方形/長方形 23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3" name="正方形/長方形 23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4" name="正方形/長方形 23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5" name="正方形/長方形 23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1.249</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6" name="正方形/長方形 23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7" name="テキスト ボックス 23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8" name="直線コネクタ 23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88</xdr:row>
      <xdr:rowOff>10177</xdr:rowOff>
    </xdr:from>
    <xdr:ext cx="467179" cy="259045"/>
    <xdr:sp macro="" textlink="">
      <xdr:nvSpPr>
        <xdr:cNvPr id="239" name="テキスト ボックス 238"/>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87</xdr:row>
      <xdr:rowOff>38100</xdr:rowOff>
    </xdr:from>
    <xdr:to>
      <xdr:col>16</xdr:col>
      <xdr:colOff>307975</xdr:colOff>
      <xdr:row>87</xdr:row>
      <xdr:rowOff>38100</xdr:rowOff>
    </xdr:to>
    <xdr:cxnSp macro="">
      <xdr:nvCxnSpPr>
        <xdr:cNvPr id="240" name="直線コネクタ 239"/>
        <xdr:cNvCxnSpPr/>
      </xdr:nvCxnSpPr>
      <xdr:spPr>
        <a:xfrm>
          <a:off x="6604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67327</xdr:rowOff>
    </xdr:from>
    <xdr:ext cx="467179" cy="259045"/>
    <xdr:sp macro="" textlink="">
      <xdr:nvSpPr>
        <xdr:cNvPr id="241" name="テキスト ボックス 240"/>
        <xdr:cNvSpPr txBox="1"/>
      </xdr:nvSpPr>
      <xdr:spPr>
        <a:xfrm>
          <a:off x="6136821" y="1481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85</xdr:row>
      <xdr:rowOff>95250</xdr:rowOff>
    </xdr:from>
    <xdr:to>
      <xdr:col>16</xdr:col>
      <xdr:colOff>307975</xdr:colOff>
      <xdr:row>85</xdr:row>
      <xdr:rowOff>95250</xdr:rowOff>
    </xdr:to>
    <xdr:cxnSp macro="">
      <xdr:nvCxnSpPr>
        <xdr:cNvPr id="242" name="直線コネクタ 241"/>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124477</xdr:rowOff>
    </xdr:from>
    <xdr:ext cx="467179" cy="259045"/>
    <xdr:sp macro="" textlink="">
      <xdr:nvSpPr>
        <xdr:cNvPr id="243" name="テキスト ボックス 242"/>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83</xdr:row>
      <xdr:rowOff>152400</xdr:rowOff>
    </xdr:from>
    <xdr:to>
      <xdr:col>16</xdr:col>
      <xdr:colOff>307975</xdr:colOff>
      <xdr:row>83</xdr:row>
      <xdr:rowOff>152400</xdr:rowOff>
    </xdr:to>
    <xdr:cxnSp macro="">
      <xdr:nvCxnSpPr>
        <xdr:cNvPr id="244" name="直線コネクタ 243"/>
        <xdr:cNvCxnSpPr/>
      </xdr:nvCxnSpPr>
      <xdr:spPr>
        <a:xfrm>
          <a:off x="6604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10177</xdr:rowOff>
    </xdr:from>
    <xdr:ext cx="467179" cy="259045"/>
    <xdr:sp macro="" textlink="">
      <xdr:nvSpPr>
        <xdr:cNvPr id="245" name="テキスト ボックス 244"/>
        <xdr:cNvSpPr txBox="1"/>
      </xdr:nvSpPr>
      <xdr:spPr>
        <a:xfrm>
          <a:off x="6136821" y="1424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6" name="直線コネクタ 24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7" name="テキスト ボックス 24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80</xdr:row>
      <xdr:rowOff>95250</xdr:rowOff>
    </xdr:from>
    <xdr:to>
      <xdr:col>16</xdr:col>
      <xdr:colOff>307975</xdr:colOff>
      <xdr:row>80</xdr:row>
      <xdr:rowOff>95250</xdr:rowOff>
    </xdr:to>
    <xdr:cxnSp macro="">
      <xdr:nvCxnSpPr>
        <xdr:cNvPr id="248" name="直線コネクタ 247"/>
        <xdr:cNvCxnSpPr/>
      </xdr:nvCxnSpPr>
      <xdr:spPr>
        <a:xfrm>
          <a:off x="6604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79</xdr:row>
      <xdr:rowOff>124477</xdr:rowOff>
    </xdr:from>
    <xdr:ext cx="531299" cy="259045"/>
    <xdr:sp macro="" textlink="">
      <xdr:nvSpPr>
        <xdr:cNvPr id="249" name="テキスト ボックス 248"/>
        <xdr:cNvSpPr txBox="1"/>
      </xdr:nvSpPr>
      <xdr:spPr>
        <a:xfrm>
          <a:off x="6072701" y="1366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78</xdr:row>
      <xdr:rowOff>152400</xdr:rowOff>
    </xdr:from>
    <xdr:to>
      <xdr:col>16</xdr:col>
      <xdr:colOff>307975</xdr:colOff>
      <xdr:row>78</xdr:row>
      <xdr:rowOff>152400</xdr:rowOff>
    </xdr:to>
    <xdr:cxnSp macro="">
      <xdr:nvCxnSpPr>
        <xdr:cNvPr id="250" name="直線コネクタ 249"/>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78</xdr:row>
      <xdr:rowOff>10177</xdr:rowOff>
    </xdr:from>
    <xdr:ext cx="531299" cy="259045"/>
    <xdr:sp macro="" textlink="">
      <xdr:nvSpPr>
        <xdr:cNvPr id="251" name="テキスト ボックス 250"/>
        <xdr:cNvSpPr txBox="1"/>
      </xdr:nvSpPr>
      <xdr:spPr>
        <a:xfrm>
          <a:off x="6072701" y="1338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77</xdr:row>
      <xdr:rowOff>38100</xdr:rowOff>
    </xdr:from>
    <xdr:to>
      <xdr:col>16</xdr:col>
      <xdr:colOff>307975</xdr:colOff>
      <xdr:row>77</xdr:row>
      <xdr:rowOff>38100</xdr:rowOff>
    </xdr:to>
    <xdr:cxnSp macro="">
      <xdr:nvCxnSpPr>
        <xdr:cNvPr id="252" name="直線コネクタ 251"/>
        <xdr:cNvCxnSpPr/>
      </xdr:nvCxnSpPr>
      <xdr:spPr>
        <a:xfrm>
          <a:off x="6604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67327</xdr:rowOff>
    </xdr:from>
    <xdr:ext cx="531299" cy="259045"/>
    <xdr:sp macro="" textlink="">
      <xdr:nvSpPr>
        <xdr:cNvPr id="253" name="テキスト ボックス 252"/>
        <xdr:cNvSpPr txBox="1"/>
      </xdr:nvSpPr>
      <xdr:spPr>
        <a:xfrm>
          <a:off x="6072701" y="1309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4" name="直線コネクタ 25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124477</xdr:rowOff>
    </xdr:from>
    <xdr:ext cx="531299" cy="259045"/>
    <xdr:sp macro="" textlink="">
      <xdr:nvSpPr>
        <xdr:cNvPr id="255" name="テキスト ボックス 254"/>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11954</xdr:rowOff>
    </xdr:from>
    <xdr:to>
      <xdr:col>15</xdr:col>
      <xdr:colOff>180340</xdr:colOff>
      <xdr:row>86</xdr:row>
      <xdr:rowOff>4096</xdr:rowOff>
    </xdr:to>
    <xdr:cxnSp macro="">
      <xdr:nvCxnSpPr>
        <xdr:cNvPr id="257" name="直線コネクタ 256"/>
        <xdr:cNvCxnSpPr/>
      </xdr:nvCxnSpPr>
      <xdr:spPr>
        <a:xfrm flipV="1">
          <a:off x="10476865" y="13385054"/>
          <a:ext cx="0" cy="1363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7923</xdr:rowOff>
    </xdr:from>
    <xdr:ext cx="469744" cy="259045"/>
    <xdr:sp macro="" textlink="">
      <xdr:nvSpPr>
        <xdr:cNvPr id="258" name="【公営住宅】&#10;一人当たり面積最小値テキスト"/>
        <xdr:cNvSpPr txBox="1"/>
      </xdr:nvSpPr>
      <xdr:spPr>
        <a:xfrm>
          <a:off x="10566400" y="14752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3.438</a:t>
          </a:r>
          <a:endParaRPr kumimoji="1" lang="ja-JP" altLang="en-US" sz="1000" b="1">
            <a:latin typeface="ＭＳ Ｐゴシック"/>
          </a:endParaRPr>
        </a:p>
      </xdr:txBody>
    </xdr:sp>
    <xdr:clientData/>
  </xdr:oneCellAnchor>
  <xdr:twoCellAnchor>
    <xdr:from>
      <xdr:col>15</xdr:col>
      <xdr:colOff>92075</xdr:colOff>
      <xdr:row>86</xdr:row>
      <xdr:rowOff>4096</xdr:rowOff>
    </xdr:from>
    <xdr:to>
      <xdr:col>15</xdr:col>
      <xdr:colOff>269875</xdr:colOff>
      <xdr:row>86</xdr:row>
      <xdr:rowOff>4096</xdr:rowOff>
    </xdr:to>
    <xdr:cxnSp macro="">
      <xdr:nvCxnSpPr>
        <xdr:cNvPr id="259" name="直線コネクタ 258"/>
        <xdr:cNvCxnSpPr/>
      </xdr:nvCxnSpPr>
      <xdr:spPr>
        <a:xfrm>
          <a:off x="10388600" y="14748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130081</xdr:rowOff>
    </xdr:from>
    <xdr:ext cx="534377" cy="259045"/>
    <xdr:sp macro="" textlink="">
      <xdr:nvSpPr>
        <xdr:cNvPr id="260" name="【公営住宅】&#10;一人当たり面積最大値テキスト"/>
        <xdr:cNvSpPr txBox="1"/>
      </xdr:nvSpPr>
      <xdr:spPr>
        <a:xfrm>
          <a:off x="10566400" y="1316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12.983</a:t>
          </a:r>
          <a:endParaRPr kumimoji="1" lang="ja-JP" altLang="en-US" sz="1000" b="1">
            <a:latin typeface="ＭＳ Ｐゴシック"/>
          </a:endParaRPr>
        </a:p>
      </xdr:txBody>
    </xdr:sp>
    <xdr:clientData/>
  </xdr:oneCellAnchor>
  <xdr:twoCellAnchor>
    <xdr:from>
      <xdr:col>15</xdr:col>
      <xdr:colOff>92075</xdr:colOff>
      <xdr:row>78</xdr:row>
      <xdr:rowOff>11954</xdr:rowOff>
    </xdr:from>
    <xdr:to>
      <xdr:col>15</xdr:col>
      <xdr:colOff>269875</xdr:colOff>
      <xdr:row>78</xdr:row>
      <xdr:rowOff>11954</xdr:rowOff>
    </xdr:to>
    <xdr:cxnSp macro="">
      <xdr:nvCxnSpPr>
        <xdr:cNvPr id="261" name="直線コネクタ 260"/>
        <xdr:cNvCxnSpPr/>
      </xdr:nvCxnSpPr>
      <xdr:spPr>
        <a:xfrm>
          <a:off x="10388600" y="13385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102601</xdr:rowOff>
    </xdr:from>
    <xdr:ext cx="469744" cy="259045"/>
    <xdr:sp macro="" textlink="">
      <xdr:nvSpPr>
        <xdr:cNvPr id="262" name="【公営住宅】&#10;一人当たり面積平均値テキスト"/>
        <xdr:cNvSpPr txBox="1"/>
      </xdr:nvSpPr>
      <xdr:spPr>
        <a:xfrm>
          <a:off x="10566400" y="143329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5.842</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124174</xdr:rowOff>
    </xdr:from>
    <xdr:to>
      <xdr:col>15</xdr:col>
      <xdr:colOff>231775</xdr:colOff>
      <xdr:row>84</xdr:row>
      <xdr:rowOff>54324</xdr:rowOff>
    </xdr:to>
    <xdr:sp macro="" textlink="">
      <xdr:nvSpPr>
        <xdr:cNvPr id="263" name="フローチャート : 判断 262"/>
        <xdr:cNvSpPr/>
      </xdr:nvSpPr>
      <xdr:spPr>
        <a:xfrm>
          <a:off x="10426700" y="14354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85</xdr:row>
      <xdr:rowOff>98743</xdr:rowOff>
    </xdr:from>
    <xdr:to>
      <xdr:col>14</xdr:col>
      <xdr:colOff>79375</xdr:colOff>
      <xdr:row>86</xdr:row>
      <xdr:rowOff>28893</xdr:rowOff>
    </xdr:to>
    <xdr:sp macro="" textlink="">
      <xdr:nvSpPr>
        <xdr:cNvPr id="264" name="フローチャート : 判断 263"/>
        <xdr:cNvSpPr/>
      </xdr:nvSpPr>
      <xdr:spPr>
        <a:xfrm>
          <a:off x="9588500" y="14671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5" name="テキスト ボックス 26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6" name="テキスト ボックス 26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7" name="テキスト ボックス 26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8" name="テキスト ボックス 26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9" name="テキスト ボックス 26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48879</xdr:rowOff>
    </xdr:from>
    <xdr:to>
      <xdr:col>14</xdr:col>
      <xdr:colOff>79375</xdr:colOff>
      <xdr:row>85</xdr:row>
      <xdr:rowOff>150479</xdr:rowOff>
    </xdr:to>
    <xdr:sp macro="" textlink="">
      <xdr:nvSpPr>
        <xdr:cNvPr id="270" name="円/楕円 269"/>
        <xdr:cNvSpPr/>
      </xdr:nvSpPr>
      <xdr:spPr>
        <a:xfrm>
          <a:off x="9588500" y="1462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86</xdr:row>
      <xdr:rowOff>20020</xdr:rowOff>
    </xdr:from>
    <xdr:ext cx="469744" cy="259045"/>
    <xdr:sp macro="" textlink="">
      <xdr:nvSpPr>
        <xdr:cNvPr id="271" name="n_1aveValue【公営住宅】&#10;一人当たり面積"/>
        <xdr:cNvSpPr txBox="1"/>
      </xdr:nvSpPr>
      <xdr:spPr>
        <a:xfrm>
          <a:off x="9391727" y="14764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3.620</a:t>
          </a:r>
          <a:endParaRPr kumimoji="1" lang="ja-JP" altLang="en-US" sz="1000" b="1">
            <a:solidFill>
              <a:srgbClr val="000080"/>
            </a:solidFill>
            <a:latin typeface="ＭＳ Ｐゴシック"/>
          </a:endParaRPr>
        </a:p>
      </xdr:txBody>
    </xdr:sp>
    <xdr:clientData/>
  </xdr:oneCellAnchor>
  <xdr:oneCellAnchor>
    <xdr:from>
      <xdr:col>13</xdr:col>
      <xdr:colOff>466802</xdr:colOff>
      <xdr:row>83</xdr:row>
      <xdr:rowOff>167006</xdr:rowOff>
    </xdr:from>
    <xdr:ext cx="469744" cy="259045"/>
    <xdr:sp macro="" textlink="">
      <xdr:nvSpPr>
        <xdr:cNvPr id="272" name="n_1mainValue【公営住宅】&#10;一人当たり面積"/>
        <xdr:cNvSpPr txBox="1"/>
      </xdr:nvSpPr>
      <xdr:spPr>
        <a:xfrm>
          <a:off x="9391727" y="14397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3.969</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3" name="正方形/長方形 27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4" name="正方形/長方形 27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5" name="正方形/長方形 27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6" name="正方形/長方形 27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7" name="正方形/長方形 27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8" name="正方形/長方形 27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9" name="正方形/長方形 27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0" name="正方形/長方形 27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81" name="テキスト ボックス 28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82" name="直線コネクタ 28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83" name="テキスト ボックス 282"/>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108</xdr:row>
      <xdr:rowOff>76200</xdr:rowOff>
    </xdr:from>
    <xdr:to>
      <xdr:col>7</xdr:col>
      <xdr:colOff>638175</xdr:colOff>
      <xdr:row>108</xdr:row>
      <xdr:rowOff>76200</xdr:rowOff>
    </xdr:to>
    <xdr:cxnSp macro="">
      <xdr:nvCxnSpPr>
        <xdr:cNvPr id="284" name="直線コネクタ 283"/>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107</xdr:row>
      <xdr:rowOff>105427</xdr:rowOff>
    </xdr:from>
    <xdr:ext cx="403059" cy="259045"/>
    <xdr:sp macro="" textlink="">
      <xdr:nvSpPr>
        <xdr:cNvPr id="285" name="テキスト ボックス 284"/>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286" name="直線コネクタ 285"/>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287" name="テキスト ボックス 286"/>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288" name="直線コネクタ 287"/>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289" name="テキスト ボックス 288"/>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290" name="直線コネクタ 289"/>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105427</xdr:rowOff>
    </xdr:from>
    <xdr:ext cx="403059" cy="259045"/>
    <xdr:sp macro="" textlink="">
      <xdr:nvSpPr>
        <xdr:cNvPr id="291" name="テキスト ボックス 290"/>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92" name="直線コネクタ 29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93" name="テキスト ボックス 292"/>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4"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102</xdr:row>
      <xdr:rowOff>3048</xdr:rowOff>
    </xdr:from>
    <xdr:to>
      <xdr:col>6</xdr:col>
      <xdr:colOff>510540</xdr:colOff>
      <xdr:row>106</xdr:row>
      <xdr:rowOff>144780</xdr:rowOff>
    </xdr:to>
    <xdr:cxnSp macro="">
      <xdr:nvCxnSpPr>
        <xdr:cNvPr id="295" name="直線コネクタ 294"/>
        <xdr:cNvCxnSpPr/>
      </xdr:nvCxnSpPr>
      <xdr:spPr>
        <a:xfrm flipV="1">
          <a:off x="4634865" y="17490948"/>
          <a:ext cx="0" cy="827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106</xdr:row>
      <xdr:rowOff>148607</xdr:rowOff>
    </xdr:from>
    <xdr:ext cx="405111" cy="259045"/>
    <xdr:sp macro="" textlink="">
      <xdr:nvSpPr>
        <xdr:cNvPr id="296" name="【港湾・漁港】&#10;有形固定資産減価償却率最小値テキスト"/>
        <xdr:cNvSpPr txBox="1"/>
      </xdr:nvSpPr>
      <xdr:spPr>
        <a:xfrm>
          <a:off x="4724400" y="1832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a:t>
          </a:r>
          <a:endParaRPr kumimoji="1" lang="ja-JP" altLang="en-US" sz="1000" b="1">
            <a:latin typeface="ＭＳ Ｐゴシック"/>
          </a:endParaRPr>
        </a:p>
      </xdr:txBody>
    </xdr:sp>
    <xdr:clientData/>
  </xdr:oneCellAnchor>
  <xdr:twoCellAnchor>
    <xdr:from>
      <xdr:col>6</xdr:col>
      <xdr:colOff>422275</xdr:colOff>
      <xdr:row>106</xdr:row>
      <xdr:rowOff>144780</xdr:rowOff>
    </xdr:from>
    <xdr:to>
      <xdr:col>6</xdr:col>
      <xdr:colOff>600075</xdr:colOff>
      <xdr:row>106</xdr:row>
      <xdr:rowOff>144780</xdr:rowOff>
    </xdr:to>
    <xdr:cxnSp macro="">
      <xdr:nvCxnSpPr>
        <xdr:cNvPr id="297" name="直線コネクタ 296"/>
        <xdr:cNvCxnSpPr/>
      </xdr:nvCxnSpPr>
      <xdr:spPr>
        <a:xfrm>
          <a:off x="4546600" y="18318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100</xdr:row>
      <xdr:rowOff>121175</xdr:rowOff>
    </xdr:from>
    <xdr:ext cx="405111" cy="259045"/>
    <xdr:sp macro="" textlink="">
      <xdr:nvSpPr>
        <xdr:cNvPr id="298" name="【港湾・漁港】&#10;有形固定資産減価償却率最大値テキスト"/>
        <xdr:cNvSpPr txBox="1"/>
      </xdr:nvSpPr>
      <xdr:spPr>
        <a:xfrm>
          <a:off x="4724400" y="17266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54.1</a:t>
          </a:r>
          <a:endParaRPr kumimoji="1" lang="ja-JP" altLang="en-US" sz="1000" b="1">
            <a:latin typeface="ＭＳ Ｐゴシック"/>
          </a:endParaRPr>
        </a:p>
      </xdr:txBody>
    </xdr:sp>
    <xdr:clientData/>
  </xdr:oneCellAnchor>
  <xdr:twoCellAnchor>
    <xdr:from>
      <xdr:col>6</xdr:col>
      <xdr:colOff>422275</xdr:colOff>
      <xdr:row>102</xdr:row>
      <xdr:rowOff>3048</xdr:rowOff>
    </xdr:from>
    <xdr:to>
      <xdr:col>6</xdr:col>
      <xdr:colOff>600075</xdr:colOff>
      <xdr:row>102</xdr:row>
      <xdr:rowOff>3048</xdr:rowOff>
    </xdr:to>
    <xdr:cxnSp macro="">
      <xdr:nvCxnSpPr>
        <xdr:cNvPr id="299" name="直線コネクタ 298"/>
        <xdr:cNvCxnSpPr/>
      </xdr:nvCxnSpPr>
      <xdr:spPr>
        <a:xfrm>
          <a:off x="4546600" y="17490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102</xdr:row>
      <xdr:rowOff>168419</xdr:rowOff>
    </xdr:from>
    <xdr:ext cx="405111" cy="259045"/>
    <xdr:sp macro="" textlink="">
      <xdr:nvSpPr>
        <xdr:cNvPr id="300" name="【港湾・漁港】&#10;有形固定資産減価償却率平均値テキスト"/>
        <xdr:cNvSpPr txBox="1"/>
      </xdr:nvSpPr>
      <xdr:spPr>
        <a:xfrm>
          <a:off x="4724400" y="176563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48.9</a:t>
          </a:r>
          <a:endParaRPr kumimoji="1" lang="ja-JP" altLang="en-US" sz="1000" b="1">
            <a:solidFill>
              <a:srgbClr val="000080"/>
            </a:solidFill>
            <a:latin typeface="ＭＳ Ｐゴシック"/>
          </a:endParaRPr>
        </a:p>
      </xdr:txBody>
    </xdr:sp>
    <xdr:clientData/>
  </xdr:oneCellAnchor>
  <xdr:twoCellAnchor>
    <xdr:from>
      <xdr:col>6</xdr:col>
      <xdr:colOff>460375</xdr:colOff>
      <xdr:row>103</xdr:row>
      <xdr:rowOff>18542</xdr:rowOff>
    </xdr:from>
    <xdr:to>
      <xdr:col>6</xdr:col>
      <xdr:colOff>561975</xdr:colOff>
      <xdr:row>103</xdr:row>
      <xdr:rowOff>120142</xdr:rowOff>
    </xdr:to>
    <xdr:sp macro="" textlink="">
      <xdr:nvSpPr>
        <xdr:cNvPr id="301" name="フローチャート : 判断 300"/>
        <xdr:cNvSpPr/>
      </xdr:nvSpPr>
      <xdr:spPr>
        <a:xfrm>
          <a:off x="4584700" y="1767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100</xdr:row>
      <xdr:rowOff>116839</xdr:rowOff>
    </xdr:from>
    <xdr:to>
      <xdr:col>5</xdr:col>
      <xdr:colOff>409575</xdr:colOff>
      <xdr:row>101</xdr:row>
      <xdr:rowOff>46989</xdr:rowOff>
    </xdr:to>
    <xdr:sp macro="" textlink="">
      <xdr:nvSpPr>
        <xdr:cNvPr id="302" name="フローチャート : 判断 301"/>
        <xdr:cNvSpPr/>
      </xdr:nvSpPr>
      <xdr:spPr>
        <a:xfrm>
          <a:off x="3746500" y="17261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03" name="テキスト ボックス 30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4" name="テキスト ボックス 30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05" name="テキスト ボックス 30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06" name="テキスト ボックス 30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07" name="テキスト ボックス 30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101</xdr:row>
      <xdr:rowOff>141987</xdr:rowOff>
    </xdr:from>
    <xdr:to>
      <xdr:col>5</xdr:col>
      <xdr:colOff>409575</xdr:colOff>
      <xdr:row>102</xdr:row>
      <xdr:rowOff>72137</xdr:rowOff>
    </xdr:to>
    <xdr:sp macro="" textlink="">
      <xdr:nvSpPr>
        <xdr:cNvPr id="308" name="円/楕円 307"/>
        <xdr:cNvSpPr/>
      </xdr:nvSpPr>
      <xdr:spPr>
        <a:xfrm>
          <a:off x="3746500" y="1745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99</xdr:row>
      <xdr:rowOff>63516</xdr:rowOff>
    </xdr:from>
    <xdr:ext cx="405111" cy="259045"/>
    <xdr:sp macro="" textlink="">
      <xdr:nvSpPr>
        <xdr:cNvPr id="309" name="n_1aveValue【港湾・漁港】&#10;有形固定資産減価償却率"/>
        <xdr:cNvSpPr txBox="1"/>
      </xdr:nvSpPr>
      <xdr:spPr>
        <a:xfrm>
          <a:off x="3582043" y="17037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58.0</a:t>
          </a:r>
          <a:endParaRPr kumimoji="1" lang="ja-JP" altLang="en-US" sz="1000" b="1">
            <a:solidFill>
              <a:srgbClr val="000080"/>
            </a:solidFill>
            <a:latin typeface="ＭＳ Ｐゴシック"/>
          </a:endParaRPr>
        </a:p>
      </xdr:txBody>
    </xdr:sp>
    <xdr:clientData/>
  </xdr:oneCellAnchor>
  <xdr:oneCellAnchor>
    <xdr:from>
      <xdr:col>5</xdr:col>
      <xdr:colOff>143518</xdr:colOff>
      <xdr:row>102</xdr:row>
      <xdr:rowOff>63264</xdr:rowOff>
    </xdr:from>
    <xdr:ext cx="405111" cy="259045"/>
    <xdr:sp macro="" textlink="">
      <xdr:nvSpPr>
        <xdr:cNvPr id="310" name="n_1mainValue【港湾・漁港】&#10;有形固定資産減価償却率"/>
        <xdr:cNvSpPr txBox="1"/>
      </xdr:nvSpPr>
      <xdr:spPr>
        <a:xfrm>
          <a:off x="3582043" y="17551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11" name="正方形/長方形 31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12" name="正方形/長方形 31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13" name="正方形/長方形 31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14" name="正方形/長方形 31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5" name="正方形/長方形 31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16" name="正方形/長方形 31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17" name="正方形/長方形 31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139,515</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18" name="正方形/長方形 31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19" name="テキスト ボックス 31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20" name="直線コネクタ 31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76200</xdr:rowOff>
    </xdr:from>
    <xdr:to>
      <xdr:col>16</xdr:col>
      <xdr:colOff>307975</xdr:colOff>
      <xdr:row>108</xdr:row>
      <xdr:rowOff>76200</xdr:rowOff>
    </xdr:to>
    <xdr:cxnSp macro="">
      <xdr:nvCxnSpPr>
        <xdr:cNvPr id="321" name="直線コネクタ 320"/>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107</xdr:row>
      <xdr:rowOff>105427</xdr:rowOff>
    </xdr:from>
    <xdr:ext cx="248786" cy="259045"/>
    <xdr:sp macro="" textlink="">
      <xdr:nvSpPr>
        <xdr:cNvPr id="322" name="テキスト ボックス 321"/>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323" name="直線コネクタ 322"/>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104</xdr:row>
      <xdr:rowOff>162577</xdr:rowOff>
    </xdr:from>
    <xdr:ext cx="685572" cy="259045"/>
    <xdr:sp macro="" textlink="">
      <xdr:nvSpPr>
        <xdr:cNvPr id="324" name="テキスト ボックス 323"/>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325" name="直線コネクタ 324"/>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102</xdr:row>
      <xdr:rowOff>48277</xdr:rowOff>
    </xdr:from>
    <xdr:ext cx="685572" cy="259045"/>
    <xdr:sp macro="" textlink="">
      <xdr:nvSpPr>
        <xdr:cNvPr id="326" name="テキスト ボックス 325"/>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327" name="直線コネクタ 326"/>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99</xdr:row>
      <xdr:rowOff>105427</xdr:rowOff>
    </xdr:from>
    <xdr:ext cx="685572" cy="259045"/>
    <xdr:sp macro="" textlink="">
      <xdr:nvSpPr>
        <xdr:cNvPr id="328" name="テキスト ボックス 327"/>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29" name="直線コネクタ 32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162577</xdr:rowOff>
    </xdr:from>
    <xdr:ext cx="685572" cy="259045"/>
    <xdr:sp macro="" textlink="">
      <xdr:nvSpPr>
        <xdr:cNvPr id="330" name="テキスト ボックス 329"/>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31"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116870</xdr:rowOff>
    </xdr:from>
    <xdr:to>
      <xdr:col>15</xdr:col>
      <xdr:colOff>180340</xdr:colOff>
      <xdr:row>108</xdr:row>
      <xdr:rowOff>5803</xdr:rowOff>
    </xdr:to>
    <xdr:cxnSp macro="">
      <xdr:nvCxnSpPr>
        <xdr:cNvPr id="332" name="直線コネクタ 331"/>
        <xdr:cNvCxnSpPr/>
      </xdr:nvCxnSpPr>
      <xdr:spPr>
        <a:xfrm flipV="1">
          <a:off x="10476865" y="17261870"/>
          <a:ext cx="0" cy="12605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9630</xdr:rowOff>
    </xdr:from>
    <xdr:ext cx="599010" cy="259045"/>
    <xdr:sp macro="" textlink="">
      <xdr:nvSpPr>
        <xdr:cNvPr id="333" name="【港湾・漁港】&#10;一人当たり有形固定資産（償却資産）額最小値テキスト"/>
        <xdr:cNvSpPr txBox="1"/>
      </xdr:nvSpPr>
      <xdr:spPr>
        <a:xfrm>
          <a:off x="10566400" y="18526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153,976</a:t>
          </a:r>
          <a:endParaRPr kumimoji="1" lang="ja-JP" altLang="en-US" sz="1000" b="1">
            <a:latin typeface="ＭＳ Ｐゴシック"/>
          </a:endParaRPr>
        </a:p>
      </xdr:txBody>
    </xdr:sp>
    <xdr:clientData/>
  </xdr:oneCellAnchor>
  <xdr:twoCellAnchor>
    <xdr:from>
      <xdr:col>15</xdr:col>
      <xdr:colOff>92075</xdr:colOff>
      <xdr:row>108</xdr:row>
      <xdr:rowOff>5803</xdr:rowOff>
    </xdr:from>
    <xdr:to>
      <xdr:col>15</xdr:col>
      <xdr:colOff>269875</xdr:colOff>
      <xdr:row>108</xdr:row>
      <xdr:rowOff>5803</xdr:rowOff>
    </xdr:to>
    <xdr:cxnSp macro="">
      <xdr:nvCxnSpPr>
        <xdr:cNvPr id="334" name="直線コネクタ 333"/>
        <xdr:cNvCxnSpPr/>
      </xdr:nvCxnSpPr>
      <xdr:spPr>
        <a:xfrm>
          <a:off x="10388600" y="18522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63547</xdr:rowOff>
    </xdr:from>
    <xdr:ext cx="690189" cy="259045"/>
    <xdr:sp macro="" textlink="">
      <xdr:nvSpPr>
        <xdr:cNvPr id="335" name="【港湾・漁港】&#10;一人当たり有形固定資産（償却資産）額最大値テキスト"/>
        <xdr:cNvSpPr txBox="1"/>
      </xdr:nvSpPr>
      <xdr:spPr>
        <a:xfrm>
          <a:off x="10566400" y="1703709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2,911,043</a:t>
          </a:r>
          <a:endParaRPr kumimoji="1" lang="ja-JP" altLang="en-US" sz="1000" b="1">
            <a:latin typeface="ＭＳ Ｐゴシック"/>
          </a:endParaRPr>
        </a:p>
      </xdr:txBody>
    </xdr:sp>
    <xdr:clientData/>
  </xdr:oneCellAnchor>
  <xdr:twoCellAnchor>
    <xdr:from>
      <xdr:col>15</xdr:col>
      <xdr:colOff>92075</xdr:colOff>
      <xdr:row>100</xdr:row>
      <xdr:rowOff>116870</xdr:rowOff>
    </xdr:from>
    <xdr:to>
      <xdr:col>15</xdr:col>
      <xdr:colOff>269875</xdr:colOff>
      <xdr:row>100</xdr:row>
      <xdr:rowOff>116870</xdr:rowOff>
    </xdr:to>
    <xdr:cxnSp macro="">
      <xdr:nvCxnSpPr>
        <xdr:cNvPr id="336" name="直線コネクタ 335"/>
        <xdr:cNvCxnSpPr/>
      </xdr:nvCxnSpPr>
      <xdr:spPr>
        <a:xfrm>
          <a:off x="10388600" y="17261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106</xdr:row>
      <xdr:rowOff>129981</xdr:rowOff>
    </xdr:from>
    <xdr:ext cx="599010" cy="259045"/>
    <xdr:sp macro="" textlink="">
      <xdr:nvSpPr>
        <xdr:cNvPr id="337" name="【港湾・漁港】&#10;一人当たり有形固定資産（償却資産）額平均値テキスト"/>
        <xdr:cNvSpPr txBox="1"/>
      </xdr:nvSpPr>
      <xdr:spPr>
        <a:xfrm>
          <a:off x="10566400" y="183036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474,073</a:t>
          </a:r>
          <a:endParaRPr kumimoji="1" lang="ja-JP" altLang="en-US" sz="1000" b="1">
            <a:solidFill>
              <a:srgbClr val="000080"/>
            </a:solidFill>
            <a:latin typeface="ＭＳ Ｐゴシック"/>
          </a:endParaRPr>
        </a:p>
      </xdr:txBody>
    </xdr:sp>
    <xdr:clientData/>
  </xdr:oneCellAnchor>
  <xdr:twoCellAnchor>
    <xdr:from>
      <xdr:col>15</xdr:col>
      <xdr:colOff>130175</xdr:colOff>
      <xdr:row>106</xdr:row>
      <xdr:rowOff>151554</xdr:rowOff>
    </xdr:from>
    <xdr:to>
      <xdr:col>15</xdr:col>
      <xdr:colOff>231775</xdr:colOff>
      <xdr:row>107</xdr:row>
      <xdr:rowOff>81704</xdr:rowOff>
    </xdr:to>
    <xdr:sp macro="" textlink="">
      <xdr:nvSpPr>
        <xdr:cNvPr id="338" name="フローチャート : 判断 337"/>
        <xdr:cNvSpPr/>
      </xdr:nvSpPr>
      <xdr:spPr>
        <a:xfrm>
          <a:off x="10426700" y="1832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104</xdr:row>
      <xdr:rowOff>166849</xdr:rowOff>
    </xdr:from>
    <xdr:to>
      <xdr:col>14</xdr:col>
      <xdr:colOff>79375</xdr:colOff>
      <xdr:row>105</xdr:row>
      <xdr:rowOff>96999</xdr:rowOff>
    </xdr:to>
    <xdr:sp macro="" textlink="">
      <xdr:nvSpPr>
        <xdr:cNvPr id="339" name="フローチャート : 判断 338"/>
        <xdr:cNvSpPr/>
      </xdr:nvSpPr>
      <xdr:spPr>
        <a:xfrm>
          <a:off x="9588500" y="1799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40" name="テキスト ボックス 33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41" name="テキスト ボックス 34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42" name="テキスト ボックス 34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43" name="テキスト ボックス 34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44" name="テキスト ボックス 34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105</xdr:row>
      <xdr:rowOff>42618</xdr:rowOff>
    </xdr:from>
    <xdr:to>
      <xdr:col>14</xdr:col>
      <xdr:colOff>79375</xdr:colOff>
      <xdr:row>105</xdr:row>
      <xdr:rowOff>144218</xdr:rowOff>
    </xdr:to>
    <xdr:sp macro="" textlink="">
      <xdr:nvSpPr>
        <xdr:cNvPr id="345" name="円/楕円 344"/>
        <xdr:cNvSpPr/>
      </xdr:nvSpPr>
      <xdr:spPr>
        <a:xfrm>
          <a:off x="9588500" y="1804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356579</xdr:colOff>
      <xdr:row>103</xdr:row>
      <xdr:rowOff>113526</xdr:rowOff>
    </xdr:from>
    <xdr:ext cx="690189" cy="259045"/>
    <xdr:sp macro="" textlink="">
      <xdr:nvSpPr>
        <xdr:cNvPr id="346" name="n_1aveValue【港湾・漁港】&#10;一人当たり有形固定資産（償却資産）額"/>
        <xdr:cNvSpPr txBox="1"/>
      </xdr:nvSpPr>
      <xdr:spPr>
        <a:xfrm>
          <a:off x="9281504" y="177728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1,190,619</a:t>
          </a:r>
          <a:endParaRPr kumimoji="1" lang="ja-JP" altLang="en-US" sz="1000" b="1">
            <a:solidFill>
              <a:srgbClr val="000080"/>
            </a:solidFill>
            <a:latin typeface="ＭＳ Ｐゴシック"/>
          </a:endParaRPr>
        </a:p>
      </xdr:txBody>
    </xdr:sp>
    <xdr:clientData/>
  </xdr:oneCellAnchor>
  <xdr:oneCellAnchor>
    <xdr:from>
      <xdr:col>13</xdr:col>
      <xdr:colOff>356579</xdr:colOff>
      <xdr:row>105</xdr:row>
      <xdr:rowOff>135345</xdr:rowOff>
    </xdr:from>
    <xdr:ext cx="690189" cy="259045"/>
    <xdr:sp macro="" textlink="">
      <xdr:nvSpPr>
        <xdr:cNvPr id="347" name="n_1mainValue【港湾・漁港】&#10;一人当たり有形固定資産（償却資産）額"/>
        <xdr:cNvSpPr txBox="1"/>
      </xdr:nvSpPr>
      <xdr:spPr>
        <a:xfrm>
          <a:off x="9281504" y="1813759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1,087,342</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48" name="正方形/長方形 34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49" name="正方形/長方形 34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50" name="正方形/長方形 34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51" name="正方形/長方形 35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52" name="正方形/長方形 35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53" name="正方形/長方形 35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54" name="正方形/長方形 35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55" name="正方形/長方形 35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56" name="テキスト ボックス 35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57" name="直線コネクタ 35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42</xdr:row>
      <xdr:rowOff>92528</xdr:rowOff>
    </xdr:from>
    <xdr:to>
      <xdr:col>24</xdr:col>
      <xdr:colOff>644525</xdr:colOff>
      <xdr:row>42</xdr:row>
      <xdr:rowOff>92528</xdr:rowOff>
    </xdr:to>
    <xdr:cxnSp macro="">
      <xdr:nvCxnSpPr>
        <xdr:cNvPr id="358" name="直線コネクタ 35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41</xdr:row>
      <xdr:rowOff>121755</xdr:rowOff>
    </xdr:from>
    <xdr:ext cx="338939" cy="259045"/>
    <xdr:sp macro="" textlink="">
      <xdr:nvSpPr>
        <xdr:cNvPr id="359" name="テキスト ボックス 358"/>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360" name="直線コネクタ 35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361" name="テキスト ボックス 36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362" name="直線コネクタ 36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363" name="テキスト ボックス 36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64" name="直線コネクタ 36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65" name="テキスト ボックス 36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66" name="直線コネクタ 36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67" name="テキスト ボックス 36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68" name="直線コネクタ 36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31949</xdr:rowOff>
    </xdr:from>
    <xdr:ext cx="467179" cy="259045"/>
    <xdr:sp macro="" textlink="">
      <xdr:nvSpPr>
        <xdr:cNvPr id="369" name="テキスト ボックス 368"/>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70" name="直線コネクタ 36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71" name="テキスト ボックス 37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7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133350</xdr:rowOff>
    </xdr:from>
    <xdr:to>
      <xdr:col>23</xdr:col>
      <xdr:colOff>516889</xdr:colOff>
      <xdr:row>41</xdr:row>
      <xdr:rowOff>68035</xdr:rowOff>
    </xdr:to>
    <xdr:cxnSp macro="">
      <xdr:nvCxnSpPr>
        <xdr:cNvPr id="373" name="直線コネクタ 372"/>
        <xdr:cNvCxnSpPr/>
      </xdr:nvCxnSpPr>
      <xdr:spPr>
        <a:xfrm flipV="1">
          <a:off x="16318864" y="5791200"/>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71862</xdr:rowOff>
    </xdr:from>
    <xdr:ext cx="405111" cy="259045"/>
    <xdr:sp macro="" textlink="">
      <xdr:nvSpPr>
        <xdr:cNvPr id="374" name="【認定こども園・幼稚園・保育所】&#10;有形固定資産減価償却率最小値テキスト"/>
        <xdr:cNvSpPr txBox="1"/>
      </xdr:nvSpPr>
      <xdr:spPr>
        <a:xfrm>
          <a:off x="16408400" y="710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a:t>
          </a:r>
          <a:endParaRPr kumimoji="1" lang="ja-JP" altLang="en-US" sz="1000" b="1">
            <a:latin typeface="ＭＳ Ｐゴシック"/>
          </a:endParaRPr>
        </a:p>
      </xdr:txBody>
    </xdr:sp>
    <xdr:clientData/>
  </xdr:oneCellAnchor>
  <xdr:twoCellAnchor>
    <xdr:from>
      <xdr:col>23</xdr:col>
      <xdr:colOff>428625</xdr:colOff>
      <xdr:row>41</xdr:row>
      <xdr:rowOff>68035</xdr:rowOff>
    </xdr:from>
    <xdr:to>
      <xdr:col>23</xdr:col>
      <xdr:colOff>606425</xdr:colOff>
      <xdr:row>41</xdr:row>
      <xdr:rowOff>68035</xdr:rowOff>
    </xdr:to>
    <xdr:cxnSp macro="">
      <xdr:nvCxnSpPr>
        <xdr:cNvPr id="375" name="直線コネクタ 374"/>
        <xdr:cNvCxnSpPr/>
      </xdr:nvCxnSpPr>
      <xdr:spPr>
        <a:xfrm>
          <a:off x="16230600" y="709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80027</xdr:rowOff>
    </xdr:from>
    <xdr:ext cx="405111" cy="259045"/>
    <xdr:sp macro="" textlink="">
      <xdr:nvSpPr>
        <xdr:cNvPr id="376" name="【認定こども園・幼稚園・保育所】&#10;有形固定資産減価償却率最大値テキスト"/>
        <xdr:cNvSpPr txBox="1"/>
      </xdr:nvSpPr>
      <xdr:spPr>
        <a:xfrm>
          <a:off x="16408400" y="556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92.0</a:t>
          </a:r>
          <a:endParaRPr kumimoji="1" lang="ja-JP" altLang="en-US" sz="1000" b="1">
            <a:latin typeface="ＭＳ Ｐゴシック"/>
          </a:endParaRPr>
        </a:p>
      </xdr:txBody>
    </xdr:sp>
    <xdr:clientData/>
  </xdr:oneCellAnchor>
  <xdr:twoCellAnchor>
    <xdr:from>
      <xdr:col>23</xdr:col>
      <xdr:colOff>428625</xdr:colOff>
      <xdr:row>33</xdr:row>
      <xdr:rowOff>133350</xdr:rowOff>
    </xdr:from>
    <xdr:to>
      <xdr:col>23</xdr:col>
      <xdr:colOff>606425</xdr:colOff>
      <xdr:row>33</xdr:row>
      <xdr:rowOff>133350</xdr:rowOff>
    </xdr:to>
    <xdr:cxnSp macro="">
      <xdr:nvCxnSpPr>
        <xdr:cNvPr id="377" name="直線コネクタ 376"/>
        <xdr:cNvCxnSpPr/>
      </xdr:nvCxnSpPr>
      <xdr:spPr>
        <a:xfrm>
          <a:off x="16230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118127</xdr:rowOff>
    </xdr:from>
    <xdr:ext cx="405111" cy="259045"/>
    <xdr:sp macro="" textlink="">
      <xdr:nvSpPr>
        <xdr:cNvPr id="378" name="【認定こども園・幼稚園・保育所】&#10;有形固定資産減価償却率平均値テキスト"/>
        <xdr:cNvSpPr txBox="1"/>
      </xdr:nvSpPr>
      <xdr:spPr>
        <a:xfrm>
          <a:off x="16408400" y="6461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139700</xdr:rowOff>
    </xdr:from>
    <xdr:to>
      <xdr:col>23</xdr:col>
      <xdr:colOff>568325</xdr:colOff>
      <xdr:row>38</xdr:row>
      <xdr:rowOff>69850</xdr:rowOff>
    </xdr:to>
    <xdr:sp macro="" textlink="">
      <xdr:nvSpPr>
        <xdr:cNvPr id="379" name="フローチャート : 判断 378"/>
        <xdr:cNvSpPr/>
      </xdr:nvSpPr>
      <xdr:spPr>
        <a:xfrm>
          <a:off x="162687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159294</xdr:rowOff>
    </xdr:from>
    <xdr:to>
      <xdr:col>22</xdr:col>
      <xdr:colOff>415925</xdr:colOff>
      <xdr:row>37</xdr:row>
      <xdr:rowOff>89444</xdr:rowOff>
    </xdr:to>
    <xdr:sp macro="" textlink="">
      <xdr:nvSpPr>
        <xdr:cNvPr id="380" name="フローチャート : 判断 379"/>
        <xdr:cNvSpPr/>
      </xdr:nvSpPr>
      <xdr:spPr>
        <a:xfrm>
          <a:off x="15430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81" name="テキスト ボックス 38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82" name="テキスト ボックス 38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83" name="テキスト ボックス 38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84" name="テキスト ボックス 38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85" name="テキスト ボックス 38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33</xdr:row>
      <xdr:rowOff>169092</xdr:rowOff>
    </xdr:from>
    <xdr:to>
      <xdr:col>22</xdr:col>
      <xdr:colOff>415925</xdr:colOff>
      <xdr:row>34</xdr:row>
      <xdr:rowOff>99242</xdr:rowOff>
    </xdr:to>
    <xdr:sp macro="" textlink="">
      <xdr:nvSpPr>
        <xdr:cNvPr id="386" name="円/楕円 385"/>
        <xdr:cNvSpPr/>
      </xdr:nvSpPr>
      <xdr:spPr>
        <a:xfrm>
          <a:off x="15430500" y="582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37</xdr:row>
      <xdr:rowOff>80571</xdr:rowOff>
    </xdr:from>
    <xdr:ext cx="405111" cy="259045"/>
    <xdr:sp macro="" textlink="">
      <xdr:nvSpPr>
        <xdr:cNvPr id="387" name="n_1aveValue【認定こども園・幼稚園・保育所】&#10;有形固定資産減価償却率"/>
        <xdr:cNvSpPr txBox="1"/>
      </xdr:nvSpPr>
      <xdr:spPr>
        <a:xfrm>
          <a:off x="15266043"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oneCellAnchor>
    <xdr:from>
      <xdr:col>22</xdr:col>
      <xdr:colOff>149868</xdr:colOff>
      <xdr:row>32</xdr:row>
      <xdr:rowOff>115769</xdr:rowOff>
    </xdr:from>
    <xdr:ext cx="405111" cy="259045"/>
    <xdr:sp macro="" textlink="">
      <xdr:nvSpPr>
        <xdr:cNvPr id="388" name="n_1mainValue【認定こども園・幼稚園・保育所】&#10;有形固定資産減価償却率"/>
        <xdr:cNvSpPr txBox="1"/>
      </xdr:nvSpPr>
      <xdr:spPr>
        <a:xfrm>
          <a:off x="15266043" y="5602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86.7</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89" name="正方形/長方形 38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90" name="正方形/長方形 38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91" name="正方形/長方形 39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92" name="正方形/長方形 39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93" name="正方形/長方形 39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94" name="正方形/長方形 39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95" name="正方形/長方形 39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0.307</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96" name="正方形/長方形 39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97" name="テキスト ボックス 39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98" name="直線コネクタ 39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99" name="直線コネクタ 39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400" name="テキスト ボックス 399"/>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401" name="直線コネクタ 40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38</xdr:row>
      <xdr:rowOff>48277</xdr:rowOff>
    </xdr:from>
    <xdr:ext cx="531299" cy="259045"/>
    <xdr:sp macro="" textlink="">
      <xdr:nvSpPr>
        <xdr:cNvPr id="402" name="テキスト ボックス 401"/>
        <xdr:cNvSpPr txBox="1"/>
      </xdr:nvSpPr>
      <xdr:spPr>
        <a:xfrm>
          <a:off x="17756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403" name="直線コネクタ 40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105427</xdr:rowOff>
    </xdr:from>
    <xdr:ext cx="531299" cy="259045"/>
    <xdr:sp macro="" textlink="">
      <xdr:nvSpPr>
        <xdr:cNvPr id="404" name="テキスト ボックス 403"/>
        <xdr:cNvSpPr txBox="1"/>
      </xdr:nvSpPr>
      <xdr:spPr>
        <a:xfrm>
          <a:off x="17756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405" name="直線コネクタ 40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162577</xdr:rowOff>
    </xdr:from>
    <xdr:ext cx="531299" cy="259045"/>
    <xdr:sp macro="" textlink="">
      <xdr:nvSpPr>
        <xdr:cNvPr id="406" name="テキスト ボックス 405"/>
        <xdr:cNvSpPr txBox="1"/>
      </xdr:nvSpPr>
      <xdr:spPr>
        <a:xfrm>
          <a:off x="17756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07" name="直線コネクタ 40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30</xdr:row>
      <xdr:rowOff>48277</xdr:rowOff>
    </xdr:from>
    <xdr:ext cx="531299" cy="259045"/>
    <xdr:sp macro="" textlink="">
      <xdr:nvSpPr>
        <xdr:cNvPr id="408" name="テキスト ボックス 407"/>
        <xdr:cNvSpPr txBox="1"/>
      </xdr:nvSpPr>
      <xdr:spPr>
        <a:xfrm>
          <a:off x="17756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0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129006</xdr:rowOff>
    </xdr:from>
    <xdr:to>
      <xdr:col>32</xdr:col>
      <xdr:colOff>186689</xdr:colOff>
      <xdr:row>41</xdr:row>
      <xdr:rowOff>123383</xdr:rowOff>
    </xdr:to>
    <xdr:cxnSp macro="">
      <xdr:nvCxnSpPr>
        <xdr:cNvPr id="410" name="直線コネクタ 409"/>
        <xdr:cNvCxnSpPr/>
      </xdr:nvCxnSpPr>
      <xdr:spPr>
        <a:xfrm flipV="1">
          <a:off x="22160864" y="5786856"/>
          <a:ext cx="0" cy="1365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127210</xdr:rowOff>
    </xdr:from>
    <xdr:ext cx="469744" cy="259045"/>
    <xdr:sp macro="" textlink="">
      <xdr:nvSpPr>
        <xdr:cNvPr id="411" name="【認定こども園・幼稚園・保育所】&#10;一人当たり面積最小値テキスト"/>
        <xdr:cNvSpPr txBox="1"/>
      </xdr:nvSpPr>
      <xdr:spPr>
        <a:xfrm>
          <a:off x="22250400" y="7156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0.218</a:t>
          </a:r>
          <a:endParaRPr kumimoji="1" lang="ja-JP" altLang="en-US" sz="1000" b="1">
            <a:latin typeface="ＭＳ Ｐゴシック"/>
          </a:endParaRPr>
        </a:p>
      </xdr:txBody>
    </xdr:sp>
    <xdr:clientData/>
  </xdr:oneCellAnchor>
  <xdr:twoCellAnchor>
    <xdr:from>
      <xdr:col>32</xdr:col>
      <xdr:colOff>98425</xdr:colOff>
      <xdr:row>41</xdr:row>
      <xdr:rowOff>123383</xdr:rowOff>
    </xdr:from>
    <xdr:to>
      <xdr:col>32</xdr:col>
      <xdr:colOff>276225</xdr:colOff>
      <xdr:row>41</xdr:row>
      <xdr:rowOff>123383</xdr:rowOff>
    </xdr:to>
    <xdr:cxnSp macro="">
      <xdr:nvCxnSpPr>
        <xdr:cNvPr id="412" name="直線コネクタ 411"/>
        <xdr:cNvCxnSpPr/>
      </xdr:nvCxnSpPr>
      <xdr:spPr>
        <a:xfrm>
          <a:off x="22072600" y="715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75683</xdr:rowOff>
    </xdr:from>
    <xdr:ext cx="534377" cy="259045"/>
    <xdr:sp macro="" textlink="">
      <xdr:nvSpPr>
        <xdr:cNvPr id="413" name="【認定こども園・幼稚園・保育所】&#10;一人当たり面積最大値テキスト"/>
        <xdr:cNvSpPr txBox="1"/>
      </xdr:nvSpPr>
      <xdr:spPr>
        <a:xfrm>
          <a:off x="22250400" y="556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30.095</a:t>
          </a:r>
          <a:endParaRPr kumimoji="1" lang="ja-JP" altLang="en-US" sz="1000" b="1">
            <a:latin typeface="ＭＳ Ｐゴシック"/>
          </a:endParaRPr>
        </a:p>
      </xdr:txBody>
    </xdr:sp>
    <xdr:clientData/>
  </xdr:oneCellAnchor>
  <xdr:twoCellAnchor>
    <xdr:from>
      <xdr:col>32</xdr:col>
      <xdr:colOff>98425</xdr:colOff>
      <xdr:row>33</xdr:row>
      <xdr:rowOff>129006</xdr:rowOff>
    </xdr:from>
    <xdr:to>
      <xdr:col>32</xdr:col>
      <xdr:colOff>276225</xdr:colOff>
      <xdr:row>33</xdr:row>
      <xdr:rowOff>129006</xdr:rowOff>
    </xdr:to>
    <xdr:cxnSp macro="">
      <xdr:nvCxnSpPr>
        <xdr:cNvPr id="414" name="直線コネクタ 413"/>
        <xdr:cNvCxnSpPr/>
      </xdr:nvCxnSpPr>
      <xdr:spPr>
        <a:xfrm>
          <a:off x="22072600" y="5786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42598</xdr:rowOff>
    </xdr:from>
    <xdr:ext cx="469744" cy="259045"/>
    <xdr:sp macro="" textlink="">
      <xdr:nvSpPr>
        <xdr:cNvPr id="415" name="【認定こども園・幼稚園・保育所】&#10;一人当たり面積平均値テキスト"/>
        <xdr:cNvSpPr txBox="1"/>
      </xdr:nvSpPr>
      <xdr:spPr>
        <a:xfrm>
          <a:off x="22250400" y="69005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4.152</a:t>
          </a:r>
          <a:endParaRPr kumimoji="1" lang="ja-JP" altLang="en-US" sz="1000" b="1">
            <a:solidFill>
              <a:srgbClr val="000080"/>
            </a:solidFill>
            <a:latin typeface="ＭＳ Ｐゴシック"/>
          </a:endParaRPr>
        </a:p>
      </xdr:txBody>
    </xdr:sp>
    <xdr:clientData/>
  </xdr:oneCellAnchor>
  <xdr:twoCellAnchor>
    <xdr:from>
      <xdr:col>32</xdr:col>
      <xdr:colOff>136525</xdr:colOff>
      <xdr:row>40</xdr:row>
      <xdr:rowOff>64171</xdr:rowOff>
    </xdr:from>
    <xdr:to>
      <xdr:col>32</xdr:col>
      <xdr:colOff>238125</xdr:colOff>
      <xdr:row>40</xdr:row>
      <xdr:rowOff>165771</xdr:rowOff>
    </xdr:to>
    <xdr:sp macro="" textlink="">
      <xdr:nvSpPr>
        <xdr:cNvPr id="416" name="フローチャート : 判断 415"/>
        <xdr:cNvSpPr/>
      </xdr:nvSpPr>
      <xdr:spPr>
        <a:xfrm>
          <a:off x="22110700" y="692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41</xdr:row>
      <xdr:rowOff>65314</xdr:rowOff>
    </xdr:from>
    <xdr:to>
      <xdr:col>31</xdr:col>
      <xdr:colOff>85725</xdr:colOff>
      <xdr:row>41</xdr:row>
      <xdr:rowOff>166914</xdr:rowOff>
    </xdr:to>
    <xdr:sp macro="" textlink="">
      <xdr:nvSpPr>
        <xdr:cNvPr id="417" name="フローチャート : 判断 416"/>
        <xdr:cNvSpPr/>
      </xdr:nvSpPr>
      <xdr:spPr>
        <a:xfrm>
          <a:off x="21272500" y="709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18" name="テキスト ボックス 41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19" name="テキスト ボックス 41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20" name="テキスト ボックス 41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21" name="テキスト ボックス 42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22" name="テキスト ボックス 42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41</xdr:row>
      <xdr:rowOff>68468</xdr:rowOff>
    </xdr:from>
    <xdr:to>
      <xdr:col>31</xdr:col>
      <xdr:colOff>85725</xdr:colOff>
      <xdr:row>41</xdr:row>
      <xdr:rowOff>170068</xdr:rowOff>
    </xdr:to>
    <xdr:sp macro="" textlink="">
      <xdr:nvSpPr>
        <xdr:cNvPr id="423" name="円/楕円 422"/>
        <xdr:cNvSpPr/>
      </xdr:nvSpPr>
      <xdr:spPr>
        <a:xfrm>
          <a:off x="21272500" y="7097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40</xdr:row>
      <xdr:rowOff>11991</xdr:rowOff>
    </xdr:from>
    <xdr:ext cx="469744" cy="259045"/>
    <xdr:sp macro="" textlink="">
      <xdr:nvSpPr>
        <xdr:cNvPr id="424" name="n_1aveValue【認定こども園・幼稚園・保育所】&#10;一人当たり面積"/>
        <xdr:cNvSpPr txBox="1"/>
      </xdr:nvSpPr>
      <xdr:spPr>
        <a:xfrm>
          <a:off x="21075727" y="6869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0.377</a:t>
          </a:r>
          <a:endParaRPr kumimoji="1" lang="ja-JP" altLang="en-US" sz="1000" b="1">
            <a:solidFill>
              <a:srgbClr val="000080"/>
            </a:solidFill>
            <a:latin typeface="ＭＳ Ｐゴシック"/>
          </a:endParaRPr>
        </a:p>
      </xdr:txBody>
    </xdr:sp>
    <xdr:clientData/>
  </xdr:oneCellAnchor>
  <xdr:oneCellAnchor>
    <xdr:from>
      <xdr:col>30</xdr:col>
      <xdr:colOff>473152</xdr:colOff>
      <xdr:row>41</xdr:row>
      <xdr:rowOff>161195</xdr:rowOff>
    </xdr:from>
    <xdr:ext cx="469744" cy="259045"/>
    <xdr:sp macro="" textlink="">
      <xdr:nvSpPr>
        <xdr:cNvPr id="425" name="n_1mainValue【認定こども園・幼稚園・保育所】&#10;一人当たり面積"/>
        <xdr:cNvSpPr txBox="1"/>
      </xdr:nvSpPr>
      <xdr:spPr>
        <a:xfrm>
          <a:off x="21075727" y="7190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0.308</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26" name="正方形/長方形 42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27" name="正方形/長方形 42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28" name="正方形/長方形 42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29" name="正方形/長方形 42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30" name="正方形/長方形 42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31" name="正方形/長方形 43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32" name="正方形/長方形 43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33" name="正方形/長方形 43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34" name="テキスト ボックス 43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35" name="直線コネクタ 43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436" name="テキスト ボックス 435"/>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437" name="直線コネクタ 436"/>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438" name="テキスト ボックス 437"/>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439" name="直線コネクタ 438"/>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440" name="テキスト ボックス 439"/>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441" name="直線コネクタ 440"/>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442" name="テキスト ボックス 441"/>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443" name="直線コネクタ 442"/>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444" name="テキスト ボックス 443"/>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45" name="直線コネクタ 44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46" name="テキスト ボックス 44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4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153162</xdr:rowOff>
    </xdr:from>
    <xdr:to>
      <xdr:col>23</xdr:col>
      <xdr:colOff>516889</xdr:colOff>
      <xdr:row>61</xdr:row>
      <xdr:rowOff>13716</xdr:rowOff>
    </xdr:to>
    <xdr:cxnSp macro="">
      <xdr:nvCxnSpPr>
        <xdr:cNvPr id="448" name="直線コネクタ 447"/>
        <xdr:cNvCxnSpPr/>
      </xdr:nvCxnSpPr>
      <xdr:spPr>
        <a:xfrm flipV="1">
          <a:off x="16318864" y="9582912"/>
          <a:ext cx="0" cy="889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61</xdr:row>
      <xdr:rowOff>17543</xdr:rowOff>
    </xdr:from>
    <xdr:ext cx="405111" cy="259045"/>
    <xdr:sp macro="" textlink="">
      <xdr:nvSpPr>
        <xdr:cNvPr id="449" name="【学校施設】&#10;有形固定資産減価償却率最小値テキスト"/>
        <xdr:cNvSpPr txBox="1"/>
      </xdr:nvSpPr>
      <xdr:spPr>
        <a:xfrm>
          <a:off x="16408400" y="10475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41.9</a:t>
          </a:r>
          <a:endParaRPr kumimoji="1" lang="ja-JP" altLang="en-US" sz="1000" b="1">
            <a:latin typeface="ＭＳ Ｐゴシック"/>
          </a:endParaRPr>
        </a:p>
      </xdr:txBody>
    </xdr:sp>
    <xdr:clientData/>
  </xdr:oneCellAnchor>
  <xdr:twoCellAnchor>
    <xdr:from>
      <xdr:col>23</xdr:col>
      <xdr:colOff>428625</xdr:colOff>
      <xdr:row>61</xdr:row>
      <xdr:rowOff>13716</xdr:rowOff>
    </xdr:from>
    <xdr:to>
      <xdr:col>23</xdr:col>
      <xdr:colOff>606425</xdr:colOff>
      <xdr:row>61</xdr:row>
      <xdr:rowOff>13716</xdr:rowOff>
    </xdr:to>
    <xdr:cxnSp macro="">
      <xdr:nvCxnSpPr>
        <xdr:cNvPr id="450" name="直線コネクタ 449"/>
        <xdr:cNvCxnSpPr/>
      </xdr:nvCxnSpPr>
      <xdr:spPr>
        <a:xfrm>
          <a:off x="16230600" y="10472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99839</xdr:rowOff>
    </xdr:from>
    <xdr:ext cx="405111" cy="259045"/>
    <xdr:sp macro="" textlink="">
      <xdr:nvSpPr>
        <xdr:cNvPr id="451" name="【学校施設】&#10;有形固定資産減価償却率最大値テキスト"/>
        <xdr:cNvSpPr txBox="1"/>
      </xdr:nvSpPr>
      <xdr:spPr>
        <a:xfrm>
          <a:off x="16408400" y="9358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23</xdr:col>
      <xdr:colOff>428625</xdr:colOff>
      <xdr:row>55</xdr:row>
      <xdr:rowOff>153162</xdr:rowOff>
    </xdr:from>
    <xdr:to>
      <xdr:col>23</xdr:col>
      <xdr:colOff>606425</xdr:colOff>
      <xdr:row>55</xdr:row>
      <xdr:rowOff>153162</xdr:rowOff>
    </xdr:to>
    <xdr:cxnSp macro="">
      <xdr:nvCxnSpPr>
        <xdr:cNvPr id="452" name="直線コネクタ 451"/>
        <xdr:cNvCxnSpPr/>
      </xdr:nvCxnSpPr>
      <xdr:spPr>
        <a:xfrm>
          <a:off x="16230600" y="9582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779</xdr:rowOff>
    </xdr:from>
    <xdr:ext cx="405111" cy="259045"/>
    <xdr:sp macro="" textlink="">
      <xdr:nvSpPr>
        <xdr:cNvPr id="453" name="【学校施設】&#10;有形固定資産減価償却率平均値テキスト"/>
        <xdr:cNvSpPr txBox="1"/>
      </xdr:nvSpPr>
      <xdr:spPr>
        <a:xfrm>
          <a:off x="16408400" y="99448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22352</xdr:rowOff>
    </xdr:from>
    <xdr:to>
      <xdr:col>23</xdr:col>
      <xdr:colOff>568325</xdr:colOff>
      <xdr:row>58</xdr:row>
      <xdr:rowOff>123952</xdr:rowOff>
    </xdr:to>
    <xdr:sp macro="" textlink="">
      <xdr:nvSpPr>
        <xdr:cNvPr id="454" name="フローチャート : 判断 453"/>
        <xdr:cNvSpPr/>
      </xdr:nvSpPr>
      <xdr:spPr>
        <a:xfrm>
          <a:off x="16268700" y="996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58</xdr:row>
      <xdr:rowOff>148082</xdr:rowOff>
    </xdr:from>
    <xdr:to>
      <xdr:col>22</xdr:col>
      <xdr:colOff>415925</xdr:colOff>
      <xdr:row>59</xdr:row>
      <xdr:rowOff>78232</xdr:rowOff>
    </xdr:to>
    <xdr:sp macro="" textlink="">
      <xdr:nvSpPr>
        <xdr:cNvPr id="455" name="フローチャート : 判断 454"/>
        <xdr:cNvSpPr/>
      </xdr:nvSpPr>
      <xdr:spPr>
        <a:xfrm>
          <a:off x="15430500" y="1009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56" name="テキスト ボックス 45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57" name="テキスト ボックス 45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58" name="テキスト ボックス 45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59" name="テキスト ボックス 45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60" name="テキスト ボックス 45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62</xdr:row>
      <xdr:rowOff>157226</xdr:rowOff>
    </xdr:from>
    <xdr:to>
      <xdr:col>22</xdr:col>
      <xdr:colOff>415925</xdr:colOff>
      <xdr:row>63</xdr:row>
      <xdr:rowOff>87376</xdr:rowOff>
    </xdr:to>
    <xdr:sp macro="" textlink="">
      <xdr:nvSpPr>
        <xdr:cNvPr id="461" name="円/楕円 460"/>
        <xdr:cNvSpPr/>
      </xdr:nvSpPr>
      <xdr:spPr>
        <a:xfrm>
          <a:off x="15430500" y="1078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57</xdr:row>
      <xdr:rowOff>94759</xdr:rowOff>
    </xdr:from>
    <xdr:ext cx="405111" cy="259045"/>
    <xdr:sp macro="" textlink="">
      <xdr:nvSpPr>
        <xdr:cNvPr id="462" name="n_1aveValue【学校施設】&#10;有形固定資産減価償却率"/>
        <xdr:cNvSpPr txBox="1"/>
      </xdr:nvSpPr>
      <xdr:spPr>
        <a:xfrm>
          <a:off x="15266043" y="9867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a:t>
          </a:r>
          <a:endParaRPr kumimoji="1" lang="ja-JP" altLang="en-US" sz="1000" b="1">
            <a:solidFill>
              <a:srgbClr val="000080"/>
            </a:solidFill>
            <a:latin typeface="ＭＳ Ｐゴシック"/>
          </a:endParaRPr>
        </a:p>
      </xdr:txBody>
    </xdr:sp>
    <xdr:clientData/>
  </xdr:oneCellAnchor>
  <xdr:oneCellAnchor>
    <xdr:from>
      <xdr:col>22</xdr:col>
      <xdr:colOff>149868</xdr:colOff>
      <xdr:row>63</xdr:row>
      <xdr:rowOff>78503</xdr:rowOff>
    </xdr:from>
    <xdr:ext cx="405111" cy="259045"/>
    <xdr:sp macro="" textlink="">
      <xdr:nvSpPr>
        <xdr:cNvPr id="463" name="n_1mainValue【学校施設】&#10;有形固定資産減価償却率"/>
        <xdr:cNvSpPr txBox="1"/>
      </xdr:nvSpPr>
      <xdr:spPr>
        <a:xfrm>
          <a:off x="15266043" y="10879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64" name="正方形/長方形 46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65" name="正方形/長方形 46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66" name="正方形/長方形 46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67" name="正方形/長方形 46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68" name="正方形/長方形 46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69" name="正方形/長方形 46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70" name="正方形/長方形 46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1.903</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71" name="正方形/長方形 47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72" name="テキスト ボックス 47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73" name="直線コネクタ 47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474" name="直線コネクタ 47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75" name="テキスト ボックス 47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76" name="直線コネクタ 47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77" name="テキスト ボックス 47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78" name="直線コネクタ 47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59</xdr:row>
      <xdr:rowOff>29227</xdr:rowOff>
    </xdr:from>
    <xdr:ext cx="531299" cy="259045"/>
    <xdr:sp macro="" textlink="">
      <xdr:nvSpPr>
        <xdr:cNvPr id="479" name="テキスト ボックス 478"/>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80" name="直線コネクタ 47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162577</xdr:rowOff>
    </xdr:from>
    <xdr:ext cx="531299" cy="259045"/>
    <xdr:sp macro="" textlink="">
      <xdr:nvSpPr>
        <xdr:cNvPr id="481" name="テキスト ボックス 480"/>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82" name="直線コネクタ 48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124477</xdr:rowOff>
    </xdr:from>
    <xdr:ext cx="531299" cy="259045"/>
    <xdr:sp macro="" textlink="">
      <xdr:nvSpPr>
        <xdr:cNvPr id="483" name="テキスト ボックス 482"/>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84" name="直線コネクタ 48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86377</xdr:rowOff>
    </xdr:from>
    <xdr:ext cx="531299" cy="259045"/>
    <xdr:sp macro="" textlink="">
      <xdr:nvSpPr>
        <xdr:cNvPr id="485" name="テキスト ボックス 484"/>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8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7696</xdr:rowOff>
    </xdr:from>
    <xdr:to>
      <xdr:col>32</xdr:col>
      <xdr:colOff>186689</xdr:colOff>
      <xdr:row>63</xdr:row>
      <xdr:rowOff>59893</xdr:rowOff>
    </xdr:to>
    <xdr:cxnSp macro="">
      <xdr:nvCxnSpPr>
        <xdr:cNvPr id="487" name="直線コネクタ 486"/>
        <xdr:cNvCxnSpPr/>
      </xdr:nvCxnSpPr>
      <xdr:spPr>
        <a:xfrm flipV="1">
          <a:off x="22160864" y="9608896"/>
          <a:ext cx="0" cy="1252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63720</xdr:rowOff>
    </xdr:from>
    <xdr:ext cx="469744" cy="259045"/>
    <xdr:sp macro="" textlink="">
      <xdr:nvSpPr>
        <xdr:cNvPr id="488" name="【学校施設】&#10;一人当たり面積最小値テキスト"/>
        <xdr:cNvSpPr txBox="1"/>
      </xdr:nvSpPr>
      <xdr:spPr>
        <a:xfrm>
          <a:off x="22250400" y="1086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2.464</a:t>
          </a:r>
          <a:endParaRPr kumimoji="1" lang="ja-JP" altLang="en-US" sz="1000" b="1">
            <a:latin typeface="ＭＳ Ｐゴシック"/>
          </a:endParaRPr>
        </a:p>
      </xdr:txBody>
    </xdr:sp>
    <xdr:clientData/>
  </xdr:oneCellAnchor>
  <xdr:twoCellAnchor>
    <xdr:from>
      <xdr:col>32</xdr:col>
      <xdr:colOff>98425</xdr:colOff>
      <xdr:row>63</xdr:row>
      <xdr:rowOff>59893</xdr:rowOff>
    </xdr:from>
    <xdr:to>
      <xdr:col>32</xdr:col>
      <xdr:colOff>276225</xdr:colOff>
      <xdr:row>63</xdr:row>
      <xdr:rowOff>59893</xdr:rowOff>
    </xdr:to>
    <xdr:cxnSp macro="">
      <xdr:nvCxnSpPr>
        <xdr:cNvPr id="489" name="直線コネクタ 488"/>
        <xdr:cNvCxnSpPr/>
      </xdr:nvCxnSpPr>
      <xdr:spPr>
        <a:xfrm>
          <a:off x="22072600" y="10861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125823</xdr:rowOff>
    </xdr:from>
    <xdr:ext cx="534377" cy="259045"/>
    <xdr:sp macro="" textlink="">
      <xdr:nvSpPr>
        <xdr:cNvPr id="490" name="【学校施設】&#10;一人当たり面積最大値テキスト"/>
        <xdr:cNvSpPr txBox="1"/>
      </xdr:nvSpPr>
      <xdr:spPr>
        <a:xfrm>
          <a:off x="22250400" y="938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18.899</a:t>
          </a:r>
          <a:endParaRPr kumimoji="1" lang="ja-JP" altLang="en-US" sz="1000" b="1">
            <a:latin typeface="ＭＳ Ｐゴシック"/>
          </a:endParaRPr>
        </a:p>
      </xdr:txBody>
    </xdr:sp>
    <xdr:clientData/>
  </xdr:oneCellAnchor>
  <xdr:twoCellAnchor>
    <xdr:from>
      <xdr:col>32</xdr:col>
      <xdr:colOff>98425</xdr:colOff>
      <xdr:row>56</xdr:row>
      <xdr:rowOff>7696</xdr:rowOff>
    </xdr:from>
    <xdr:to>
      <xdr:col>32</xdr:col>
      <xdr:colOff>276225</xdr:colOff>
      <xdr:row>56</xdr:row>
      <xdr:rowOff>7696</xdr:rowOff>
    </xdr:to>
    <xdr:cxnSp macro="">
      <xdr:nvCxnSpPr>
        <xdr:cNvPr id="491" name="直線コネクタ 490"/>
        <xdr:cNvCxnSpPr/>
      </xdr:nvCxnSpPr>
      <xdr:spPr>
        <a:xfrm>
          <a:off x="22072600" y="9608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108755</xdr:rowOff>
    </xdr:from>
    <xdr:ext cx="469744" cy="259045"/>
    <xdr:sp macro="" textlink="">
      <xdr:nvSpPr>
        <xdr:cNvPr id="492" name="【学校施設】&#10;一人当たり面積平均値テキスト"/>
        <xdr:cNvSpPr txBox="1"/>
      </xdr:nvSpPr>
      <xdr:spPr>
        <a:xfrm>
          <a:off x="22250400" y="10567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5.373</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130328</xdr:rowOff>
    </xdr:from>
    <xdr:to>
      <xdr:col>32</xdr:col>
      <xdr:colOff>238125</xdr:colOff>
      <xdr:row>62</xdr:row>
      <xdr:rowOff>60478</xdr:rowOff>
    </xdr:to>
    <xdr:sp macro="" textlink="">
      <xdr:nvSpPr>
        <xdr:cNvPr id="493" name="フローチャート : 判断 492"/>
        <xdr:cNvSpPr/>
      </xdr:nvSpPr>
      <xdr:spPr>
        <a:xfrm>
          <a:off x="22110700" y="1058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62</xdr:row>
      <xdr:rowOff>81026</xdr:rowOff>
    </xdr:from>
    <xdr:to>
      <xdr:col>31</xdr:col>
      <xdr:colOff>85725</xdr:colOff>
      <xdr:row>63</xdr:row>
      <xdr:rowOff>11176</xdr:rowOff>
    </xdr:to>
    <xdr:sp macro="" textlink="">
      <xdr:nvSpPr>
        <xdr:cNvPr id="494" name="フローチャート : 判断 493"/>
        <xdr:cNvSpPr/>
      </xdr:nvSpPr>
      <xdr:spPr>
        <a:xfrm>
          <a:off x="21272500" y="107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95" name="テキスト ボックス 49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96" name="テキスト ボックス 49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97" name="テキスト ボックス 49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98" name="テキスト ボックス 49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99" name="テキスト ボックス 49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63</xdr:row>
      <xdr:rowOff>22199</xdr:rowOff>
    </xdr:from>
    <xdr:to>
      <xdr:col>31</xdr:col>
      <xdr:colOff>85725</xdr:colOff>
      <xdr:row>63</xdr:row>
      <xdr:rowOff>123799</xdr:rowOff>
    </xdr:to>
    <xdr:sp macro="" textlink="">
      <xdr:nvSpPr>
        <xdr:cNvPr id="500" name="円/楕円 499"/>
        <xdr:cNvSpPr/>
      </xdr:nvSpPr>
      <xdr:spPr>
        <a:xfrm>
          <a:off x="21272500" y="10823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61</xdr:row>
      <xdr:rowOff>27703</xdr:rowOff>
    </xdr:from>
    <xdr:ext cx="469744" cy="259045"/>
    <xdr:sp macro="" textlink="">
      <xdr:nvSpPr>
        <xdr:cNvPr id="501" name="n_1aveValue【学校施設】&#10;一人当たり面積"/>
        <xdr:cNvSpPr txBox="1"/>
      </xdr:nvSpPr>
      <xdr:spPr>
        <a:xfrm>
          <a:off x="21075727" y="1048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a:t>
          </a:r>
          <a:endParaRPr kumimoji="1" lang="ja-JP" altLang="en-US" sz="1000" b="1">
            <a:solidFill>
              <a:srgbClr val="000080"/>
            </a:solidFill>
            <a:latin typeface="ＭＳ Ｐゴシック"/>
          </a:endParaRPr>
        </a:p>
      </xdr:txBody>
    </xdr:sp>
    <xdr:clientData/>
  </xdr:oneCellAnchor>
  <xdr:oneCellAnchor>
    <xdr:from>
      <xdr:col>30</xdr:col>
      <xdr:colOff>473152</xdr:colOff>
      <xdr:row>63</xdr:row>
      <xdr:rowOff>114926</xdr:rowOff>
    </xdr:from>
    <xdr:ext cx="469744" cy="259045"/>
    <xdr:sp macro="" textlink="">
      <xdr:nvSpPr>
        <xdr:cNvPr id="502" name="n_1mainValue【学校施設】&#10;一人当たり面積"/>
        <xdr:cNvSpPr txBox="1"/>
      </xdr:nvSpPr>
      <xdr:spPr>
        <a:xfrm>
          <a:off x="21075727" y="10916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2.292</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03" name="正方形/長方形 50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73025</xdr:colOff>
      <xdr:row>72</xdr:row>
      <xdr:rowOff>127000</xdr:rowOff>
    </xdr:from>
    <xdr:to>
      <xdr:col>20</xdr:col>
      <xdr:colOff>225425</xdr:colOff>
      <xdr:row>74</xdr:row>
      <xdr:rowOff>38100</xdr:rowOff>
    </xdr:to>
    <xdr:sp macro="" textlink="">
      <xdr:nvSpPr>
        <xdr:cNvPr id="504" name="正方形/長方形 503"/>
        <xdr:cNvSpPr/>
      </xdr:nvSpPr>
      <xdr:spPr>
        <a:xfrm>
          <a:off x="1244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18</xdr:col>
      <xdr:colOff>73025</xdr:colOff>
      <xdr:row>73</xdr:row>
      <xdr:rowOff>158750</xdr:rowOff>
    </xdr:from>
    <xdr:to>
      <xdr:col>20</xdr:col>
      <xdr:colOff>225425</xdr:colOff>
      <xdr:row>75</xdr:row>
      <xdr:rowOff>69850</xdr:rowOff>
    </xdr:to>
    <xdr:sp macro="" textlink="">
      <xdr:nvSpPr>
        <xdr:cNvPr id="505" name="正方形/長方形 504"/>
        <xdr:cNvSpPr/>
      </xdr:nvSpPr>
      <xdr:spPr>
        <a:xfrm>
          <a:off x="1244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19</xdr:col>
      <xdr:colOff>657225</xdr:colOff>
      <xdr:row>72</xdr:row>
      <xdr:rowOff>127000</xdr:rowOff>
    </xdr:from>
    <xdr:to>
      <xdr:col>22</xdr:col>
      <xdr:colOff>123825</xdr:colOff>
      <xdr:row>74</xdr:row>
      <xdr:rowOff>38100</xdr:rowOff>
    </xdr:to>
    <xdr:sp macro="" textlink="">
      <xdr:nvSpPr>
        <xdr:cNvPr id="506" name="正方形/長方形 505"/>
        <xdr:cNvSpPr/>
      </xdr:nvSpPr>
      <xdr:spPr>
        <a:xfrm>
          <a:off x="1371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19</xdr:col>
      <xdr:colOff>657225</xdr:colOff>
      <xdr:row>73</xdr:row>
      <xdr:rowOff>158750</xdr:rowOff>
    </xdr:from>
    <xdr:to>
      <xdr:col>22</xdr:col>
      <xdr:colOff>123825</xdr:colOff>
      <xdr:row>75</xdr:row>
      <xdr:rowOff>69850</xdr:rowOff>
    </xdr:to>
    <xdr:sp macro="" textlink="">
      <xdr:nvSpPr>
        <xdr:cNvPr id="507" name="正方形/長方形 506"/>
        <xdr:cNvSpPr/>
      </xdr:nvSpPr>
      <xdr:spPr>
        <a:xfrm>
          <a:off x="1371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82.7</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08" name="正方形/長方形 507"/>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509" name="正方形/長方形 50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428625</xdr:colOff>
      <xdr:row>72</xdr:row>
      <xdr:rowOff>127000</xdr:rowOff>
    </xdr:from>
    <xdr:to>
      <xdr:col>28</xdr:col>
      <xdr:colOff>581025</xdr:colOff>
      <xdr:row>74</xdr:row>
      <xdr:rowOff>38100</xdr:rowOff>
    </xdr:to>
    <xdr:sp macro="" textlink="">
      <xdr:nvSpPr>
        <xdr:cNvPr id="510" name="正方形/長方形 509"/>
        <xdr:cNvSpPr/>
      </xdr:nvSpPr>
      <xdr:spPr>
        <a:xfrm>
          <a:off x="1828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26</xdr:col>
      <xdr:colOff>428625</xdr:colOff>
      <xdr:row>73</xdr:row>
      <xdr:rowOff>158750</xdr:rowOff>
    </xdr:from>
    <xdr:to>
      <xdr:col>28</xdr:col>
      <xdr:colOff>581025</xdr:colOff>
      <xdr:row>75</xdr:row>
      <xdr:rowOff>69850</xdr:rowOff>
    </xdr:to>
    <xdr:sp macro="" textlink="">
      <xdr:nvSpPr>
        <xdr:cNvPr id="511" name="正方形/長方形 510"/>
        <xdr:cNvSpPr/>
      </xdr:nvSpPr>
      <xdr:spPr>
        <a:xfrm>
          <a:off x="1828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28</xdr:col>
      <xdr:colOff>327025</xdr:colOff>
      <xdr:row>72</xdr:row>
      <xdr:rowOff>127000</xdr:rowOff>
    </xdr:from>
    <xdr:to>
      <xdr:col>30</xdr:col>
      <xdr:colOff>479425</xdr:colOff>
      <xdr:row>74</xdr:row>
      <xdr:rowOff>38100</xdr:rowOff>
    </xdr:to>
    <xdr:sp macro="" textlink="">
      <xdr:nvSpPr>
        <xdr:cNvPr id="512" name="正方形/長方形 511"/>
        <xdr:cNvSpPr/>
      </xdr:nvSpPr>
      <xdr:spPr>
        <a:xfrm>
          <a:off x="1955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28</xdr:col>
      <xdr:colOff>327025</xdr:colOff>
      <xdr:row>73</xdr:row>
      <xdr:rowOff>158750</xdr:rowOff>
    </xdr:from>
    <xdr:to>
      <xdr:col>30</xdr:col>
      <xdr:colOff>479425</xdr:colOff>
      <xdr:row>75</xdr:row>
      <xdr:rowOff>69850</xdr:rowOff>
    </xdr:to>
    <xdr:sp macro="" textlink="">
      <xdr:nvSpPr>
        <xdr:cNvPr id="513" name="正方形/長方形 512"/>
        <xdr:cNvSpPr/>
      </xdr:nvSpPr>
      <xdr:spPr>
        <a:xfrm>
          <a:off x="1955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14" name="正方形/長方形 513"/>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515" name="正方形/長方形 51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16" name="正方形/長方形 51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17" name="正方形/長方形 51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18" name="正方形/長方形 51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19" name="正方形/長方形 51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20" name="正方形/長方形 51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21" name="正方形/長方形 52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79.5</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22" name="正方形/長方形 52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23" name="テキスト ボックス 52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24" name="直線コネクタ 52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525" name="直線コネクタ 52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526" name="テキスト ボックス 525"/>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27" name="直線コネクタ 52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28" name="テキスト ボックス 52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29" name="直線コネクタ 52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30" name="テキスト ボックス 52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31" name="直線コネクタ 53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32" name="テキスト ボックス 53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33" name="直線コネクタ 53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34" name="テキスト ボックス 53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35" name="直線コネクタ 53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536" name="テキスト ボックス 535"/>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37" name="直線コネクタ 53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38" name="テキスト ボックス 53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3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117021</xdr:rowOff>
    </xdr:from>
    <xdr:to>
      <xdr:col>23</xdr:col>
      <xdr:colOff>516889</xdr:colOff>
      <xdr:row>108</xdr:row>
      <xdr:rowOff>41911</xdr:rowOff>
    </xdr:to>
    <xdr:cxnSp macro="">
      <xdr:nvCxnSpPr>
        <xdr:cNvPr id="540" name="直線コネクタ 539"/>
        <xdr:cNvCxnSpPr/>
      </xdr:nvCxnSpPr>
      <xdr:spPr>
        <a:xfrm flipV="1">
          <a:off x="16318864" y="17090571"/>
          <a:ext cx="0" cy="1467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45738</xdr:rowOff>
    </xdr:from>
    <xdr:ext cx="405111" cy="259045"/>
    <xdr:sp macro="" textlink="">
      <xdr:nvSpPr>
        <xdr:cNvPr id="541" name="【公民館】&#10;有形固定資産減価償却率最小値テキスト"/>
        <xdr:cNvSpPr txBox="1"/>
      </xdr:nvSpPr>
      <xdr:spPr>
        <a:xfrm>
          <a:off x="16408400" y="1856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23</xdr:col>
      <xdr:colOff>428625</xdr:colOff>
      <xdr:row>108</xdr:row>
      <xdr:rowOff>41911</xdr:rowOff>
    </xdr:from>
    <xdr:to>
      <xdr:col>23</xdr:col>
      <xdr:colOff>606425</xdr:colOff>
      <xdr:row>108</xdr:row>
      <xdr:rowOff>41911</xdr:rowOff>
    </xdr:to>
    <xdr:cxnSp macro="">
      <xdr:nvCxnSpPr>
        <xdr:cNvPr id="542" name="直線コネクタ 541"/>
        <xdr:cNvCxnSpPr/>
      </xdr:nvCxnSpPr>
      <xdr:spPr>
        <a:xfrm>
          <a:off x="16230600" y="1855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63698</xdr:rowOff>
    </xdr:from>
    <xdr:ext cx="469744" cy="259045"/>
    <xdr:sp macro="" textlink="">
      <xdr:nvSpPr>
        <xdr:cNvPr id="543" name="【公民館】&#10;有形固定資産減価償却率最大値テキスト"/>
        <xdr:cNvSpPr txBox="1"/>
      </xdr:nvSpPr>
      <xdr:spPr>
        <a:xfrm>
          <a:off x="164084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99</xdr:row>
      <xdr:rowOff>117021</xdr:rowOff>
    </xdr:from>
    <xdr:to>
      <xdr:col>23</xdr:col>
      <xdr:colOff>606425</xdr:colOff>
      <xdr:row>99</xdr:row>
      <xdr:rowOff>117021</xdr:rowOff>
    </xdr:to>
    <xdr:cxnSp macro="">
      <xdr:nvCxnSpPr>
        <xdr:cNvPr id="544" name="直線コネクタ 543"/>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28320</xdr:rowOff>
    </xdr:from>
    <xdr:ext cx="405111" cy="259045"/>
    <xdr:sp macro="" textlink="">
      <xdr:nvSpPr>
        <xdr:cNvPr id="545" name="【公民館】&#10;有形固定資産減価償却率平均値テキスト"/>
        <xdr:cNvSpPr txBox="1"/>
      </xdr:nvSpPr>
      <xdr:spPr>
        <a:xfrm>
          <a:off x="16408400" y="176876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59.0</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49893</xdr:rowOff>
    </xdr:from>
    <xdr:to>
      <xdr:col>23</xdr:col>
      <xdr:colOff>568325</xdr:colOff>
      <xdr:row>103</xdr:row>
      <xdr:rowOff>151493</xdr:rowOff>
    </xdr:to>
    <xdr:sp macro="" textlink="">
      <xdr:nvSpPr>
        <xdr:cNvPr id="546" name="フローチャート : 判断 545"/>
        <xdr:cNvSpPr/>
      </xdr:nvSpPr>
      <xdr:spPr>
        <a:xfrm>
          <a:off x="16268700" y="17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79284</xdr:rowOff>
    </xdr:from>
    <xdr:to>
      <xdr:col>22</xdr:col>
      <xdr:colOff>415925</xdr:colOff>
      <xdr:row>104</xdr:row>
      <xdr:rowOff>9434</xdr:rowOff>
    </xdr:to>
    <xdr:sp macro="" textlink="">
      <xdr:nvSpPr>
        <xdr:cNvPr id="547" name="フローチャート : 判断 546"/>
        <xdr:cNvSpPr/>
      </xdr:nvSpPr>
      <xdr:spPr>
        <a:xfrm>
          <a:off x="15430500" y="1773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48" name="テキスト ボックス 54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49" name="テキスト ボックス 54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50" name="テキスト ボックス 54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51" name="テキスト ボックス 55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52" name="テキスト ボックス 55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103</xdr:row>
      <xdr:rowOff>160927</xdr:rowOff>
    </xdr:from>
    <xdr:to>
      <xdr:col>22</xdr:col>
      <xdr:colOff>415925</xdr:colOff>
      <xdr:row>104</xdr:row>
      <xdr:rowOff>91077</xdr:rowOff>
    </xdr:to>
    <xdr:sp macro="" textlink="">
      <xdr:nvSpPr>
        <xdr:cNvPr id="553" name="円/楕円 552"/>
        <xdr:cNvSpPr/>
      </xdr:nvSpPr>
      <xdr:spPr>
        <a:xfrm>
          <a:off x="15430500" y="1782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102</xdr:row>
      <xdr:rowOff>25961</xdr:rowOff>
    </xdr:from>
    <xdr:ext cx="405111" cy="259045"/>
    <xdr:sp macro="" textlink="">
      <xdr:nvSpPr>
        <xdr:cNvPr id="554" name="n_1aveValue【公民館】&#10;有形固定資産減価償却率"/>
        <xdr:cNvSpPr txBox="1"/>
      </xdr:nvSpPr>
      <xdr:spPr>
        <a:xfrm>
          <a:off x="15266043" y="1751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a:t>
          </a:r>
          <a:endParaRPr kumimoji="1" lang="ja-JP" altLang="en-US" sz="1000" b="1">
            <a:solidFill>
              <a:srgbClr val="000080"/>
            </a:solidFill>
            <a:latin typeface="ＭＳ Ｐゴシック"/>
          </a:endParaRPr>
        </a:p>
      </xdr:txBody>
    </xdr:sp>
    <xdr:clientData/>
  </xdr:oneCellAnchor>
  <xdr:oneCellAnchor>
    <xdr:from>
      <xdr:col>22</xdr:col>
      <xdr:colOff>149868</xdr:colOff>
      <xdr:row>104</xdr:row>
      <xdr:rowOff>82204</xdr:rowOff>
    </xdr:from>
    <xdr:ext cx="405111" cy="259045"/>
    <xdr:sp macro="" textlink="">
      <xdr:nvSpPr>
        <xdr:cNvPr id="555" name="n_1mainValue【公民館】&#10;有形固定資産減価償却率"/>
        <xdr:cNvSpPr txBox="1"/>
      </xdr:nvSpPr>
      <xdr:spPr>
        <a:xfrm>
          <a:off x="15266043" y="1791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56" name="正方形/長方形 55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57" name="正方形/長方形 55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58" name="正方形/長方形 55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59" name="正方形/長方形 55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60" name="正方形/長方形 55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61" name="正方形/長方形 56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62" name="正方形/長方形 56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0.251</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63" name="正方形/長方形 56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64" name="テキスト ボックス 56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65" name="直線コネクタ 56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66" name="直線コネクタ 56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67" name="テキスト ボックス 56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68" name="直線コネクタ 56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69" name="テキスト ボックス 56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70" name="直線コネクタ 56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71" name="テキスト ボックス 57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72" name="直線コネクタ 57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73" name="テキスト ボックス 57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74" name="直線コネクタ 57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75" name="テキスト ボックス 57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76" name="直線コネクタ 57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77" name="テキスト ボックス 57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7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151637</xdr:rowOff>
    </xdr:from>
    <xdr:to>
      <xdr:col>32</xdr:col>
      <xdr:colOff>186689</xdr:colOff>
      <xdr:row>105</xdr:row>
      <xdr:rowOff>102108</xdr:rowOff>
    </xdr:to>
    <xdr:cxnSp macro="">
      <xdr:nvCxnSpPr>
        <xdr:cNvPr id="579" name="直線コネクタ 578"/>
        <xdr:cNvCxnSpPr/>
      </xdr:nvCxnSpPr>
      <xdr:spPr>
        <a:xfrm flipV="1">
          <a:off x="22160864" y="17296637"/>
          <a:ext cx="0" cy="807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105935</xdr:rowOff>
    </xdr:from>
    <xdr:ext cx="469744" cy="259045"/>
    <xdr:sp macro="" textlink="">
      <xdr:nvSpPr>
        <xdr:cNvPr id="580" name="【公民館】&#10;一人当たり面積最小値テキスト"/>
        <xdr:cNvSpPr txBox="1"/>
      </xdr:nvSpPr>
      <xdr:spPr>
        <a:xfrm>
          <a:off x="22250400" y="18108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0.741</a:t>
          </a:r>
          <a:endParaRPr kumimoji="1" lang="ja-JP" altLang="en-US" sz="1000" b="1">
            <a:latin typeface="ＭＳ Ｐゴシック"/>
          </a:endParaRPr>
        </a:p>
      </xdr:txBody>
    </xdr:sp>
    <xdr:clientData/>
  </xdr:oneCellAnchor>
  <xdr:twoCellAnchor>
    <xdr:from>
      <xdr:col>32</xdr:col>
      <xdr:colOff>98425</xdr:colOff>
      <xdr:row>105</xdr:row>
      <xdr:rowOff>102108</xdr:rowOff>
    </xdr:from>
    <xdr:to>
      <xdr:col>32</xdr:col>
      <xdr:colOff>276225</xdr:colOff>
      <xdr:row>105</xdr:row>
      <xdr:rowOff>102108</xdr:rowOff>
    </xdr:to>
    <xdr:cxnSp macro="">
      <xdr:nvCxnSpPr>
        <xdr:cNvPr id="581" name="直線コネクタ 580"/>
        <xdr:cNvCxnSpPr/>
      </xdr:nvCxnSpPr>
      <xdr:spPr>
        <a:xfrm>
          <a:off x="22072600" y="18104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98314</xdr:rowOff>
    </xdr:from>
    <xdr:ext cx="469744" cy="259045"/>
    <xdr:sp macro="" textlink="">
      <xdr:nvSpPr>
        <xdr:cNvPr id="582" name="【公民館】&#10;一人当たり面積最大値テキスト"/>
        <xdr:cNvSpPr txBox="1"/>
      </xdr:nvSpPr>
      <xdr:spPr>
        <a:xfrm>
          <a:off x="22250400" y="17071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1.801</a:t>
          </a:r>
          <a:endParaRPr kumimoji="1" lang="ja-JP" altLang="en-US" sz="1000" b="1">
            <a:latin typeface="ＭＳ Ｐゴシック"/>
          </a:endParaRPr>
        </a:p>
      </xdr:txBody>
    </xdr:sp>
    <xdr:clientData/>
  </xdr:oneCellAnchor>
  <xdr:twoCellAnchor>
    <xdr:from>
      <xdr:col>32</xdr:col>
      <xdr:colOff>98425</xdr:colOff>
      <xdr:row>100</xdr:row>
      <xdr:rowOff>151637</xdr:rowOff>
    </xdr:from>
    <xdr:to>
      <xdr:col>32</xdr:col>
      <xdr:colOff>276225</xdr:colOff>
      <xdr:row>100</xdr:row>
      <xdr:rowOff>151637</xdr:rowOff>
    </xdr:to>
    <xdr:cxnSp macro="">
      <xdr:nvCxnSpPr>
        <xdr:cNvPr id="583" name="直線コネクタ 582"/>
        <xdr:cNvCxnSpPr/>
      </xdr:nvCxnSpPr>
      <xdr:spPr>
        <a:xfrm>
          <a:off x="22072600" y="17296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49547</xdr:rowOff>
    </xdr:from>
    <xdr:ext cx="469744" cy="259045"/>
    <xdr:sp macro="" textlink="">
      <xdr:nvSpPr>
        <xdr:cNvPr id="584" name="【公民館】&#10;一人当たり面積平均値テキスト"/>
        <xdr:cNvSpPr txBox="1"/>
      </xdr:nvSpPr>
      <xdr:spPr>
        <a:xfrm>
          <a:off x="22250400" y="177088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1.165</a:t>
          </a:r>
          <a:endParaRPr kumimoji="1" lang="ja-JP" altLang="en-US" sz="1000" b="1">
            <a:solidFill>
              <a:srgbClr val="000080"/>
            </a:solidFill>
            <a:latin typeface="ＭＳ Ｐゴシック"/>
          </a:endParaRPr>
        </a:p>
      </xdr:txBody>
    </xdr:sp>
    <xdr:clientData/>
  </xdr:oneCellAnchor>
  <xdr:twoCellAnchor>
    <xdr:from>
      <xdr:col>32</xdr:col>
      <xdr:colOff>136525</xdr:colOff>
      <xdr:row>103</xdr:row>
      <xdr:rowOff>71120</xdr:rowOff>
    </xdr:from>
    <xdr:to>
      <xdr:col>32</xdr:col>
      <xdr:colOff>238125</xdr:colOff>
      <xdr:row>104</xdr:row>
      <xdr:rowOff>1270</xdr:rowOff>
    </xdr:to>
    <xdr:sp macro="" textlink="">
      <xdr:nvSpPr>
        <xdr:cNvPr id="585" name="フローチャート : 判断 584"/>
        <xdr:cNvSpPr/>
      </xdr:nvSpPr>
      <xdr:spPr>
        <a:xfrm>
          <a:off x="22110700" y="1773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114554</xdr:rowOff>
    </xdr:from>
    <xdr:to>
      <xdr:col>31</xdr:col>
      <xdr:colOff>85725</xdr:colOff>
      <xdr:row>106</xdr:row>
      <xdr:rowOff>44704</xdr:rowOff>
    </xdr:to>
    <xdr:sp macro="" textlink="">
      <xdr:nvSpPr>
        <xdr:cNvPr id="586" name="フローチャート : 判断 585"/>
        <xdr:cNvSpPr/>
      </xdr:nvSpPr>
      <xdr:spPr>
        <a:xfrm>
          <a:off x="21272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87" name="テキスト ボックス 58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88" name="テキスト ボックス 58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89" name="テキスト ボックス 58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90" name="テキスト ボックス 58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91" name="テキスト ボックス 59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107</xdr:row>
      <xdr:rowOff>157987</xdr:rowOff>
    </xdr:from>
    <xdr:to>
      <xdr:col>31</xdr:col>
      <xdr:colOff>85725</xdr:colOff>
      <xdr:row>108</xdr:row>
      <xdr:rowOff>88137</xdr:rowOff>
    </xdr:to>
    <xdr:sp macro="" textlink="">
      <xdr:nvSpPr>
        <xdr:cNvPr id="592" name="円/楕円 591"/>
        <xdr:cNvSpPr/>
      </xdr:nvSpPr>
      <xdr:spPr>
        <a:xfrm>
          <a:off x="21272500" y="1850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61231</xdr:rowOff>
    </xdr:from>
    <xdr:ext cx="469744" cy="259045"/>
    <xdr:sp macro="" textlink="">
      <xdr:nvSpPr>
        <xdr:cNvPr id="593" name="n_1aveValue【公民館】&#10;一人当たり面積"/>
        <xdr:cNvSpPr txBox="1"/>
      </xdr:nvSpPr>
      <xdr:spPr>
        <a:xfrm>
          <a:off x="21075727" y="1789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0.658</a:t>
          </a:r>
          <a:endParaRPr kumimoji="1" lang="ja-JP" altLang="en-US" sz="1000" b="1">
            <a:solidFill>
              <a:srgbClr val="000080"/>
            </a:solidFill>
            <a:latin typeface="ＭＳ Ｐゴシック"/>
          </a:endParaRPr>
        </a:p>
      </xdr:txBody>
    </xdr:sp>
    <xdr:clientData/>
  </xdr:oneCellAnchor>
  <xdr:oneCellAnchor>
    <xdr:from>
      <xdr:col>30</xdr:col>
      <xdr:colOff>473152</xdr:colOff>
      <xdr:row>108</xdr:row>
      <xdr:rowOff>79264</xdr:rowOff>
    </xdr:from>
    <xdr:ext cx="469744" cy="259045"/>
    <xdr:sp macro="" textlink="">
      <xdr:nvSpPr>
        <xdr:cNvPr id="594" name="n_1mainValue【公民館】&#10;一人当たり面積"/>
        <xdr:cNvSpPr txBox="1"/>
      </xdr:nvSpPr>
      <xdr:spPr>
        <a:xfrm>
          <a:off x="21075727" y="18595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0.151</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95" name="正方形/長方形 59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96" name="正方形/長方形 59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97" name="テキスト ボックス 59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２８年度については現在整備中であるが、平成２７年度については、ほとんどの類型において有形固定資産減価償却率は類似団体平均を下回っているが、認定こども園・幼稚園・保育所については、類似団体平均を上回っている。</a:t>
          </a:r>
          <a:endParaRPr kumimoji="1" lang="en-US" altLang="ja-JP" sz="1300">
            <a:latin typeface="ＭＳ Ｐゴシック"/>
          </a:endParaRPr>
        </a:p>
        <a:p>
          <a:r>
            <a:rPr kumimoji="1" lang="ja-JP" altLang="en-US" sz="1300">
              <a:latin typeface="ＭＳ Ｐゴシック"/>
            </a:rPr>
            <a:t>また、学校施設は類似団体平均を大幅に下回っており、これは平成２７年度に安田中学校屋内運動場の建替え更新を実施したことにより有形固定資産減価償却率が低くなっている。</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高知県安田町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2,790
2,787
52.36
3,045,310
2,947,673
77,144
1,553,266
3,347,865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0.049</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59" name="テキスト ボックス 5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60" name="直線コネクタ 59"/>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61" name="テキスト ボックス 60"/>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62" name="直線コネクタ 61"/>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63" name="テキスト ボックス 62"/>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64" name="直線コネクタ 63"/>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65" name="テキスト ボックス 64"/>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66" name="直線コネクタ 65"/>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55</xdr:row>
      <xdr:rowOff>29227</xdr:rowOff>
    </xdr:from>
    <xdr:ext cx="467179" cy="259045"/>
    <xdr:sp macro="" textlink="">
      <xdr:nvSpPr>
        <xdr:cNvPr id="67" name="テキスト ボックス 66"/>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68" name="直線コネクタ 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69" name="テキスト ボックス 6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61722</xdr:rowOff>
    </xdr:from>
    <xdr:to>
      <xdr:col>6</xdr:col>
      <xdr:colOff>510540</xdr:colOff>
      <xdr:row>63</xdr:row>
      <xdr:rowOff>80010</xdr:rowOff>
    </xdr:to>
    <xdr:cxnSp macro="">
      <xdr:nvCxnSpPr>
        <xdr:cNvPr id="71" name="直線コネクタ 70"/>
        <xdr:cNvCxnSpPr/>
      </xdr:nvCxnSpPr>
      <xdr:spPr>
        <a:xfrm flipV="1">
          <a:off x="4634865" y="9662922"/>
          <a:ext cx="0" cy="1218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83837</xdr:rowOff>
    </xdr:from>
    <xdr:ext cx="405111" cy="259045"/>
    <xdr:sp macro="" textlink="">
      <xdr:nvSpPr>
        <xdr:cNvPr id="72" name="【体育館・プール】&#10;有形固定資産減価償却率最小値テキスト"/>
        <xdr:cNvSpPr txBox="1"/>
      </xdr:nvSpPr>
      <xdr:spPr>
        <a:xfrm>
          <a:off x="4724400" y="1088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44.0</a:t>
          </a:r>
          <a:endParaRPr kumimoji="1" lang="ja-JP" altLang="en-US" sz="1000" b="1">
            <a:latin typeface="ＭＳ Ｐゴシック"/>
          </a:endParaRPr>
        </a:p>
      </xdr:txBody>
    </xdr:sp>
    <xdr:clientData/>
  </xdr:oneCellAnchor>
  <xdr:twoCellAnchor>
    <xdr:from>
      <xdr:col>6</xdr:col>
      <xdr:colOff>422275</xdr:colOff>
      <xdr:row>63</xdr:row>
      <xdr:rowOff>80010</xdr:rowOff>
    </xdr:from>
    <xdr:to>
      <xdr:col>6</xdr:col>
      <xdr:colOff>600075</xdr:colOff>
      <xdr:row>63</xdr:row>
      <xdr:rowOff>80010</xdr:rowOff>
    </xdr:to>
    <xdr:cxnSp macro="">
      <xdr:nvCxnSpPr>
        <xdr:cNvPr id="73" name="直線コネクタ 72"/>
        <xdr:cNvCxnSpPr/>
      </xdr:nvCxnSpPr>
      <xdr:spPr>
        <a:xfrm>
          <a:off x="4546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8399</xdr:rowOff>
    </xdr:from>
    <xdr:ext cx="405111" cy="259045"/>
    <xdr:sp macro="" textlink="">
      <xdr:nvSpPr>
        <xdr:cNvPr id="74" name="【体育館・プール】&#10;有形固定資産減価償却率最大値テキスト"/>
        <xdr:cNvSpPr txBox="1"/>
      </xdr:nvSpPr>
      <xdr:spPr>
        <a:xfrm>
          <a:off x="4724400" y="9438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97.3</a:t>
          </a:r>
          <a:endParaRPr kumimoji="1" lang="ja-JP" altLang="en-US" sz="1000" b="1">
            <a:latin typeface="ＭＳ Ｐゴシック"/>
          </a:endParaRPr>
        </a:p>
      </xdr:txBody>
    </xdr:sp>
    <xdr:clientData/>
  </xdr:oneCellAnchor>
  <xdr:twoCellAnchor>
    <xdr:from>
      <xdr:col>6</xdr:col>
      <xdr:colOff>422275</xdr:colOff>
      <xdr:row>56</xdr:row>
      <xdr:rowOff>61722</xdr:rowOff>
    </xdr:from>
    <xdr:to>
      <xdr:col>6</xdr:col>
      <xdr:colOff>600075</xdr:colOff>
      <xdr:row>56</xdr:row>
      <xdr:rowOff>61722</xdr:rowOff>
    </xdr:to>
    <xdr:cxnSp macro="">
      <xdr:nvCxnSpPr>
        <xdr:cNvPr id="75" name="直線コネクタ 74"/>
        <xdr:cNvCxnSpPr/>
      </xdr:nvCxnSpPr>
      <xdr:spPr>
        <a:xfrm>
          <a:off x="4546600" y="9662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158513</xdr:rowOff>
    </xdr:from>
    <xdr:ext cx="405111" cy="259045"/>
    <xdr:sp macro="" textlink="">
      <xdr:nvSpPr>
        <xdr:cNvPr id="76" name="【体育館・プール】&#10;有形固定資産減価償却率平均値テキスト"/>
        <xdr:cNvSpPr txBox="1"/>
      </xdr:nvSpPr>
      <xdr:spPr>
        <a:xfrm>
          <a:off x="4724400" y="102740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8636</xdr:rowOff>
    </xdr:from>
    <xdr:to>
      <xdr:col>6</xdr:col>
      <xdr:colOff>561975</xdr:colOff>
      <xdr:row>60</xdr:row>
      <xdr:rowOff>110236</xdr:rowOff>
    </xdr:to>
    <xdr:sp macro="" textlink="">
      <xdr:nvSpPr>
        <xdr:cNvPr id="77" name="フローチャート : 判断 76"/>
        <xdr:cNvSpPr/>
      </xdr:nvSpPr>
      <xdr:spPr>
        <a:xfrm>
          <a:off x="4584700" y="10295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68072</xdr:rowOff>
    </xdr:from>
    <xdr:to>
      <xdr:col>5</xdr:col>
      <xdr:colOff>409575</xdr:colOff>
      <xdr:row>60</xdr:row>
      <xdr:rowOff>169672</xdr:rowOff>
    </xdr:to>
    <xdr:sp macro="" textlink="">
      <xdr:nvSpPr>
        <xdr:cNvPr id="78" name="フローチャート : 判断 77"/>
        <xdr:cNvSpPr/>
      </xdr:nvSpPr>
      <xdr:spPr>
        <a:xfrm>
          <a:off x="3746500" y="1035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160799</xdr:rowOff>
    </xdr:from>
    <xdr:ext cx="405111" cy="259045"/>
    <xdr:sp macro="" textlink="">
      <xdr:nvSpPr>
        <xdr:cNvPr id="79" name="n_1aveValue【体育館・プール】&#10;有形固定資産減価償却率"/>
        <xdr:cNvSpPr txBox="1"/>
      </xdr:nvSpPr>
      <xdr:spPr>
        <a:xfrm>
          <a:off x="3582043" y="10447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64.8</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80" name="テキスト ボックス 7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81" name="テキスト ボックス 8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82" name="テキスト ボックス 8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83" name="テキスト ボックス 8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84" name="テキスト ボックス 8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55</xdr:row>
      <xdr:rowOff>159512</xdr:rowOff>
    </xdr:from>
    <xdr:to>
      <xdr:col>5</xdr:col>
      <xdr:colOff>409575</xdr:colOff>
      <xdr:row>56</xdr:row>
      <xdr:rowOff>89662</xdr:rowOff>
    </xdr:to>
    <xdr:sp macro="" textlink="">
      <xdr:nvSpPr>
        <xdr:cNvPr id="85" name="円/楕円 84"/>
        <xdr:cNvSpPr/>
      </xdr:nvSpPr>
      <xdr:spPr>
        <a:xfrm>
          <a:off x="3746500" y="9589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54</xdr:row>
      <xdr:rowOff>106189</xdr:rowOff>
    </xdr:from>
    <xdr:ext cx="405111" cy="259045"/>
    <xdr:sp macro="" textlink="">
      <xdr:nvSpPr>
        <xdr:cNvPr id="86" name="n_1mainValue【体育館・プール】&#10;有形固定資産減価償却率"/>
        <xdr:cNvSpPr txBox="1"/>
      </xdr:nvSpPr>
      <xdr:spPr>
        <a:xfrm>
          <a:off x="3582043" y="9364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87" name="正方形/長方形 8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88" name="正方形/長方形 8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89" name="正方形/長方形 8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90" name="正方形/長方形 8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91" name="正方形/長方形 9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92" name="正方形/長方形 9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93" name="正方形/長方形 9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0.309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94" name="正方形/長方形 9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95" name="テキスト ボックス 9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96" name="直線コネクタ 9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97" name="直線コネクタ 9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159855</xdr:rowOff>
    </xdr:from>
    <xdr:ext cx="467179" cy="259045"/>
    <xdr:sp macro="" textlink="">
      <xdr:nvSpPr>
        <xdr:cNvPr id="98" name="テキスト ボックス 97"/>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99" name="直線コネクタ 9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62</xdr:row>
      <xdr:rowOff>4734</xdr:rowOff>
    </xdr:from>
    <xdr:ext cx="467179" cy="259045"/>
    <xdr:sp macro="" textlink="">
      <xdr:nvSpPr>
        <xdr:cNvPr id="100" name="テキスト ボックス 99"/>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01" name="直線コネクタ 10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21062</xdr:rowOff>
    </xdr:from>
    <xdr:ext cx="467179" cy="259045"/>
    <xdr:sp macro="" textlink="">
      <xdr:nvSpPr>
        <xdr:cNvPr id="102" name="テキスト ボックス 101"/>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03" name="直線コネクタ 10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58</xdr:row>
      <xdr:rowOff>37392</xdr:rowOff>
    </xdr:from>
    <xdr:ext cx="467179" cy="259045"/>
    <xdr:sp macro="" textlink="">
      <xdr:nvSpPr>
        <xdr:cNvPr id="104" name="テキスト ボックス 103"/>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05" name="直線コネクタ 10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53720</xdr:rowOff>
    </xdr:from>
    <xdr:ext cx="467179" cy="259045"/>
    <xdr:sp macro="" textlink="">
      <xdr:nvSpPr>
        <xdr:cNvPr id="106" name="テキスト ボックス 105"/>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07" name="直線コネクタ 10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70049</xdr:rowOff>
    </xdr:from>
    <xdr:ext cx="467179" cy="259045"/>
    <xdr:sp macro="" textlink="">
      <xdr:nvSpPr>
        <xdr:cNvPr id="108" name="テキスト ボックス 107"/>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09" name="直線コネクタ 10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10" name="テキスト ボックス 10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1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159040</xdr:rowOff>
    </xdr:from>
    <xdr:to>
      <xdr:col>15</xdr:col>
      <xdr:colOff>180340</xdr:colOff>
      <xdr:row>64</xdr:row>
      <xdr:rowOff>9471</xdr:rowOff>
    </xdr:to>
    <xdr:cxnSp macro="">
      <xdr:nvCxnSpPr>
        <xdr:cNvPr id="112" name="直線コネクタ 111"/>
        <xdr:cNvCxnSpPr/>
      </xdr:nvCxnSpPr>
      <xdr:spPr>
        <a:xfrm flipV="1">
          <a:off x="10476865" y="9588790"/>
          <a:ext cx="0" cy="1393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13298</xdr:rowOff>
    </xdr:from>
    <xdr:ext cx="469744" cy="259045"/>
    <xdr:sp macro="" textlink="">
      <xdr:nvSpPr>
        <xdr:cNvPr id="113" name="【体育館・プール】&#10;一人当たり面積最小値テキスト"/>
        <xdr:cNvSpPr txBox="1"/>
      </xdr:nvSpPr>
      <xdr:spPr>
        <a:xfrm>
          <a:off x="10566400" y="10986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0.371</a:t>
          </a:r>
          <a:endParaRPr kumimoji="1" lang="ja-JP" altLang="en-US" sz="1000" b="1">
            <a:latin typeface="ＭＳ Ｐゴシック"/>
          </a:endParaRPr>
        </a:p>
      </xdr:txBody>
    </xdr:sp>
    <xdr:clientData/>
  </xdr:oneCellAnchor>
  <xdr:twoCellAnchor>
    <xdr:from>
      <xdr:col>15</xdr:col>
      <xdr:colOff>92075</xdr:colOff>
      <xdr:row>64</xdr:row>
      <xdr:rowOff>9471</xdr:rowOff>
    </xdr:from>
    <xdr:to>
      <xdr:col>15</xdr:col>
      <xdr:colOff>269875</xdr:colOff>
      <xdr:row>64</xdr:row>
      <xdr:rowOff>9471</xdr:rowOff>
    </xdr:to>
    <xdr:cxnSp macro="">
      <xdr:nvCxnSpPr>
        <xdr:cNvPr id="114" name="直線コネクタ 113"/>
        <xdr:cNvCxnSpPr/>
      </xdr:nvCxnSpPr>
      <xdr:spPr>
        <a:xfrm>
          <a:off x="10388600" y="10982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105717</xdr:rowOff>
    </xdr:from>
    <xdr:ext cx="469744" cy="259045"/>
    <xdr:sp macro="" textlink="">
      <xdr:nvSpPr>
        <xdr:cNvPr id="115" name="【体育館・プール】&#10;一人当たり面積最大値テキスト"/>
        <xdr:cNvSpPr txBox="1"/>
      </xdr:nvSpPr>
      <xdr:spPr>
        <a:xfrm>
          <a:off x="10566400" y="9364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4.638</a:t>
          </a:r>
          <a:endParaRPr kumimoji="1" lang="ja-JP" altLang="en-US" sz="1000" b="1">
            <a:latin typeface="ＭＳ Ｐゴシック"/>
          </a:endParaRPr>
        </a:p>
      </xdr:txBody>
    </xdr:sp>
    <xdr:clientData/>
  </xdr:oneCellAnchor>
  <xdr:twoCellAnchor>
    <xdr:from>
      <xdr:col>15</xdr:col>
      <xdr:colOff>92075</xdr:colOff>
      <xdr:row>55</xdr:row>
      <xdr:rowOff>159040</xdr:rowOff>
    </xdr:from>
    <xdr:to>
      <xdr:col>15</xdr:col>
      <xdr:colOff>269875</xdr:colOff>
      <xdr:row>55</xdr:row>
      <xdr:rowOff>159040</xdr:rowOff>
    </xdr:to>
    <xdr:cxnSp macro="">
      <xdr:nvCxnSpPr>
        <xdr:cNvPr id="116" name="直線コネクタ 115"/>
        <xdr:cNvCxnSpPr/>
      </xdr:nvCxnSpPr>
      <xdr:spPr>
        <a:xfrm>
          <a:off x="10388600" y="9588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140878</xdr:rowOff>
    </xdr:from>
    <xdr:ext cx="469744" cy="259045"/>
    <xdr:sp macro="" textlink="">
      <xdr:nvSpPr>
        <xdr:cNvPr id="117" name="【体育館・プール】&#10;一人当たり面積平均値テキスト"/>
        <xdr:cNvSpPr txBox="1"/>
      </xdr:nvSpPr>
      <xdr:spPr>
        <a:xfrm>
          <a:off x="10566400" y="105993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162451</xdr:rowOff>
    </xdr:from>
    <xdr:to>
      <xdr:col>15</xdr:col>
      <xdr:colOff>231775</xdr:colOff>
      <xdr:row>62</xdr:row>
      <xdr:rowOff>92601</xdr:rowOff>
    </xdr:to>
    <xdr:sp macro="" textlink="">
      <xdr:nvSpPr>
        <xdr:cNvPr id="118" name="フローチャート : 判断 117"/>
        <xdr:cNvSpPr/>
      </xdr:nvSpPr>
      <xdr:spPr>
        <a:xfrm>
          <a:off x="10426700" y="10620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130121</xdr:rowOff>
    </xdr:from>
    <xdr:to>
      <xdr:col>14</xdr:col>
      <xdr:colOff>79375</xdr:colOff>
      <xdr:row>63</xdr:row>
      <xdr:rowOff>60271</xdr:rowOff>
    </xdr:to>
    <xdr:sp macro="" textlink="">
      <xdr:nvSpPr>
        <xdr:cNvPr id="119" name="フローチャート : 判断 118"/>
        <xdr:cNvSpPr/>
      </xdr:nvSpPr>
      <xdr:spPr>
        <a:xfrm>
          <a:off x="9588500" y="10760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61</xdr:row>
      <xdr:rowOff>76798</xdr:rowOff>
    </xdr:from>
    <xdr:ext cx="469744" cy="259045"/>
    <xdr:sp macro="" textlink="">
      <xdr:nvSpPr>
        <xdr:cNvPr id="120" name="n_1aveValue【体育館・プール】&#10;一人当たり面積"/>
        <xdr:cNvSpPr txBox="1"/>
      </xdr:nvSpPr>
      <xdr:spPr>
        <a:xfrm>
          <a:off x="9391727" y="10535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0.896</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21" name="テキスト ボックス 12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22" name="テキスト ボックス 12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23" name="テキスト ボックス 12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24" name="テキスト ボックス 12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25" name="テキスト ボックス 12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63</xdr:row>
      <xdr:rowOff>110199</xdr:rowOff>
    </xdr:from>
    <xdr:to>
      <xdr:col>14</xdr:col>
      <xdr:colOff>79375</xdr:colOff>
      <xdr:row>64</xdr:row>
      <xdr:rowOff>40349</xdr:rowOff>
    </xdr:to>
    <xdr:sp macro="" textlink="">
      <xdr:nvSpPr>
        <xdr:cNvPr id="126" name="円/楕円 125"/>
        <xdr:cNvSpPr/>
      </xdr:nvSpPr>
      <xdr:spPr>
        <a:xfrm>
          <a:off x="9588500" y="10911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64</xdr:row>
      <xdr:rowOff>31476</xdr:rowOff>
    </xdr:from>
    <xdr:ext cx="469744" cy="259045"/>
    <xdr:sp macro="" textlink="">
      <xdr:nvSpPr>
        <xdr:cNvPr id="127" name="n_1mainValue【体育館・プール】&#10;一人当たり面積"/>
        <xdr:cNvSpPr txBox="1"/>
      </xdr:nvSpPr>
      <xdr:spPr>
        <a:xfrm>
          <a:off x="9391727" y="11004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0.432</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28" name="正方形/長方形 12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29" name="正方形/長方形 12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30" name="正方形/長方形 12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31" name="正方形/長方形 13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32" name="正方形/長方形 13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33" name="正方形/長方形 13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34" name="正方形/長方形 13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35" name="正方形/長方形 13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36" name="テキスト ボックス 13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37" name="直線コネクタ 13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38" name="テキスト ボックス 137"/>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39" name="直線コネクタ 13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40" name="テキスト ボックス 139"/>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41" name="直線コネクタ 14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142" name="テキスト ボックス 14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143" name="直線コネクタ 14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144" name="テキスト ボックス 14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145" name="直線コネクタ 14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146" name="テキスト ボックス 14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147" name="直線コネクタ 14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148" name="テキスト ボックス 147"/>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49" name="直線コネクタ 14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150" name="テキスト ボックス 14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15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133350</xdr:rowOff>
    </xdr:from>
    <xdr:to>
      <xdr:col>6</xdr:col>
      <xdr:colOff>510540</xdr:colOff>
      <xdr:row>86</xdr:row>
      <xdr:rowOff>19050</xdr:rowOff>
    </xdr:to>
    <xdr:cxnSp macro="">
      <xdr:nvCxnSpPr>
        <xdr:cNvPr id="152" name="直線コネクタ 151"/>
        <xdr:cNvCxnSpPr/>
      </xdr:nvCxnSpPr>
      <xdr:spPr>
        <a:xfrm flipV="1">
          <a:off x="4634865" y="1333500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22877</xdr:rowOff>
    </xdr:from>
    <xdr:ext cx="405111" cy="259045"/>
    <xdr:sp macro="" textlink="">
      <xdr:nvSpPr>
        <xdr:cNvPr id="153" name="【福祉施設】&#10;有形固定資産減価償却率最小値テキスト"/>
        <xdr:cNvSpPr txBox="1"/>
      </xdr:nvSpPr>
      <xdr:spPr>
        <a:xfrm>
          <a:off x="4724400" y="1476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25.0</a:t>
          </a:r>
          <a:endParaRPr kumimoji="1" lang="ja-JP" altLang="en-US" sz="1000" b="1">
            <a:latin typeface="ＭＳ Ｐゴシック"/>
          </a:endParaRPr>
        </a:p>
      </xdr:txBody>
    </xdr:sp>
    <xdr:clientData/>
  </xdr:oneCellAnchor>
  <xdr:twoCellAnchor>
    <xdr:from>
      <xdr:col>6</xdr:col>
      <xdr:colOff>422275</xdr:colOff>
      <xdr:row>86</xdr:row>
      <xdr:rowOff>19050</xdr:rowOff>
    </xdr:from>
    <xdr:to>
      <xdr:col>6</xdr:col>
      <xdr:colOff>600075</xdr:colOff>
      <xdr:row>86</xdr:row>
      <xdr:rowOff>19050</xdr:rowOff>
    </xdr:to>
    <xdr:cxnSp macro="">
      <xdr:nvCxnSpPr>
        <xdr:cNvPr id="154" name="直線コネクタ 153"/>
        <xdr:cNvCxnSpPr/>
      </xdr:nvCxnSpPr>
      <xdr:spPr>
        <a:xfrm>
          <a:off x="4546600" y="1476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80027</xdr:rowOff>
    </xdr:from>
    <xdr:ext cx="469744" cy="259045"/>
    <xdr:sp macro="" textlink="">
      <xdr:nvSpPr>
        <xdr:cNvPr id="155" name="【福祉施設】&#10;有形固定資産減価償却率最大値テキスト"/>
        <xdr:cNvSpPr txBox="1"/>
      </xdr:nvSpPr>
      <xdr:spPr>
        <a:xfrm>
          <a:off x="4724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77</xdr:row>
      <xdr:rowOff>133350</xdr:rowOff>
    </xdr:from>
    <xdr:to>
      <xdr:col>6</xdr:col>
      <xdr:colOff>600075</xdr:colOff>
      <xdr:row>77</xdr:row>
      <xdr:rowOff>133350</xdr:rowOff>
    </xdr:to>
    <xdr:cxnSp macro="">
      <xdr:nvCxnSpPr>
        <xdr:cNvPr id="156" name="直線コネクタ 155"/>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78122</xdr:rowOff>
    </xdr:from>
    <xdr:ext cx="405111" cy="259045"/>
    <xdr:sp macro="" textlink="">
      <xdr:nvSpPr>
        <xdr:cNvPr id="157" name="【福祉施設】&#10;有形固定資産減価償却率平均値テキスト"/>
        <xdr:cNvSpPr txBox="1"/>
      </xdr:nvSpPr>
      <xdr:spPr>
        <a:xfrm>
          <a:off x="4724400" y="14308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45.1</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99695</xdr:rowOff>
    </xdr:from>
    <xdr:to>
      <xdr:col>6</xdr:col>
      <xdr:colOff>561975</xdr:colOff>
      <xdr:row>84</xdr:row>
      <xdr:rowOff>29845</xdr:rowOff>
    </xdr:to>
    <xdr:sp macro="" textlink="">
      <xdr:nvSpPr>
        <xdr:cNvPr id="158" name="フローチャート : 判断 157"/>
        <xdr:cNvSpPr/>
      </xdr:nvSpPr>
      <xdr:spPr>
        <a:xfrm>
          <a:off x="4584700" y="14330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69214</xdr:rowOff>
    </xdr:from>
    <xdr:to>
      <xdr:col>5</xdr:col>
      <xdr:colOff>409575</xdr:colOff>
      <xdr:row>83</xdr:row>
      <xdr:rowOff>170814</xdr:rowOff>
    </xdr:to>
    <xdr:sp macro="" textlink="">
      <xdr:nvSpPr>
        <xdr:cNvPr id="159" name="フローチャート : 判断 158"/>
        <xdr:cNvSpPr/>
      </xdr:nvSpPr>
      <xdr:spPr>
        <a:xfrm>
          <a:off x="3746500" y="1429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161941</xdr:rowOff>
    </xdr:from>
    <xdr:ext cx="405111" cy="259045"/>
    <xdr:sp macro="" textlink="">
      <xdr:nvSpPr>
        <xdr:cNvPr id="160" name="n_1aveValue【福祉施設】&#10;有形固定資産減価償却率"/>
        <xdr:cNvSpPr txBox="1"/>
      </xdr:nvSpPr>
      <xdr:spPr>
        <a:xfrm>
          <a:off x="3582043" y="14392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161" name="テキスト ボックス 16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62" name="テキスト ボックス 16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63" name="テキスト ボックス 16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64" name="テキスト ボックス 16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65" name="テキスト ボックス 16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82</xdr:row>
      <xdr:rowOff>153036</xdr:rowOff>
    </xdr:from>
    <xdr:to>
      <xdr:col>5</xdr:col>
      <xdr:colOff>409575</xdr:colOff>
      <xdr:row>83</xdr:row>
      <xdr:rowOff>83186</xdr:rowOff>
    </xdr:to>
    <xdr:sp macro="" textlink="">
      <xdr:nvSpPr>
        <xdr:cNvPr id="166" name="円/楕円 165"/>
        <xdr:cNvSpPr/>
      </xdr:nvSpPr>
      <xdr:spPr>
        <a:xfrm>
          <a:off x="3746500" y="1421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99713</xdr:rowOff>
    </xdr:from>
    <xdr:ext cx="405111" cy="259045"/>
    <xdr:sp macro="" textlink="">
      <xdr:nvSpPr>
        <xdr:cNvPr id="167" name="n_1mainValue【福祉施設】&#10;有形固定資産減価償却率"/>
        <xdr:cNvSpPr txBox="1"/>
      </xdr:nvSpPr>
      <xdr:spPr>
        <a:xfrm>
          <a:off x="3582043" y="13987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168" name="正方形/長方形 16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69" name="正方形/長方形 16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70" name="正方形/長方形 16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71" name="正方形/長方形 17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72" name="正方形/長方形 17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73" name="正方形/長方形 17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74" name="正方形/長方形 17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0.211</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75" name="正方形/長方形 17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76" name="テキスト ボックス 17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77" name="直線コネクタ 17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178" name="直線コネクタ 177"/>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179" name="テキスト ボックス 178"/>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180" name="直線コネクタ 179"/>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181" name="テキスト ボックス 180"/>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182" name="直線コネクタ 181"/>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183" name="テキスト ボックス 182"/>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184" name="直線コネクタ 183"/>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185" name="テキスト ボックス 184"/>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86" name="直線コネクタ 18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187" name="テキスト ボックス 18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18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143256</xdr:rowOff>
    </xdr:from>
    <xdr:to>
      <xdr:col>15</xdr:col>
      <xdr:colOff>180340</xdr:colOff>
      <xdr:row>84</xdr:row>
      <xdr:rowOff>98450</xdr:rowOff>
    </xdr:to>
    <xdr:cxnSp macro="">
      <xdr:nvCxnSpPr>
        <xdr:cNvPr id="189" name="直線コネクタ 188"/>
        <xdr:cNvCxnSpPr/>
      </xdr:nvCxnSpPr>
      <xdr:spPr>
        <a:xfrm flipV="1">
          <a:off x="10476865" y="13687806"/>
          <a:ext cx="0" cy="812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102277</xdr:rowOff>
    </xdr:from>
    <xdr:ext cx="469744" cy="259045"/>
    <xdr:sp macro="" textlink="">
      <xdr:nvSpPr>
        <xdr:cNvPr id="190" name="【福祉施設】&#10;一人当たり面積最小値テキスト"/>
        <xdr:cNvSpPr txBox="1"/>
      </xdr:nvSpPr>
      <xdr:spPr>
        <a:xfrm>
          <a:off x="10566400" y="14504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0.618</a:t>
          </a:r>
          <a:endParaRPr kumimoji="1" lang="ja-JP" altLang="en-US" sz="1000" b="1">
            <a:latin typeface="ＭＳ Ｐゴシック"/>
          </a:endParaRPr>
        </a:p>
      </xdr:txBody>
    </xdr:sp>
    <xdr:clientData/>
  </xdr:oneCellAnchor>
  <xdr:twoCellAnchor>
    <xdr:from>
      <xdr:col>15</xdr:col>
      <xdr:colOff>92075</xdr:colOff>
      <xdr:row>84</xdr:row>
      <xdr:rowOff>98450</xdr:rowOff>
    </xdr:from>
    <xdr:to>
      <xdr:col>15</xdr:col>
      <xdr:colOff>269875</xdr:colOff>
      <xdr:row>84</xdr:row>
      <xdr:rowOff>98450</xdr:rowOff>
    </xdr:to>
    <xdr:cxnSp macro="">
      <xdr:nvCxnSpPr>
        <xdr:cNvPr id="191" name="直線コネクタ 190"/>
        <xdr:cNvCxnSpPr/>
      </xdr:nvCxnSpPr>
      <xdr:spPr>
        <a:xfrm>
          <a:off x="10388600" y="1450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78</xdr:row>
      <xdr:rowOff>89933</xdr:rowOff>
    </xdr:from>
    <xdr:ext cx="469744" cy="259045"/>
    <xdr:sp macro="" textlink="">
      <xdr:nvSpPr>
        <xdr:cNvPr id="192" name="【福祉施設】&#10;一人当たり面積最大値テキスト"/>
        <xdr:cNvSpPr txBox="1"/>
      </xdr:nvSpPr>
      <xdr:spPr>
        <a:xfrm>
          <a:off x="10566400" y="13463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2.395</a:t>
          </a:r>
          <a:endParaRPr kumimoji="1" lang="ja-JP" altLang="en-US" sz="1000" b="1">
            <a:latin typeface="ＭＳ Ｐゴシック"/>
          </a:endParaRPr>
        </a:p>
      </xdr:txBody>
    </xdr:sp>
    <xdr:clientData/>
  </xdr:oneCellAnchor>
  <xdr:twoCellAnchor>
    <xdr:from>
      <xdr:col>15</xdr:col>
      <xdr:colOff>92075</xdr:colOff>
      <xdr:row>79</xdr:row>
      <xdr:rowOff>143256</xdr:rowOff>
    </xdr:from>
    <xdr:to>
      <xdr:col>15</xdr:col>
      <xdr:colOff>269875</xdr:colOff>
      <xdr:row>79</xdr:row>
      <xdr:rowOff>143256</xdr:rowOff>
    </xdr:to>
    <xdr:cxnSp macro="">
      <xdr:nvCxnSpPr>
        <xdr:cNvPr id="193" name="直線コネクタ 192"/>
        <xdr:cNvCxnSpPr/>
      </xdr:nvCxnSpPr>
      <xdr:spPr>
        <a:xfrm>
          <a:off x="10388600" y="13687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23792</xdr:rowOff>
    </xdr:from>
    <xdr:ext cx="469744" cy="259045"/>
    <xdr:sp macro="" textlink="">
      <xdr:nvSpPr>
        <xdr:cNvPr id="194" name="【福祉施設】&#10;一人当たり面積平均値テキスト"/>
        <xdr:cNvSpPr txBox="1"/>
      </xdr:nvSpPr>
      <xdr:spPr>
        <a:xfrm>
          <a:off x="10566400" y="140826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1.373</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45365</xdr:rowOff>
    </xdr:from>
    <xdr:to>
      <xdr:col>15</xdr:col>
      <xdr:colOff>231775</xdr:colOff>
      <xdr:row>82</xdr:row>
      <xdr:rowOff>146965</xdr:rowOff>
    </xdr:to>
    <xdr:sp macro="" textlink="">
      <xdr:nvSpPr>
        <xdr:cNvPr id="195" name="フローチャート : 判断 194"/>
        <xdr:cNvSpPr/>
      </xdr:nvSpPr>
      <xdr:spPr>
        <a:xfrm>
          <a:off x="10426700" y="1410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143663</xdr:rowOff>
    </xdr:from>
    <xdr:to>
      <xdr:col>14</xdr:col>
      <xdr:colOff>79375</xdr:colOff>
      <xdr:row>84</xdr:row>
      <xdr:rowOff>73813</xdr:rowOff>
    </xdr:to>
    <xdr:sp macro="" textlink="">
      <xdr:nvSpPr>
        <xdr:cNvPr id="196" name="フローチャート : 判断 195"/>
        <xdr:cNvSpPr/>
      </xdr:nvSpPr>
      <xdr:spPr>
        <a:xfrm>
          <a:off x="9588500" y="14374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82</xdr:row>
      <xdr:rowOff>90340</xdr:rowOff>
    </xdr:from>
    <xdr:ext cx="469744" cy="259045"/>
    <xdr:sp macro="" textlink="">
      <xdr:nvSpPr>
        <xdr:cNvPr id="197" name="n_1aveValue【福祉施設】&#10;一人当たり面積"/>
        <xdr:cNvSpPr txBox="1"/>
      </xdr:nvSpPr>
      <xdr:spPr>
        <a:xfrm>
          <a:off x="9391727" y="14149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0.783</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198" name="テキスト ボックス 19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199" name="テキスト ボックス 19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00" name="テキスト ボックス 19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01" name="テキスト ボックス 20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02" name="テキスト ボックス 20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98400</xdr:rowOff>
    </xdr:from>
    <xdr:to>
      <xdr:col>14</xdr:col>
      <xdr:colOff>79375</xdr:colOff>
      <xdr:row>86</xdr:row>
      <xdr:rowOff>28550</xdr:rowOff>
    </xdr:to>
    <xdr:sp macro="" textlink="">
      <xdr:nvSpPr>
        <xdr:cNvPr id="203" name="円/楕円 202"/>
        <xdr:cNvSpPr/>
      </xdr:nvSpPr>
      <xdr:spPr>
        <a:xfrm>
          <a:off x="9588500" y="1467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86</xdr:row>
      <xdr:rowOff>19677</xdr:rowOff>
    </xdr:from>
    <xdr:ext cx="469744" cy="259045"/>
    <xdr:sp macro="" textlink="">
      <xdr:nvSpPr>
        <xdr:cNvPr id="204" name="n_1mainValue【福祉施設】&#10;一人当たり面積"/>
        <xdr:cNvSpPr txBox="1"/>
      </xdr:nvSpPr>
      <xdr:spPr>
        <a:xfrm>
          <a:off x="9391727" y="14764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0.132</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05" name="正方形/長方形 20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06" name="正方形/長方形 20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07" name="正方形/長方形 20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08" name="正方形/長方形 20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09" name="正方形/長方形 20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10" name="正方形/長方形 20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11" name="正方形/長方形 21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12" name="正方形/長方形 21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13" name="テキスト ボックス 21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14" name="直線コネクタ 21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15" name="テキスト ボックス 214"/>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16" name="直線コネクタ 215"/>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17" name="テキスト ボックス 216"/>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18" name="直線コネクタ 217"/>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19" name="テキスト ボックス 218"/>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20" name="直線コネクタ 219"/>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21" name="テキスト ボックス 220"/>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22" name="直線コネクタ 221"/>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23" name="テキスト ボックス 222"/>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24" name="直線コネクタ 223"/>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29227</xdr:rowOff>
    </xdr:from>
    <xdr:ext cx="403059" cy="259045"/>
    <xdr:sp macro="" textlink="">
      <xdr:nvSpPr>
        <xdr:cNvPr id="225" name="テキスト ボックス 224"/>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26" name="直線コネクタ 22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27" name="テキスト ボックス 22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2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99</xdr:row>
      <xdr:rowOff>160020</xdr:rowOff>
    </xdr:from>
    <xdr:to>
      <xdr:col>6</xdr:col>
      <xdr:colOff>510540</xdr:colOff>
      <xdr:row>100</xdr:row>
      <xdr:rowOff>76200</xdr:rowOff>
    </xdr:to>
    <xdr:cxnSp macro="">
      <xdr:nvCxnSpPr>
        <xdr:cNvPr id="229" name="直線コネクタ 228"/>
        <xdr:cNvCxnSpPr/>
      </xdr:nvCxnSpPr>
      <xdr:spPr>
        <a:xfrm flipV="1">
          <a:off x="4634865" y="17133570"/>
          <a:ext cx="0" cy="87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100</xdr:row>
      <xdr:rowOff>81297</xdr:rowOff>
    </xdr:from>
    <xdr:ext cx="405111" cy="259045"/>
    <xdr:sp macro="" textlink="">
      <xdr:nvSpPr>
        <xdr:cNvPr id="230" name="【市民会館】&#10;有形固定資産減価償却率最小値テキスト"/>
        <xdr:cNvSpPr txBox="1"/>
      </xdr:nvSpPr>
      <xdr:spPr>
        <a:xfrm>
          <a:off x="4724400" y="17226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6</xdr:col>
      <xdr:colOff>422275</xdr:colOff>
      <xdr:row>100</xdr:row>
      <xdr:rowOff>76200</xdr:rowOff>
    </xdr:from>
    <xdr:to>
      <xdr:col>6</xdr:col>
      <xdr:colOff>600075</xdr:colOff>
      <xdr:row>100</xdr:row>
      <xdr:rowOff>76200</xdr:rowOff>
    </xdr:to>
    <xdr:cxnSp macro="">
      <xdr:nvCxnSpPr>
        <xdr:cNvPr id="231" name="直線コネクタ 230"/>
        <xdr:cNvCxnSpPr/>
      </xdr:nvCxnSpPr>
      <xdr:spPr>
        <a:xfrm>
          <a:off x="4546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106697</xdr:rowOff>
    </xdr:from>
    <xdr:ext cx="405111" cy="259045"/>
    <xdr:sp macro="" textlink="">
      <xdr:nvSpPr>
        <xdr:cNvPr id="232" name="【市民会館】&#10;有形固定資産減価償却率最大値テキスト"/>
        <xdr:cNvSpPr txBox="1"/>
      </xdr:nvSpPr>
      <xdr:spPr>
        <a:xfrm>
          <a:off x="4724400" y="16908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a:t>
          </a:r>
          <a:endParaRPr kumimoji="1" lang="ja-JP" altLang="en-US" sz="1000" b="1">
            <a:latin typeface="ＭＳ Ｐゴシック"/>
          </a:endParaRPr>
        </a:p>
      </xdr:txBody>
    </xdr:sp>
    <xdr:clientData/>
  </xdr:oneCellAnchor>
  <xdr:twoCellAnchor>
    <xdr:from>
      <xdr:col>6</xdr:col>
      <xdr:colOff>422275</xdr:colOff>
      <xdr:row>99</xdr:row>
      <xdr:rowOff>160020</xdr:rowOff>
    </xdr:from>
    <xdr:to>
      <xdr:col>6</xdr:col>
      <xdr:colOff>600075</xdr:colOff>
      <xdr:row>99</xdr:row>
      <xdr:rowOff>160020</xdr:rowOff>
    </xdr:to>
    <xdr:cxnSp macro="">
      <xdr:nvCxnSpPr>
        <xdr:cNvPr id="233" name="直線コネクタ 232"/>
        <xdr:cNvCxnSpPr/>
      </xdr:nvCxnSpPr>
      <xdr:spPr>
        <a:xfrm>
          <a:off x="4546600" y="17133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125747</xdr:rowOff>
    </xdr:from>
    <xdr:ext cx="405111" cy="259045"/>
    <xdr:sp macro="" textlink="">
      <xdr:nvSpPr>
        <xdr:cNvPr id="234" name="【市民会館】&#10;有形固定資産減価償却率平均値テキスト"/>
        <xdr:cNvSpPr txBox="1"/>
      </xdr:nvSpPr>
      <xdr:spPr>
        <a:xfrm>
          <a:off x="4724400" y="17099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89.3</a:t>
          </a:r>
          <a:endParaRPr kumimoji="1" lang="ja-JP" altLang="en-US" sz="1000" b="1">
            <a:solidFill>
              <a:srgbClr val="000080"/>
            </a:solidFill>
            <a:latin typeface="ＭＳ Ｐゴシック"/>
          </a:endParaRPr>
        </a:p>
      </xdr:txBody>
    </xdr:sp>
    <xdr:clientData/>
  </xdr:oneCellAnchor>
  <xdr:twoCellAnchor>
    <xdr:from>
      <xdr:col>6</xdr:col>
      <xdr:colOff>460375</xdr:colOff>
      <xdr:row>99</xdr:row>
      <xdr:rowOff>147320</xdr:rowOff>
    </xdr:from>
    <xdr:to>
      <xdr:col>6</xdr:col>
      <xdr:colOff>561975</xdr:colOff>
      <xdr:row>100</xdr:row>
      <xdr:rowOff>77470</xdr:rowOff>
    </xdr:to>
    <xdr:sp macro="" textlink="">
      <xdr:nvSpPr>
        <xdr:cNvPr id="235" name="フローチャート : 判断 234"/>
        <xdr:cNvSpPr/>
      </xdr:nvSpPr>
      <xdr:spPr>
        <a:xfrm>
          <a:off x="4584700" y="17120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108</xdr:row>
      <xdr:rowOff>82550</xdr:rowOff>
    </xdr:from>
    <xdr:to>
      <xdr:col>5</xdr:col>
      <xdr:colOff>409575</xdr:colOff>
      <xdr:row>109</xdr:row>
      <xdr:rowOff>12700</xdr:rowOff>
    </xdr:to>
    <xdr:sp macro="" textlink="">
      <xdr:nvSpPr>
        <xdr:cNvPr id="236" name="フローチャート : 判断 235"/>
        <xdr:cNvSpPr/>
      </xdr:nvSpPr>
      <xdr:spPr>
        <a:xfrm>
          <a:off x="3746500" y="1859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109</xdr:row>
      <xdr:rowOff>3827</xdr:rowOff>
    </xdr:from>
    <xdr:ext cx="405111" cy="259045"/>
    <xdr:sp macro="" textlink="">
      <xdr:nvSpPr>
        <xdr:cNvPr id="237" name="n_1aveValue【市民会館】&#10;有形固定資産減価償却率"/>
        <xdr:cNvSpPr txBox="1"/>
      </xdr:nvSpPr>
      <xdr:spPr>
        <a:xfrm>
          <a:off x="3582043" y="1869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238" name="テキスト ボックス 23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39" name="テキスト ボックス 23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40" name="テキスト ボックス 23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41" name="テキスト ボックス 24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42" name="テキスト ボックス 24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108</xdr:row>
      <xdr:rowOff>13970</xdr:rowOff>
    </xdr:from>
    <xdr:to>
      <xdr:col>5</xdr:col>
      <xdr:colOff>409575</xdr:colOff>
      <xdr:row>108</xdr:row>
      <xdr:rowOff>115570</xdr:rowOff>
    </xdr:to>
    <xdr:sp macro="" textlink="">
      <xdr:nvSpPr>
        <xdr:cNvPr id="243" name="円/楕円 242"/>
        <xdr:cNvSpPr/>
      </xdr:nvSpPr>
      <xdr:spPr>
        <a:xfrm>
          <a:off x="3746500" y="1853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106</xdr:row>
      <xdr:rowOff>132097</xdr:rowOff>
    </xdr:from>
    <xdr:ext cx="405111" cy="259045"/>
    <xdr:sp macro="" textlink="">
      <xdr:nvSpPr>
        <xdr:cNvPr id="244" name="n_1mainValue【市民会館】&#10;有形固定資産減価償却率"/>
        <xdr:cNvSpPr txBox="1"/>
      </xdr:nvSpPr>
      <xdr:spPr>
        <a:xfrm>
          <a:off x="3582043" y="18305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245" name="正方形/長方形 24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46" name="正方形/長方形 24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47" name="正方形/長方形 24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48" name="正方形/長方形 24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49" name="正方形/長方形 24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50" name="正方形/長方形 24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51" name="正方形/長方形 25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0.203</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52" name="正方形/長方形 25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253" name="テキスト ボックス 25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254" name="直線コネクタ 25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255" name="テキスト ボックス 254"/>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107</xdr:row>
      <xdr:rowOff>133350</xdr:rowOff>
    </xdr:from>
    <xdr:to>
      <xdr:col>16</xdr:col>
      <xdr:colOff>307975</xdr:colOff>
      <xdr:row>107</xdr:row>
      <xdr:rowOff>133350</xdr:rowOff>
    </xdr:to>
    <xdr:cxnSp macro="">
      <xdr:nvCxnSpPr>
        <xdr:cNvPr id="256" name="直線コネクタ 255"/>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106</xdr:row>
      <xdr:rowOff>162577</xdr:rowOff>
    </xdr:from>
    <xdr:ext cx="467179" cy="259045"/>
    <xdr:sp macro="" textlink="">
      <xdr:nvSpPr>
        <xdr:cNvPr id="257" name="テキスト ボックス 256"/>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258" name="直線コネクタ 257"/>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259" name="テキスト ボックス 258"/>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101</xdr:row>
      <xdr:rowOff>19050</xdr:rowOff>
    </xdr:from>
    <xdr:to>
      <xdr:col>16</xdr:col>
      <xdr:colOff>307975</xdr:colOff>
      <xdr:row>101</xdr:row>
      <xdr:rowOff>19050</xdr:rowOff>
    </xdr:to>
    <xdr:cxnSp macro="">
      <xdr:nvCxnSpPr>
        <xdr:cNvPr id="260" name="直線コネクタ 259"/>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100</xdr:row>
      <xdr:rowOff>48277</xdr:rowOff>
    </xdr:from>
    <xdr:ext cx="467179" cy="259045"/>
    <xdr:sp macro="" textlink="">
      <xdr:nvSpPr>
        <xdr:cNvPr id="261" name="テキスト ボックス 260"/>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262" name="直線コネクタ 26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263" name="テキスト ボックス 26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26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107</xdr:row>
      <xdr:rowOff>167639</xdr:rowOff>
    </xdr:from>
    <xdr:to>
      <xdr:col>15</xdr:col>
      <xdr:colOff>180340</xdr:colOff>
      <xdr:row>108</xdr:row>
      <xdr:rowOff>70486</xdr:rowOff>
    </xdr:to>
    <xdr:cxnSp macro="">
      <xdr:nvCxnSpPr>
        <xdr:cNvPr id="265" name="直線コネクタ 264"/>
        <xdr:cNvCxnSpPr/>
      </xdr:nvCxnSpPr>
      <xdr:spPr>
        <a:xfrm flipV="1">
          <a:off x="10476865" y="18512789"/>
          <a:ext cx="0" cy="74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96538</xdr:rowOff>
    </xdr:from>
    <xdr:ext cx="469744" cy="259045"/>
    <xdr:sp macro="" textlink="">
      <xdr:nvSpPr>
        <xdr:cNvPr id="266" name="【市民会館】&#10;一人当たり面積最小値テキスト"/>
        <xdr:cNvSpPr txBox="1"/>
      </xdr:nvSpPr>
      <xdr:spPr>
        <a:xfrm>
          <a:off x="10566400" y="18613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0.481</a:t>
          </a:r>
          <a:endParaRPr kumimoji="1" lang="ja-JP" altLang="en-US" sz="1000" b="1">
            <a:latin typeface="ＭＳ Ｐゴシック"/>
          </a:endParaRPr>
        </a:p>
      </xdr:txBody>
    </xdr:sp>
    <xdr:clientData/>
  </xdr:oneCellAnchor>
  <xdr:twoCellAnchor>
    <xdr:from>
      <xdr:col>15</xdr:col>
      <xdr:colOff>92075</xdr:colOff>
      <xdr:row>108</xdr:row>
      <xdr:rowOff>70486</xdr:rowOff>
    </xdr:from>
    <xdr:to>
      <xdr:col>15</xdr:col>
      <xdr:colOff>269875</xdr:colOff>
      <xdr:row>108</xdr:row>
      <xdr:rowOff>70486</xdr:rowOff>
    </xdr:to>
    <xdr:cxnSp macro="">
      <xdr:nvCxnSpPr>
        <xdr:cNvPr id="267" name="直線コネクタ 266"/>
        <xdr:cNvCxnSpPr/>
      </xdr:nvCxnSpPr>
      <xdr:spPr>
        <a:xfrm>
          <a:off x="10388600" y="18587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106</xdr:row>
      <xdr:rowOff>114316</xdr:rowOff>
    </xdr:from>
    <xdr:ext cx="469744" cy="259045"/>
    <xdr:sp macro="" textlink="">
      <xdr:nvSpPr>
        <xdr:cNvPr id="268" name="【市民会館】&#10;一人当たり面積最大値テキスト"/>
        <xdr:cNvSpPr txBox="1"/>
      </xdr:nvSpPr>
      <xdr:spPr>
        <a:xfrm>
          <a:off x="10566400" y="18288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0.494</a:t>
          </a:r>
          <a:endParaRPr kumimoji="1" lang="ja-JP" altLang="en-US" sz="1000" b="1">
            <a:latin typeface="ＭＳ Ｐゴシック"/>
          </a:endParaRPr>
        </a:p>
      </xdr:txBody>
    </xdr:sp>
    <xdr:clientData/>
  </xdr:oneCellAnchor>
  <xdr:twoCellAnchor>
    <xdr:from>
      <xdr:col>15</xdr:col>
      <xdr:colOff>92075</xdr:colOff>
      <xdr:row>107</xdr:row>
      <xdr:rowOff>167639</xdr:rowOff>
    </xdr:from>
    <xdr:to>
      <xdr:col>15</xdr:col>
      <xdr:colOff>269875</xdr:colOff>
      <xdr:row>107</xdr:row>
      <xdr:rowOff>167639</xdr:rowOff>
    </xdr:to>
    <xdr:cxnSp macro="">
      <xdr:nvCxnSpPr>
        <xdr:cNvPr id="269" name="直線コネクタ 268"/>
        <xdr:cNvCxnSpPr/>
      </xdr:nvCxnSpPr>
      <xdr:spPr>
        <a:xfrm>
          <a:off x="10388600" y="1851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107</xdr:row>
      <xdr:rowOff>140988</xdr:rowOff>
    </xdr:from>
    <xdr:ext cx="469744" cy="259045"/>
    <xdr:sp macro="" textlink="">
      <xdr:nvSpPr>
        <xdr:cNvPr id="270" name="【市民会館】&#10;一人当たり面積平均値テキスト"/>
        <xdr:cNvSpPr txBox="1"/>
      </xdr:nvSpPr>
      <xdr:spPr>
        <a:xfrm>
          <a:off x="10566400" y="184861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0.486</a:t>
          </a:r>
          <a:endParaRPr kumimoji="1" lang="ja-JP" altLang="en-US" sz="1000" b="1">
            <a:solidFill>
              <a:srgbClr val="000080"/>
            </a:solidFill>
            <a:latin typeface="ＭＳ Ｐゴシック"/>
          </a:endParaRPr>
        </a:p>
      </xdr:txBody>
    </xdr:sp>
    <xdr:clientData/>
  </xdr:oneCellAnchor>
  <xdr:twoCellAnchor>
    <xdr:from>
      <xdr:col>15</xdr:col>
      <xdr:colOff>130175</xdr:colOff>
      <xdr:row>107</xdr:row>
      <xdr:rowOff>162561</xdr:rowOff>
    </xdr:from>
    <xdr:to>
      <xdr:col>15</xdr:col>
      <xdr:colOff>231775</xdr:colOff>
      <xdr:row>108</xdr:row>
      <xdr:rowOff>92711</xdr:rowOff>
    </xdr:to>
    <xdr:sp macro="" textlink="">
      <xdr:nvSpPr>
        <xdr:cNvPr id="271" name="フローチャート : 判断 270"/>
        <xdr:cNvSpPr/>
      </xdr:nvSpPr>
      <xdr:spPr>
        <a:xfrm>
          <a:off x="10426700" y="1850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100</xdr:row>
      <xdr:rowOff>93980</xdr:rowOff>
    </xdr:from>
    <xdr:to>
      <xdr:col>14</xdr:col>
      <xdr:colOff>79375</xdr:colOff>
      <xdr:row>101</xdr:row>
      <xdr:rowOff>24130</xdr:rowOff>
    </xdr:to>
    <xdr:sp macro="" textlink="">
      <xdr:nvSpPr>
        <xdr:cNvPr id="272" name="フローチャート : 判断 271"/>
        <xdr:cNvSpPr/>
      </xdr:nvSpPr>
      <xdr:spPr>
        <a:xfrm>
          <a:off x="9588500" y="1723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99</xdr:row>
      <xdr:rowOff>40657</xdr:rowOff>
    </xdr:from>
    <xdr:ext cx="469744" cy="259045"/>
    <xdr:sp macro="" textlink="">
      <xdr:nvSpPr>
        <xdr:cNvPr id="273" name="n_1aveValue【市民会館】&#10;一人当たり面積"/>
        <xdr:cNvSpPr txBox="1"/>
      </xdr:nvSpPr>
      <xdr:spPr>
        <a:xfrm>
          <a:off x="9391727" y="1701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0.708</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274" name="テキスト ボックス 27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275" name="テキスト ボックス 27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276" name="テキスト ボックス 27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277" name="テキスト ボックス 27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278" name="テキスト ボックス 27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104</xdr:row>
      <xdr:rowOff>36830</xdr:rowOff>
    </xdr:from>
    <xdr:to>
      <xdr:col>14</xdr:col>
      <xdr:colOff>79375</xdr:colOff>
      <xdr:row>104</xdr:row>
      <xdr:rowOff>138430</xdr:rowOff>
    </xdr:to>
    <xdr:sp macro="" textlink="">
      <xdr:nvSpPr>
        <xdr:cNvPr id="279" name="円/楕円 278"/>
        <xdr:cNvSpPr/>
      </xdr:nvSpPr>
      <xdr:spPr>
        <a:xfrm>
          <a:off x="9588500" y="1786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104</xdr:row>
      <xdr:rowOff>129557</xdr:rowOff>
    </xdr:from>
    <xdr:ext cx="469744" cy="259045"/>
    <xdr:sp macro="" textlink="">
      <xdr:nvSpPr>
        <xdr:cNvPr id="280" name="n_1mainValue【市民会館】&#10;一人当たり面積"/>
        <xdr:cNvSpPr txBox="1"/>
      </xdr:nvSpPr>
      <xdr:spPr>
        <a:xfrm>
          <a:off x="9391727" y="17960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0.598</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281" name="正方形/長方形 28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2" name="正方形/長方形 28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3" name="正方形/長方形 28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4" name="正方形/長方形 28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5" name="正方形/長方形 28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6" name="正方形/長方形 28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7" name="正方形/長方形 28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40.3</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8" name="正方形/長方形 28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89" name="テキスト ボックス 28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0" name="直線コネクタ 28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91" name="テキスト ボックス 290"/>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42</xdr:row>
      <xdr:rowOff>92528</xdr:rowOff>
    </xdr:from>
    <xdr:to>
      <xdr:col>24</xdr:col>
      <xdr:colOff>644525</xdr:colOff>
      <xdr:row>42</xdr:row>
      <xdr:rowOff>92528</xdr:rowOff>
    </xdr:to>
    <xdr:cxnSp macro="">
      <xdr:nvCxnSpPr>
        <xdr:cNvPr id="292" name="直線コネクタ 29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121755</xdr:rowOff>
    </xdr:from>
    <xdr:ext cx="403059" cy="259045"/>
    <xdr:sp macro="" textlink="">
      <xdr:nvSpPr>
        <xdr:cNvPr id="293" name="テキスト ボックス 292"/>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294" name="直線コネクタ 29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295" name="テキスト ボックス 29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296" name="直線コネクタ 29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297" name="テキスト ボックス 29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298" name="直線コネクタ 29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299" name="テキスト ボックス 29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00" name="直線コネクタ 29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01" name="テキスト ボックス 30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02" name="直線コネクタ 30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31949</xdr:rowOff>
    </xdr:from>
    <xdr:ext cx="403059" cy="259045"/>
    <xdr:sp macro="" textlink="">
      <xdr:nvSpPr>
        <xdr:cNvPr id="303" name="テキスト ボックス 302"/>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4" name="直線コネクタ 30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5" name="テキスト ボックス 30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37</xdr:row>
      <xdr:rowOff>81099</xdr:rowOff>
    </xdr:from>
    <xdr:to>
      <xdr:col>23</xdr:col>
      <xdr:colOff>516889</xdr:colOff>
      <xdr:row>42</xdr:row>
      <xdr:rowOff>105591</xdr:rowOff>
    </xdr:to>
    <xdr:cxnSp macro="">
      <xdr:nvCxnSpPr>
        <xdr:cNvPr id="307" name="直線コネクタ 306"/>
        <xdr:cNvCxnSpPr/>
      </xdr:nvCxnSpPr>
      <xdr:spPr>
        <a:xfrm flipV="1">
          <a:off x="16318864" y="6424749"/>
          <a:ext cx="0" cy="881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109418</xdr:rowOff>
    </xdr:from>
    <xdr:ext cx="405111" cy="259045"/>
    <xdr:sp macro="" textlink="">
      <xdr:nvSpPr>
        <xdr:cNvPr id="308" name="【一般廃棄物処理施設】&#10;有形固定資産減価償却率最小値テキスト"/>
        <xdr:cNvSpPr txBox="1"/>
      </xdr:nvSpPr>
      <xdr:spPr>
        <a:xfrm>
          <a:off x="16408400" y="73103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a:t>
          </a:r>
          <a:endParaRPr kumimoji="1" lang="ja-JP" altLang="en-US" sz="1000" b="1">
            <a:latin typeface="ＭＳ Ｐゴシック"/>
          </a:endParaRPr>
        </a:p>
      </xdr:txBody>
    </xdr:sp>
    <xdr:clientData/>
  </xdr:oneCellAnchor>
  <xdr:twoCellAnchor>
    <xdr:from>
      <xdr:col>23</xdr:col>
      <xdr:colOff>428625</xdr:colOff>
      <xdr:row>42</xdr:row>
      <xdr:rowOff>105591</xdr:rowOff>
    </xdr:from>
    <xdr:to>
      <xdr:col>23</xdr:col>
      <xdr:colOff>606425</xdr:colOff>
      <xdr:row>42</xdr:row>
      <xdr:rowOff>105591</xdr:rowOff>
    </xdr:to>
    <xdr:cxnSp macro="">
      <xdr:nvCxnSpPr>
        <xdr:cNvPr id="309" name="直線コネクタ 308"/>
        <xdr:cNvCxnSpPr/>
      </xdr:nvCxnSpPr>
      <xdr:spPr>
        <a:xfrm>
          <a:off x="16230600" y="7306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27776</xdr:rowOff>
    </xdr:from>
    <xdr:ext cx="405111" cy="259045"/>
    <xdr:sp macro="" textlink="">
      <xdr:nvSpPr>
        <xdr:cNvPr id="310" name="【一般廃棄物処理施設】&#10;有形固定資産減価償却率最大値テキスト"/>
        <xdr:cNvSpPr txBox="1"/>
      </xdr:nvSpPr>
      <xdr:spPr>
        <a:xfrm>
          <a:off x="16408400" y="6199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66.6</a:t>
          </a:r>
          <a:endParaRPr kumimoji="1" lang="ja-JP" altLang="en-US" sz="1000" b="1">
            <a:latin typeface="ＭＳ Ｐゴシック"/>
          </a:endParaRPr>
        </a:p>
      </xdr:txBody>
    </xdr:sp>
    <xdr:clientData/>
  </xdr:oneCellAnchor>
  <xdr:twoCellAnchor>
    <xdr:from>
      <xdr:col>23</xdr:col>
      <xdr:colOff>428625</xdr:colOff>
      <xdr:row>37</xdr:row>
      <xdr:rowOff>81099</xdr:rowOff>
    </xdr:from>
    <xdr:to>
      <xdr:col>23</xdr:col>
      <xdr:colOff>606425</xdr:colOff>
      <xdr:row>37</xdr:row>
      <xdr:rowOff>81099</xdr:rowOff>
    </xdr:to>
    <xdr:cxnSp macro="">
      <xdr:nvCxnSpPr>
        <xdr:cNvPr id="311" name="直線コネクタ 310"/>
        <xdr:cNvCxnSpPr/>
      </xdr:nvCxnSpPr>
      <xdr:spPr>
        <a:xfrm>
          <a:off x="16230600" y="6424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39</xdr:row>
      <xdr:rowOff>155683</xdr:rowOff>
    </xdr:from>
    <xdr:ext cx="405111" cy="259045"/>
    <xdr:sp macro="" textlink="">
      <xdr:nvSpPr>
        <xdr:cNvPr id="312" name="【一般廃棄物処理施設】&#10;有形固定資産減価償却率平均値テキスト"/>
        <xdr:cNvSpPr txBox="1"/>
      </xdr:nvSpPr>
      <xdr:spPr>
        <a:xfrm>
          <a:off x="16408400" y="68422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twoCellAnchor>
    <xdr:from>
      <xdr:col>23</xdr:col>
      <xdr:colOff>466725</xdr:colOff>
      <xdr:row>40</xdr:row>
      <xdr:rowOff>5806</xdr:rowOff>
    </xdr:from>
    <xdr:to>
      <xdr:col>23</xdr:col>
      <xdr:colOff>568325</xdr:colOff>
      <xdr:row>40</xdr:row>
      <xdr:rowOff>107406</xdr:rowOff>
    </xdr:to>
    <xdr:sp macro="" textlink="">
      <xdr:nvSpPr>
        <xdr:cNvPr id="313" name="フローチャート : 判断 312"/>
        <xdr:cNvSpPr/>
      </xdr:nvSpPr>
      <xdr:spPr>
        <a:xfrm>
          <a:off x="16268700" y="686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40</xdr:row>
      <xdr:rowOff>100512</xdr:rowOff>
    </xdr:from>
    <xdr:to>
      <xdr:col>22</xdr:col>
      <xdr:colOff>415925</xdr:colOff>
      <xdr:row>41</xdr:row>
      <xdr:rowOff>30662</xdr:rowOff>
    </xdr:to>
    <xdr:sp macro="" textlink="">
      <xdr:nvSpPr>
        <xdr:cNvPr id="314" name="フローチャート : 判断 313"/>
        <xdr:cNvSpPr/>
      </xdr:nvSpPr>
      <xdr:spPr>
        <a:xfrm>
          <a:off x="15430500" y="695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41</xdr:row>
      <xdr:rowOff>21789</xdr:rowOff>
    </xdr:from>
    <xdr:ext cx="405111" cy="259045"/>
    <xdr:sp macro="" textlink="">
      <xdr:nvSpPr>
        <xdr:cNvPr id="315" name="n_1aveValue【一般廃棄物処理施設】&#10;有形固定資産減価償却率"/>
        <xdr:cNvSpPr txBox="1"/>
      </xdr:nvSpPr>
      <xdr:spPr>
        <a:xfrm>
          <a:off x="15266043" y="7051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16" name="テキスト ボックス 31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7" name="テキスト ボックス 31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8" name="テキスト ボックス 31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9" name="テキスト ボックス 31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20" name="テキスト ボックス 31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32</xdr:row>
      <xdr:rowOff>162560</xdr:rowOff>
    </xdr:from>
    <xdr:to>
      <xdr:col>22</xdr:col>
      <xdr:colOff>415925</xdr:colOff>
      <xdr:row>33</xdr:row>
      <xdr:rowOff>92710</xdr:rowOff>
    </xdr:to>
    <xdr:sp macro="" textlink="">
      <xdr:nvSpPr>
        <xdr:cNvPr id="321" name="円/楕円 320"/>
        <xdr:cNvSpPr/>
      </xdr:nvSpPr>
      <xdr:spPr>
        <a:xfrm>
          <a:off x="15430500" y="564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31</xdr:row>
      <xdr:rowOff>109237</xdr:rowOff>
    </xdr:from>
    <xdr:ext cx="405111" cy="259045"/>
    <xdr:sp macro="" textlink="">
      <xdr:nvSpPr>
        <xdr:cNvPr id="322" name="n_1mainValue【一般廃棄物処理施設】&#10;有形固定資産減価償却率"/>
        <xdr:cNvSpPr txBox="1"/>
      </xdr:nvSpPr>
      <xdr:spPr>
        <a:xfrm>
          <a:off x="15266043" y="5424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88.8</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3" name="正方形/長方形 32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4" name="正方形/長方形 32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5" name="正方形/長方形 32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6" name="正方形/長方形 32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7" name="正方形/長方形 32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8" name="正方形/長方形 32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9" name="正方形/長方形 32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38,768</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0" name="正方形/長方形 32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1" name="テキスト ボックス 33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2" name="直線コネクタ 33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33" name="直線コネクタ 33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40</xdr:row>
      <xdr:rowOff>162577</xdr:rowOff>
    </xdr:from>
    <xdr:ext cx="248786" cy="259045"/>
    <xdr:sp macro="" textlink="">
      <xdr:nvSpPr>
        <xdr:cNvPr id="334" name="テキスト ボックス 333"/>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35" name="直線コネクタ 33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38</xdr:row>
      <xdr:rowOff>48277</xdr:rowOff>
    </xdr:from>
    <xdr:ext cx="595419" cy="259045"/>
    <xdr:sp macro="" textlink="">
      <xdr:nvSpPr>
        <xdr:cNvPr id="336" name="テキスト ボックス 335"/>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37" name="直線コネクタ 33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35</xdr:row>
      <xdr:rowOff>105427</xdr:rowOff>
    </xdr:from>
    <xdr:ext cx="595419" cy="259045"/>
    <xdr:sp macro="" textlink="">
      <xdr:nvSpPr>
        <xdr:cNvPr id="338" name="テキスト ボックス 337"/>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39" name="直線コネクタ 33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162577</xdr:rowOff>
    </xdr:from>
    <xdr:ext cx="595419" cy="259045"/>
    <xdr:sp macro="" textlink="">
      <xdr:nvSpPr>
        <xdr:cNvPr id="340" name="テキスト ボックス 339"/>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1" name="直線コネクタ 34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342" name="テキスト ボックス 34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9074</xdr:rowOff>
    </xdr:from>
    <xdr:to>
      <xdr:col>32</xdr:col>
      <xdr:colOff>186689</xdr:colOff>
      <xdr:row>41</xdr:row>
      <xdr:rowOff>93487</xdr:rowOff>
    </xdr:to>
    <xdr:cxnSp macro="">
      <xdr:nvCxnSpPr>
        <xdr:cNvPr id="344" name="直線コネクタ 343"/>
        <xdr:cNvCxnSpPr/>
      </xdr:nvCxnSpPr>
      <xdr:spPr>
        <a:xfrm flipV="1">
          <a:off x="22160864" y="5838374"/>
          <a:ext cx="0" cy="1284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97314</xdr:rowOff>
    </xdr:from>
    <xdr:ext cx="469744" cy="259045"/>
    <xdr:sp macro="" textlink="">
      <xdr:nvSpPr>
        <xdr:cNvPr id="345" name="【一般廃棄物処理施設】&#10;一人当たり有形固定資産（償却資産）額最小値テキスト"/>
        <xdr:cNvSpPr txBox="1"/>
      </xdr:nvSpPr>
      <xdr:spPr>
        <a:xfrm>
          <a:off x="22250400" y="7126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8,719</a:t>
          </a:r>
          <a:endParaRPr kumimoji="1" lang="ja-JP" altLang="en-US" sz="1000" b="1">
            <a:latin typeface="ＭＳ Ｐゴシック"/>
          </a:endParaRPr>
        </a:p>
      </xdr:txBody>
    </xdr:sp>
    <xdr:clientData/>
  </xdr:oneCellAnchor>
  <xdr:twoCellAnchor>
    <xdr:from>
      <xdr:col>32</xdr:col>
      <xdr:colOff>98425</xdr:colOff>
      <xdr:row>41</xdr:row>
      <xdr:rowOff>93487</xdr:rowOff>
    </xdr:from>
    <xdr:to>
      <xdr:col>32</xdr:col>
      <xdr:colOff>276225</xdr:colOff>
      <xdr:row>41</xdr:row>
      <xdr:rowOff>93487</xdr:rowOff>
    </xdr:to>
    <xdr:cxnSp macro="">
      <xdr:nvCxnSpPr>
        <xdr:cNvPr id="346" name="直線コネクタ 345"/>
        <xdr:cNvCxnSpPr/>
      </xdr:nvCxnSpPr>
      <xdr:spPr>
        <a:xfrm>
          <a:off x="22072600" y="7122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127201</xdr:rowOff>
    </xdr:from>
    <xdr:ext cx="599010" cy="259045"/>
    <xdr:sp macro="" textlink="">
      <xdr:nvSpPr>
        <xdr:cNvPr id="347" name="【一般廃棄物処理施設】&#10;一人当たり有形固定資産（償却資産）額最大値テキスト"/>
        <xdr:cNvSpPr txBox="1"/>
      </xdr:nvSpPr>
      <xdr:spPr>
        <a:xfrm>
          <a:off x="22250400" y="5613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289,682</a:t>
          </a:r>
          <a:endParaRPr kumimoji="1" lang="ja-JP" altLang="en-US" sz="1000" b="1">
            <a:latin typeface="ＭＳ Ｐゴシック"/>
          </a:endParaRPr>
        </a:p>
      </xdr:txBody>
    </xdr:sp>
    <xdr:clientData/>
  </xdr:oneCellAnchor>
  <xdr:twoCellAnchor>
    <xdr:from>
      <xdr:col>32</xdr:col>
      <xdr:colOff>98425</xdr:colOff>
      <xdr:row>34</xdr:row>
      <xdr:rowOff>9074</xdr:rowOff>
    </xdr:from>
    <xdr:to>
      <xdr:col>32</xdr:col>
      <xdr:colOff>276225</xdr:colOff>
      <xdr:row>34</xdr:row>
      <xdr:rowOff>9074</xdr:rowOff>
    </xdr:to>
    <xdr:cxnSp macro="">
      <xdr:nvCxnSpPr>
        <xdr:cNvPr id="348" name="直線コネクタ 347"/>
        <xdr:cNvCxnSpPr/>
      </xdr:nvCxnSpPr>
      <xdr:spPr>
        <a:xfrm>
          <a:off x="22072600" y="5838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150881</xdr:rowOff>
    </xdr:from>
    <xdr:ext cx="534377" cy="259045"/>
    <xdr:sp macro="" textlink="">
      <xdr:nvSpPr>
        <xdr:cNvPr id="349" name="【一般廃棄物処理施設】&#10;一人当たり有形固定資産（償却資産）額平均値テキスト"/>
        <xdr:cNvSpPr txBox="1"/>
      </xdr:nvSpPr>
      <xdr:spPr>
        <a:xfrm>
          <a:off x="22250400" y="6665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92,836</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1004</xdr:rowOff>
    </xdr:from>
    <xdr:to>
      <xdr:col>32</xdr:col>
      <xdr:colOff>238125</xdr:colOff>
      <xdr:row>39</xdr:row>
      <xdr:rowOff>102604</xdr:rowOff>
    </xdr:to>
    <xdr:sp macro="" textlink="">
      <xdr:nvSpPr>
        <xdr:cNvPr id="350" name="フローチャート : 判断 349"/>
        <xdr:cNvSpPr/>
      </xdr:nvSpPr>
      <xdr:spPr>
        <a:xfrm>
          <a:off x="22110700" y="668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36</xdr:row>
      <xdr:rowOff>118125</xdr:rowOff>
    </xdr:from>
    <xdr:to>
      <xdr:col>31</xdr:col>
      <xdr:colOff>85725</xdr:colOff>
      <xdr:row>37</xdr:row>
      <xdr:rowOff>48275</xdr:rowOff>
    </xdr:to>
    <xdr:sp macro="" textlink="">
      <xdr:nvSpPr>
        <xdr:cNvPr id="351" name="フローチャート : 判断 350"/>
        <xdr:cNvSpPr/>
      </xdr:nvSpPr>
      <xdr:spPr>
        <a:xfrm>
          <a:off x="21272500" y="629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35</xdr:row>
      <xdr:rowOff>64802</xdr:rowOff>
    </xdr:from>
    <xdr:ext cx="599010" cy="259045"/>
    <xdr:sp macro="" textlink="">
      <xdr:nvSpPr>
        <xdr:cNvPr id="352" name="n_1aveValue【一般廃棄物処理施設】&#10;一人当たり有形固定資産（償却資産）額"/>
        <xdr:cNvSpPr txBox="1"/>
      </xdr:nvSpPr>
      <xdr:spPr>
        <a:xfrm>
          <a:off x="21011094" y="6065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179,719</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353" name="テキスト ボックス 35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4" name="テキスト ボックス 35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5" name="テキスト ボックス 35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6" name="テキスト ボックス 35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7" name="テキスト ボックス 35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40</xdr:row>
      <xdr:rowOff>69045</xdr:rowOff>
    </xdr:from>
    <xdr:to>
      <xdr:col>31</xdr:col>
      <xdr:colOff>85725</xdr:colOff>
      <xdr:row>40</xdr:row>
      <xdr:rowOff>170645</xdr:rowOff>
    </xdr:to>
    <xdr:sp macro="" textlink="">
      <xdr:nvSpPr>
        <xdr:cNvPr id="358" name="円/楕円 357"/>
        <xdr:cNvSpPr/>
      </xdr:nvSpPr>
      <xdr:spPr>
        <a:xfrm>
          <a:off x="21272500" y="6927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40</xdr:row>
      <xdr:rowOff>161772</xdr:rowOff>
    </xdr:from>
    <xdr:ext cx="534377" cy="259045"/>
    <xdr:sp macro="" textlink="">
      <xdr:nvSpPr>
        <xdr:cNvPr id="359" name="n_1mainValue【一般廃棄物処理施設】&#10;一人当たり有形固定資産（償却資産）額"/>
        <xdr:cNvSpPr txBox="1"/>
      </xdr:nvSpPr>
      <xdr:spPr>
        <a:xfrm>
          <a:off x="21043411" y="7019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40,454</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0" name="正方形/長方形 35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1" name="正方形/長方形 36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2" name="正方形/長方形 36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3" name="正方形/長方形 36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4" name="正方形/長方形 36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5" name="正方形/長方形 36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6" name="正方形/長方形 36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7" name="正方形/長方形 36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8" name="テキスト ボックス 36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69" name="直線コネクタ 36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70" name="テキスト ボックス 369"/>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71" name="直線コネクタ 37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72" name="テキスト ボックス 37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73" name="直線コネクタ 37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74" name="テキスト ボックス 37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75" name="直線コネクタ 37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76" name="テキスト ボックス 37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77" name="直線コネクタ 37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78" name="テキスト ボックス 37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79" name="直線コネクタ 37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80" name="テキスト ボックス 37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1" name="直線コネクタ 38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82" name="テキスト ボックス 381"/>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121920</xdr:rowOff>
    </xdr:from>
    <xdr:to>
      <xdr:col>23</xdr:col>
      <xdr:colOff>516889</xdr:colOff>
      <xdr:row>63</xdr:row>
      <xdr:rowOff>95250</xdr:rowOff>
    </xdr:to>
    <xdr:cxnSp macro="">
      <xdr:nvCxnSpPr>
        <xdr:cNvPr id="384" name="直線コネクタ 383"/>
        <xdr:cNvCxnSpPr/>
      </xdr:nvCxnSpPr>
      <xdr:spPr>
        <a:xfrm flipV="1">
          <a:off x="16318864" y="972312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99077</xdr:rowOff>
    </xdr:from>
    <xdr:ext cx="405111" cy="259045"/>
    <xdr:sp macro="" textlink="">
      <xdr:nvSpPr>
        <xdr:cNvPr id="385" name="【保健センター・保健所】&#10;有形固定資産減価償却率最小値テキスト"/>
        <xdr:cNvSpPr txBox="1"/>
      </xdr:nvSpPr>
      <xdr:spPr>
        <a:xfrm>
          <a:off x="164084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23</xdr:col>
      <xdr:colOff>428625</xdr:colOff>
      <xdr:row>63</xdr:row>
      <xdr:rowOff>95250</xdr:rowOff>
    </xdr:from>
    <xdr:to>
      <xdr:col>23</xdr:col>
      <xdr:colOff>606425</xdr:colOff>
      <xdr:row>63</xdr:row>
      <xdr:rowOff>95250</xdr:rowOff>
    </xdr:to>
    <xdr:cxnSp macro="">
      <xdr:nvCxnSpPr>
        <xdr:cNvPr id="386" name="直線コネクタ 385"/>
        <xdr:cNvCxnSpPr/>
      </xdr:nvCxnSpPr>
      <xdr:spPr>
        <a:xfrm>
          <a:off x="16230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68597</xdr:rowOff>
    </xdr:from>
    <xdr:ext cx="405111" cy="259045"/>
    <xdr:sp macro="" textlink="">
      <xdr:nvSpPr>
        <xdr:cNvPr id="387" name="【保健センター・保健所】&#10;有形固定資産減価償却率最大値テキスト"/>
        <xdr:cNvSpPr txBox="1"/>
      </xdr:nvSpPr>
      <xdr:spPr>
        <a:xfrm>
          <a:off x="16408400" y="949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64.8</a:t>
          </a:r>
          <a:endParaRPr kumimoji="1" lang="ja-JP" altLang="en-US" sz="1000" b="1">
            <a:latin typeface="ＭＳ Ｐゴシック"/>
          </a:endParaRPr>
        </a:p>
      </xdr:txBody>
    </xdr:sp>
    <xdr:clientData/>
  </xdr:oneCellAnchor>
  <xdr:twoCellAnchor>
    <xdr:from>
      <xdr:col>23</xdr:col>
      <xdr:colOff>428625</xdr:colOff>
      <xdr:row>56</xdr:row>
      <xdr:rowOff>121920</xdr:rowOff>
    </xdr:from>
    <xdr:to>
      <xdr:col>23</xdr:col>
      <xdr:colOff>606425</xdr:colOff>
      <xdr:row>56</xdr:row>
      <xdr:rowOff>121920</xdr:rowOff>
    </xdr:to>
    <xdr:cxnSp macro="">
      <xdr:nvCxnSpPr>
        <xdr:cNvPr id="388" name="直線コネクタ 387"/>
        <xdr:cNvCxnSpPr/>
      </xdr:nvCxnSpPr>
      <xdr:spPr>
        <a:xfrm>
          <a:off x="16230600" y="972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114317</xdr:rowOff>
    </xdr:from>
    <xdr:ext cx="405111" cy="259045"/>
    <xdr:sp macro="" textlink="">
      <xdr:nvSpPr>
        <xdr:cNvPr id="389" name="【保健センター・保健所】&#10;有形固定資産減価償却率平均値テキスト"/>
        <xdr:cNvSpPr txBox="1"/>
      </xdr:nvSpPr>
      <xdr:spPr>
        <a:xfrm>
          <a:off x="16408400" y="104013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45.1</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135890</xdr:rowOff>
    </xdr:from>
    <xdr:to>
      <xdr:col>23</xdr:col>
      <xdr:colOff>568325</xdr:colOff>
      <xdr:row>61</xdr:row>
      <xdr:rowOff>66040</xdr:rowOff>
    </xdr:to>
    <xdr:sp macro="" textlink="">
      <xdr:nvSpPr>
        <xdr:cNvPr id="390" name="フローチャート : 判断 389"/>
        <xdr:cNvSpPr/>
      </xdr:nvSpPr>
      <xdr:spPr>
        <a:xfrm>
          <a:off x="16268700" y="1042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170180</xdr:rowOff>
    </xdr:from>
    <xdr:to>
      <xdr:col>22</xdr:col>
      <xdr:colOff>415925</xdr:colOff>
      <xdr:row>61</xdr:row>
      <xdr:rowOff>100330</xdr:rowOff>
    </xdr:to>
    <xdr:sp macro="" textlink="">
      <xdr:nvSpPr>
        <xdr:cNvPr id="391" name="フローチャート : 判断 390"/>
        <xdr:cNvSpPr/>
      </xdr:nvSpPr>
      <xdr:spPr>
        <a:xfrm>
          <a:off x="1543050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61</xdr:row>
      <xdr:rowOff>91457</xdr:rowOff>
    </xdr:from>
    <xdr:ext cx="405111" cy="259045"/>
    <xdr:sp macro="" textlink="">
      <xdr:nvSpPr>
        <xdr:cNvPr id="392" name="n_1aveValue【保健センター・保健所】&#10;有形固定資産減価償却率"/>
        <xdr:cNvSpPr txBox="1"/>
      </xdr:nvSpPr>
      <xdr:spPr>
        <a:xfrm>
          <a:off x="15266043" y="1054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44.2</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393" name="テキスト ボックス 39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4" name="テキスト ボックス 39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5" name="テキスト ボックス 39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6" name="テキスト ボックス 39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7" name="テキスト ボックス 39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59</xdr:row>
      <xdr:rowOff>63500</xdr:rowOff>
    </xdr:from>
    <xdr:to>
      <xdr:col>22</xdr:col>
      <xdr:colOff>415925</xdr:colOff>
      <xdr:row>59</xdr:row>
      <xdr:rowOff>165100</xdr:rowOff>
    </xdr:to>
    <xdr:sp macro="" textlink="">
      <xdr:nvSpPr>
        <xdr:cNvPr id="398" name="円/楕円 397"/>
        <xdr:cNvSpPr/>
      </xdr:nvSpPr>
      <xdr:spPr>
        <a:xfrm>
          <a:off x="15430500" y="1017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58</xdr:row>
      <xdr:rowOff>10177</xdr:rowOff>
    </xdr:from>
    <xdr:ext cx="405111" cy="259045"/>
    <xdr:sp macro="" textlink="">
      <xdr:nvSpPr>
        <xdr:cNvPr id="399" name="n_1mainValue【保健センター・保健所】&#10;有形固定資産減価償却率"/>
        <xdr:cNvSpPr txBox="1"/>
      </xdr:nvSpPr>
      <xdr:spPr>
        <a:xfrm>
          <a:off x="15266043" y="995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0" name="正方形/長方形 39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1" name="正方形/長方形 40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2" name="正方形/長方形 40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3" name="正方形/長方形 40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4" name="正方形/長方形 40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5" name="正方形/長方形 40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6" name="正方形/長方形 40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7" name="正方形/長方形 40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08" name="テキスト ボックス 40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09" name="直線コネクタ 40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10" name="テキスト ボックス 40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11" name="直線コネクタ 41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12" name="テキスト ボックス 41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13" name="直線コネクタ 41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14" name="テキスト ボックス 41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15" name="直線コネクタ 41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16" name="テキスト ボックス 41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17" name="直線コネクタ 41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18" name="テキスト ボックス 41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19" name="直線コネクタ 41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20" name="テキスト ボックス 41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1" name="直線コネクタ 42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2" name="テキスト ボックス 42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89535</xdr:rowOff>
    </xdr:from>
    <xdr:to>
      <xdr:col>32</xdr:col>
      <xdr:colOff>186689</xdr:colOff>
      <xdr:row>64</xdr:row>
      <xdr:rowOff>142875</xdr:rowOff>
    </xdr:to>
    <xdr:cxnSp macro="">
      <xdr:nvCxnSpPr>
        <xdr:cNvPr id="424" name="直線コネクタ 423"/>
        <xdr:cNvCxnSpPr/>
      </xdr:nvCxnSpPr>
      <xdr:spPr>
        <a:xfrm flipV="1">
          <a:off x="22160864" y="9519285"/>
          <a:ext cx="0" cy="1596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146702</xdr:rowOff>
    </xdr:from>
    <xdr:ext cx="469744" cy="259045"/>
    <xdr:sp macro="" textlink="">
      <xdr:nvSpPr>
        <xdr:cNvPr id="425" name="【保健センター・保健所】&#10;一人当たり面積最小値テキスト"/>
        <xdr:cNvSpPr txBox="1"/>
      </xdr:nvSpPr>
      <xdr:spPr>
        <a:xfrm>
          <a:off x="22250400" y="11119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0.165</a:t>
          </a:r>
          <a:endParaRPr kumimoji="1" lang="ja-JP" altLang="en-US" sz="1000" b="1">
            <a:latin typeface="ＭＳ Ｐゴシック"/>
          </a:endParaRPr>
        </a:p>
      </xdr:txBody>
    </xdr:sp>
    <xdr:clientData/>
  </xdr:oneCellAnchor>
  <xdr:twoCellAnchor>
    <xdr:from>
      <xdr:col>32</xdr:col>
      <xdr:colOff>98425</xdr:colOff>
      <xdr:row>64</xdr:row>
      <xdr:rowOff>142875</xdr:rowOff>
    </xdr:from>
    <xdr:to>
      <xdr:col>32</xdr:col>
      <xdr:colOff>276225</xdr:colOff>
      <xdr:row>64</xdr:row>
      <xdr:rowOff>142875</xdr:rowOff>
    </xdr:to>
    <xdr:cxnSp macro="">
      <xdr:nvCxnSpPr>
        <xdr:cNvPr id="426" name="直線コネクタ 425"/>
        <xdr:cNvCxnSpPr/>
      </xdr:nvCxnSpPr>
      <xdr:spPr>
        <a:xfrm>
          <a:off x="22072600" y="11115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36212</xdr:rowOff>
    </xdr:from>
    <xdr:ext cx="469744" cy="259045"/>
    <xdr:sp macro="" textlink="">
      <xdr:nvSpPr>
        <xdr:cNvPr id="427" name="【保健センター・保健所】&#10;一人当たり面積最大値テキスト"/>
        <xdr:cNvSpPr txBox="1"/>
      </xdr:nvSpPr>
      <xdr:spPr>
        <a:xfrm>
          <a:off x="22250400" y="9294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1.003</a:t>
          </a:r>
          <a:endParaRPr kumimoji="1" lang="ja-JP" altLang="en-US" sz="1000" b="1">
            <a:latin typeface="ＭＳ Ｐゴシック"/>
          </a:endParaRPr>
        </a:p>
      </xdr:txBody>
    </xdr:sp>
    <xdr:clientData/>
  </xdr:oneCellAnchor>
  <xdr:twoCellAnchor>
    <xdr:from>
      <xdr:col>32</xdr:col>
      <xdr:colOff>98425</xdr:colOff>
      <xdr:row>55</xdr:row>
      <xdr:rowOff>89535</xdr:rowOff>
    </xdr:from>
    <xdr:to>
      <xdr:col>32</xdr:col>
      <xdr:colOff>276225</xdr:colOff>
      <xdr:row>55</xdr:row>
      <xdr:rowOff>89535</xdr:rowOff>
    </xdr:to>
    <xdr:cxnSp macro="">
      <xdr:nvCxnSpPr>
        <xdr:cNvPr id="428" name="直線コネクタ 427"/>
        <xdr:cNvCxnSpPr/>
      </xdr:nvCxnSpPr>
      <xdr:spPr>
        <a:xfrm>
          <a:off x="22072600" y="951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64787</xdr:rowOff>
    </xdr:from>
    <xdr:ext cx="469744" cy="259045"/>
    <xdr:sp macro="" textlink="">
      <xdr:nvSpPr>
        <xdr:cNvPr id="429" name="【保健センター・保健所】&#10;一人当たり面積平均値テキスト"/>
        <xdr:cNvSpPr txBox="1"/>
      </xdr:nvSpPr>
      <xdr:spPr>
        <a:xfrm>
          <a:off x="22250400" y="105232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0.438</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86360</xdr:rowOff>
    </xdr:from>
    <xdr:to>
      <xdr:col>32</xdr:col>
      <xdr:colOff>238125</xdr:colOff>
      <xdr:row>62</xdr:row>
      <xdr:rowOff>16510</xdr:rowOff>
    </xdr:to>
    <xdr:sp macro="" textlink="">
      <xdr:nvSpPr>
        <xdr:cNvPr id="430" name="フローチャート : 判断 429"/>
        <xdr:cNvSpPr/>
      </xdr:nvSpPr>
      <xdr:spPr>
        <a:xfrm>
          <a:off x="221107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62</xdr:row>
      <xdr:rowOff>33020</xdr:rowOff>
    </xdr:from>
    <xdr:to>
      <xdr:col>31</xdr:col>
      <xdr:colOff>85725</xdr:colOff>
      <xdr:row>62</xdr:row>
      <xdr:rowOff>134620</xdr:rowOff>
    </xdr:to>
    <xdr:sp macro="" textlink="">
      <xdr:nvSpPr>
        <xdr:cNvPr id="431" name="フローチャート : 判断 430"/>
        <xdr:cNvSpPr/>
      </xdr:nvSpPr>
      <xdr:spPr>
        <a:xfrm>
          <a:off x="21272500" y="1066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151147</xdr:rowOff>
    </xdr:from>
    <xdr:ext cx="469744" cy="259045"/>
    <xdr:sp macro="" textlink="">
      <xdr:nvSpPr>
        <xdr:cNvPr id="432" name="n_1aveValue【保健センター・保健所】&#10;一人当たり面積"/>
        <xdr:cNvSpPr txBox="1"/>
      </xdr:nvSpPr>
      <xdr:spPr>
        <a:xfrm>
          <a:off x="21075727" y="1043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0.376</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433" name="テキスト ボックス 43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4" name="テキスト ボックス 43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5" name="テキスト ボックス 43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6" name="テキスト ボックス 43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7" name="テキスト ボックス 43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64</xdr:row>
      <xdr:rowOff>4445</xdr:rowOff>
    </xdr:from>
    <xdr:to>
      <xdr:col>31</xdr:col>
      <xdr:colOff>85725</xdr:colOff>
      <xdr:row>64</xdr:row>
      <xdr:rowOff>106045</xdr:rowOff>
    </xdr:to>
    <xdr:sp macro="" textlink="">
      <xdr:nvSpPr>
        <xdr:cNvPr id="438" name="円/楕円 437"/>
        <xdr:cNvSpPr/>
      </xdr:nvSpPr>
      <xdr:spPr>
        <a:xfrm>
          <a:off x="21272500" y="1097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64</xdr:row>
      <xdr:rowOff>97172</xdr:rowOff>
    </xdr:from>
    <xdr:ext cx="469744" cy="259045"/>
    <xdr:sp macro="" textlink="">
      <xdr:nvSpPr>
        <xdr:cNvPr id="439" name="n_1mainValue【保健センター・保健所】&#10;一人当たり面積"/>
        <xdr:cNvSpPr txBox="1"/>
      </xdr:nvSpPr>
      <xdr:spPr>
        <a:xfrm>
          <a:off x="21075727" y="11069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0.211</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0" name="正方形/長方形 43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1" name="正方形/長方形 44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2" name="正方形/長方形 44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3" name="正方形/長方形 44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4" name="正方形/長方形 44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5" name="正方形/長方形 44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6" name="正方形/長方形 44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7" name="正方形/長方形 446"/>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48" name="正方形/長方形 44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49" name="正方形/長方形 44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50" name="正方形/長方形 44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51" name="正方形/長方形 45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52" name="正方形/長方形 45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53" name="正方形/長方形 45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54" name="正方形/長方形 45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55" name="正方形/長方形 454"/>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56" name="正方形/長方形 45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57" name="正方形/長方形 45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58" name="正方形/長方形 45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59" name="正方形/長方形 45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60" name="正方形/長方形 45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61" name="正方形/長方形 46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62" name="正方形/長方形 46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63" name="正方形/長方形 46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64" name="テキスト ボックス 46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65" name="直線コネクタ 46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466" name="テキスト ボックス 465"/>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467" name="直線コネクタ 46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468" name="テキスト ボックス 467"/>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469" name="直線コネクタ 46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470" name="テキスト ボックス 46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71" name="直線コネクタ 47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472" name="テキスト ボックス 47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473" name="直線コネクタ 47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474" name="テキスト ボックス 47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475" name="直線コネクタ 47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476" name="テキスト ボックス 475"/>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77" name="直線コネクタ 47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78" name="テキスト ボックス 47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7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102870</xdr:rowOff>
    </xdr:from>
    <xdr:to>
      <xdr:col>23</xdr:col>
      <xdr:colOff>516889</xdr:colOff>
      <xdr:row>108</xdr:row>
      <xdr:rowOff>152400</xdr:rowOff>
    </xdr:to>
    <xdr:cxnSp macro="">
      <xdr:nvCxnSpPr>
        <xdr:cNvPr id="480" name="直線コネクタ 479"/>
        <xdr:cNvCxnSpPr/>
      </xdr:nvCxnSpPr>
      <xdr:spPr>
        <a:xfrm flipV="1">
          <a:off x="16318864" y="1724787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156227</xdr:rowOff>
    </xdr:from>
    <xdr:ext cx="405111" cy="259045"/>
    <xdr:sp macro="" textlink="">
      <xdr:nvSpPr>
        <xdr:cNvPr id="481" name="【庁舎】&#10;有形固定資産減価償却率最小値テキスト"/>
        <xdr:cNvSpPr txBox="1"/>
      </xdr:nvSpPr>
      <xdr:spPr>
        <a:xfrm>
          <a:off x="16408400" y="186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23</xdr:col>
      <xdr:colOff>428625</xdr:colOff>
      <xdr:row>108</xdr:row>
      <xdr:rowOff>152400</xdr:rowOff>
    </xdr:from>
    <xdr:to>
      <xdr:col>23</xdr:col>
      <xdr:colOff>606425</xdr:colOff>
      <xdr:row>108</xdr:row>
      <xdr:rowOff>152400</xdr:rowOff>
    </xdr:to>
    <xdr:cxnSp macro="">
      <xdr:nvCxnSpPr>
        <xdr:cNvPr id="482" name="直線コネクタ 481"/>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49547</xdr:rowOff>
    </xdr:from>
    <xdr:ext cx="405111" cy="259045"/>
    <xdr:sp macro="" textlink="">
      <xdr:nvSpPr>
        <xdr:cNvPr id="483" name="【庁舎】&#10;有形固定資産減価償却率最大値テキスト"/>
        <xdr:cNvSpPr txBox="1"/>
      </xdr:nvSpPr>
      <xdr:spPr>
        <a:xfrm>
          <a:off x="16408400" y="1702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a:t>
          </a:r>
          <a:endParaRPr kumimoji="1" lang="ja-JP" altLang="en-US" sz="1000" b="1">
            <a:latin typeface="ＭＳ Ｐゴシック"/>
          </a:endParaRPr>
        </a:p>
      </xdr:txBody>
    </xdr:sp>
    <xdr:clientData/>
  </xdr:oneCellAnchor>
  <xdr:twoCellAnchor>
    <xdr:from>
      <xdr:col>23</xdr:col>
      <xdr:colOff>428625</xdr:colOff>
      <xdr:row>100</xdr:row>
      <xdr:rowOff>102870</xdr:rowOff>
    </xdr:from>
    <xdr:to>
      <xdr:col>23</xdr:col>
      <xdr:colOff>606425</xdr:colOff>
      <xdr:row>100</xdr:row>
      <xdr:rowOff>102870</xdr:rowOff>
    </xdr:to>
    <xdr:cxnSp macro="">
      <xdr:nvCxnSpPr>
        <xdr:cNvPr id="484" name="直線コネクタ 483"/>
        <xdr:cNvCxnSpPr/>
      </xdr:nvCxnSpPr>
      <xdr:spPr>
        <a:xfrm>
          <a:off x="16230600" y="1724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78122</xdr:rowOff>
    </xdr:from>
    <xdr:ext cx="405111" cy="259045"/>
    <xdr:sp macro="" textlink="">
      <xdr:nvSpPr>
        <xdr:cNvPr id="485" name="【庁舎】&#10;有形固定資産減価償却率平均値テキスト"/>
        <xdr:cNvSpPr txBox="1"/>
      </xdr:nvSpPr>
      <xdr:spPr>
        <a:xfrm>
          <a:off x="16408400" y="17908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56.1</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99695</xdr:rowOff>
    </xdr:from>
    <xdr:to>
      <xdr:col>23</xdr:col>
      <xdr:colOff>568325</xdr:colOff>
      <xdr:row>105</xdr:row>
      <xdr:rowOff>29845</xdr:rowOff>
    </xdr:to>
    <xdr:sp macro="" textlink="">
      <xdr:nvSpPr>
        <xdr:cNvPr id="486" name="フローチャート : 判断 485"/>
        <xdr:cNvSpPr/>
      </xdr:nvSpPr>
      <xdr:spPr>
        <a:xfrm>
          <a:off x="16268700" y="1793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44450</xdr:rowOff>
    </xdr:from>
    <xdr:to>
      <xdr:col>22</xdr:col>
      <xdr:colOff>415925</xdr:colOff>
      <xdr:row>104</xdr:row>
      <xdr:rowOff>146050</xdr:rowOff>
    </xdr:to>
    <xdr:sp macro="" textlink="">
      <xdr:nvSpPr>
        <xdr:cNvPr id="487" name="フローチャート : 判断 486"/>
        <xdr:cNvSpPr/>
      </xdr:nvSpPr>
      <xdr:spPr>
        <a:xfrm>
          <a:off x="15430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137177</xdr:rowOff>
    </xdr:from>
    <xdr:ext cx="405111" cy="259045"/>
    <xdr:sp macro="" textlink="">
      <xdr:nvSpPr>
        <xdr:cNvPr id="488" name="n_1aveValue【庁舎】&#10;有形固定資産減価償却率"/>
        <xdr:cNvSpPr txBox="1"/>
      </xdr:nvSpPr>
      <xdr:spPr>
        <a:xfrm>
          <a:off x="15266043" y="1796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59.0</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489" name="テキスト ボックス 48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90" name="テキスト ボックス 48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91" name="テキスト ボックス 49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92" name="テキスト ボックス 49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93" name="テキスト ボックス 49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102</xdr:row>
      <xdr:rowOff>25400</xdr:rowOff>
    </xdr:from>
    <xdr:to>
      <xdr:col>22</xdr:col>
      <xdr:colOff>415925</xdr:colOff>
      <xdr:row>102</xdr:row>
      <xdr:rowOff>127000</xdr:rowOff>
    </xdr:to>
    <xdr:sp macro="" textlink="">
      <xdr:nvSpPr>
        <xdr:cNvPr id="494" name="円/楕円 493"/>
        <xdr:cNvSpPr/>
      </xdr:nvSpPr>
      <xdr:spPr>
        <a:xfrm>
          <a:off x="15430500" y="1751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100</xdr:row>
      <xdr:rowOff>143527</xdr:rowOff>
    </xdr:from>
    <xdr:ext cx="405111" cy="259045"/>
    <xdr:sp macro="" textlink="">
      <xdr:nvSpPr>
        <xdr:cNvPr id="495" name="n_1mainValue【庁舎】&#10;有形固定資産減価償却率"/>
        <xdr:cNvSpPr txBox="1"/>
      </xdr:nvSpPr>
      <xdr:spPr>
        <a:xfrm>
          <a:off x="15266043" y="1728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96" name="正方形/長方形 49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97" name="正方形/長方形 49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98" name="正方形/長方形 49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99" name="正方形/長方形 49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00" name="正方形/長方形 49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01" name="正方形/長方形 50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02" name="正方形/長方形 50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0.409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03" name="正方形/長方形 50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04" name="テキスト ボックス 50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05" name="直線コネクタ 50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506" name="直線コネクタ 505"/>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507" name="テキスト ボックス 506"/>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508" name="直線コネクタ 507"/>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509" name="テキスト ボックス 508"/>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510" name="直線コネクタ 509"/>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511" name="テキスト ボックス 510"/>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512" name="直線コネクタ 511"/>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513" name="テキスト ボックス 512"/>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14" name="直線コネクタ 51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15" name="テキスト ボックス 51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1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151181</xdr:rowOff>
    </xdr:from>
    <xdr:to>
      <xdr:col>32</xdr:col>
      <xdr:colOff>186689</xdr:colOff>
      <xdr:row>107</xdr:row>
      <xdr:rowOff>7620</xdr:rowOff>
    </xdr:to>
    <xdr:cxnSp macro="">
      <xdr:nvCxnSpPr>
        <xdr:cNvPr id="517" name="直線コネクタ 516"/>
        <xdr:cNvCxnSpPr/>
      </xdr:nvCxnSpPr>
      <xdr:spPr>
        <a:xfrm flipV="1">
          <a:off x="22160864" y="17296181"/>
          <a:ext cx="0" cy="1056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11447</xdr:rowOff>
    </xdr:from>
    <xdr:ext cx="469744" cy="259045"/>
    <xdr:sp macro="" textlink="">
      <xdr:nvSpPr>
        <xdr:cNvPr id="518" name="【庁舎】&#10;一人当たり面積最小値テキスト"/>
        <xdr:cNvSpPr txBox="1"/>
      </xdr:nvSpPr>
      <xdr:spPr>
        <a:xfrm>
          <a:off x="22250400" y="1835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0.525</a:t>
          </a:r>
          <a:endParaRPr kumimoji="1" lang="ja-JP" altLang="en-US" sz="1000" b="1">
            <a:latin typeface="ＭＳ Ｐゴシック"/>
          </a:endParaRPr>
        </a:p>
      </xdr:txBody>
    </xdr:sp>
    <xdr:clientData/>
  </xdr:oneCellAnchor>
  <xdr:twoCellAnchor>
    <xdr:from>
      <xdr:col>32</xdr:col>
      <xdr:colOff>98425</xdr:colOff>
      <xdr:row>107</xdr:row>
      <xdr:rowOff>7620</xdr:rowOff>
    </xdr:from>
    <xdr:to>
      <xdr:col>32</xdr:col>
      <xdr:colOff>276225</xdr:colOff>
      <xdr:row>107</xdr:row>
      <xdr:rowOff>7620</xdr:rowOff>
    </xdr:to>
    <xdr:cxnSp macro="">
      <xdr:nvCxnSpPr>
        <xdr:cNvPr id="519" name="直線コネクタ 518"/>
        <xdr:cNvCxnSpPr/>
      </xdr:nvCxnSpPr>
      <xdr:spPr>
        <a:xfrm>
          <a:off x="22072600" y="1835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97858</xdr:rowOff>
    </xdr:from>
    <xdr:ext cx="469744" cy="259045"/>
    <xdr:sp macro="" textlink="">
      <xdr:nvSpPr>
        <xdr:cNvPr id="520" name="【庁舎】&#10;一人当たり面積最大値テキスト"/>
        <xdr:cNvSpPr txBox="1"/>
      </xdr:nvSpPr>
      <xdr:spPr>
        <a:xfrm>
          <a:off x="22250400" y="17071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2.836</a:t>
          </a:r>
          <a:endParaRPr kumimoji="1" lang="ja-JP" altLang="en-US" sz="1000" b="1">
            <a:latin typeface="ＭＳ Ｐゴシック"/>
          </a:endParaRPr>
        </a:p>
      </xdr:txBody>
    </xdr:sp>
    <xdr:clientData/>
  </xdr:oneCellAnchor>
  <xdr:twoCellAnchor>
    <xdr:from>
      <xdr:col>32</xdr:col>
      <xdr:colOff>98425</xdr:colOff>
      <xdr:row>100</xdr:row>
      <xdr:rowOff>151181</xdr:rowOff>
    </xdr:from>
    <xdr:to>
      <xdr:col>32</xdr:col>
      <xdr:colOff>276225</xdr:colOff>
      <xdr:row>100</xdr:row>
      <xdr:rowOff>151181</xdr:rowOff>
    </xdr:to>
    <xdr:cxnSp macro="">
      <xdr:nvCxnSpPr>
        <xdr:cNvPr id="521" name="直線コネクタ 520"/>
        <xdr:cNvCxnSpPr/>
      </xdr:nvCxnSpPr>
      <xdr:spPr>
        <a:xfrm>
          <a:off x="22072600" y="17296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18457</xdr:rowOff>
    </xdr:from>
    <xdr:ext cx="469744" cy="259045"/>
    <xdr:sp macro="" textlink="">
      <xdr:nvSpPr>
        <xdr:cNvPr id="522" name="【庁舎】&#10;一人当たり面積平均値テキスト"/>
        <xdr:cNvSpPr txBox="1"/>
      </xdr:nvSpPr>
      <xdr:spPr>
        <a:xfrm>
          <a:off x="22250400" y="18020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1.093</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40030</xdr:rowOff>
    </xdr:from>
    <xdr:to>
      <xdr:col>32</xdr:col>
      <xdr:colOff>238125</xdr:colOff>
      <xdr:row>105</xdr:row>
      <xdr:rowOff>141630</xdr:rowOff>
    </xdr:to>
    <xdr:sp macro="" textlink="">
      <xdr:nvSpPr>
        <xdr:cNvPr id="523" name="フローチャート : 判断 522"/>
        <xdr:cNvSpPr/>
      </xdr:nvSpPr>
      <xdr:spPr>
        <a:xfrm>
          <a:off x="22110700" y="1804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162561</xdr:rowOff>
    </xdr:from>
    <xdr:to>
      <xdr:col>31</xdr:col>
      <xdr:colOff>85725</xdr:colOff>
      <xdr:row>106</xdr:row>
      <xdr:rowOff>92711</xdr:rowOff>
    </xdr:to>
    <xdr:sp macro="" textlink="">
      <xdr:nvSpPr>
        <xdr:cNvPr id="524" name="フローチャート : 判断 523"/>
        <xdr:cNvSpPr/>
      </xdr:nvSpPr>
      <xdr:spPr>
        <a:xfrm>
          <a:off x="212725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109238</xdr:rowOff>
    </xdr:from>
    <xdr:ext cx="469744" cy="259045"/>
    <xdr:sp macro="" textlink="">
      <xdr:nvSpPr>
        <xdr:cNvPr id="525" name="n_1aveValue【庁舎】&#10;一人当たり面積"/>
        <xdr:cNvSpPr txBox="1"/>
      </xdr:nvSpPr>
      <xdr:spPr>
        <a:xfrm>
          <a:off x="21075727" y="1794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0.825</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26" name="テキスト ボックス 52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27" name="テキスト ボックス 52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28" name="テキスト ボックス 52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29" name="テキスト ボックス 52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30" name="テキスト ボックス 52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106</xdr:row>
      <xdr:rowOff>115926</xdr:rowOff>
    </xdr:from>
    <xdr:to>
      <xdr:col>31</xdr:col>
      <xdr:colOff>85725</xdr:colOff>
      <xdr:row>107</xdr:row>
      <xdr:rowOff>46076</xdr:rowOff>
    </xdr:to>
    <xdr:sp macro="" textlink="">
      <xdr:nvSpPr>
        <xdr:cNvPr id="531" name="円/楕円 530"/>
        <xdr:cNvSpPr/>
      </xdr:nvSpPr>
      <xdr:spPr>
        <a:xfrm>
          <a:off x="21272500" y="18289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107</xdr:row>
      <xdr:rowOff>37203</xdr:rowOff>
    </xdr:from>
    <xdr:ext cx="469744" cy="259045"/>
    <xdr:sp macro="" textlink="">
      <xdr:nvSpPr>
        <xdr:cNvPr id="532" name="n_1mainValue【庁舎】&#10;一人当たり面積"/>
        <xdr:cNvSpPr txBox="1"/>
      </xdr:nvSpPr>
      <xdr:spPr>
        <a:xfrm>
          <a:off x="21075727" y="18382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0.552</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33" name="正方形/長方形 53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34" name="正方形/長方形 53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35" name="テキスト ボックス 53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平成２８年度については現在整備中であるが、平成２７年度については、全ての類型において有形固定資産減価償却率は類似団体を上回っているが、一人当たり面積ではどの類型も類似団体を下回っている。</a:t>
          </a:r>
          <a:endParaRPr kumimoji="1" lang="en-US" altLang="ja-JP" sz="1300">
            <a:latin typeface="ＭＳ Ｐゴシック"/>
          </a:endParaRPr>
        </a:p>
        <a:p>
          <a:r>
            <a:rPr kumimoji="1" lang="ja-JP" altLang="en-US" sz="1300">
              <a:latin typeface="ＭＳ Ｐゴシック"/>
            </a:rPr>
            <a:t>このうち、一般廃棄物処理施設は現在稼働していないことから、今後は除却する方向で検討を進める。</a:t>
          </a:r>
          <a:endParaRPr kumimoji="1" lang="en-US" altLang="ja-JP" sz="1300">
            <a:latin typeface="ＭＳ Ｐゴシック"/>
          </a:endParaRPr>
        </a:p>
        <a:p>
          <a:r>
            <a:rPr kumimoji="1" lang="ja-JP" altLang="en-US" sz="1300">
              <a:latin typeface="ＭＳ Ｐゴシック"/>
            </a:rPr>
            <a:t>また、庁舎については昭和４６年に建設されており、建物の老朽化が著しく、大規模災害時の防災拠点施設機能等を考えると十分に果たせない状況にあることから、平成３０年度から平成３２年度にかけて建替えを行うこととし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高知県安田町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2,790
2,787
52.36
3,045,310
2,947,673
77,144
1,553,266
3,347,865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3.1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82/151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方税等の増加により基準財政収入額は若干増加し、地域経済・雇用対策費の減額などにより基準財政需要額は減額となったことから、単年の財政力指数は微増したものの、３か年平均では０．１５と依然として類似団体平均を下回っている。</a:t>
          </a:r>
          <a:endParaRPr kumimoji="1" lang="en-US" altLang="ja-JP" sz="1300">
            <a:latin typeface="ＭＳ Ｐゴシック"/>
          </a:endParaRPr>
        </a:p>
        <a:p>
          <a:r>
            <a:rPr kumimoji="1" lang="ja-JP" altLang="en-US" sz="1300">
              <a:latin typeface="ＭＳ Ｐゴシック"/>
            </a:rPr>
            <a:t>　このため、税の収納率向上対策（３年間で１．５％の向上）を中心とする歳入確保に努める必要がある。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44</xdr:row>
      <xdr:rowOff>165100</xdr:rowOff>
    </xdr:from>
    <xdr:to>
      <xdr:col>8</xdr:col>
      <xdr:colOff>355600</xdr:colOff>
      <xdr:row>44</xdr:row>
      <xdr:rowOff>165100</xdr:rowOff>
    </xdr:to>
    <xdr:cxnSp macro="">
      <xdr:nvCxnSpPr>
        <xdr:cNvPr id="49" name="直線コネクタ 48"/>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0" name="テキスト ボックス 49"/>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1" name="直線コネクタ 50"/>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2" name="テキスト ボックス 51"/>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3" name="直線コネクタ 52"/>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4" name="テキスト ボックス 53"/>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5" name="直線コネクタ 54"/>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6" name="テキスト ボックス 55"/>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7" name="直線コネクタ 56"/>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8" name="テキスト ボックス 57"/>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9"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154178</xdr:rowOff>
    </xdr:from>
    <xdr:to>
      <xdr:col>7</xdr:col>
      <xdr:colOff>152400</xdr:colOff>
      <xdr:row>44</xdr:row>
      <xdr:rowOff>107188</xdr:rowOff>
    </xdr:to>
    <xdr:cxnSp macro="">
      <xdr:nvCxnSpPr>
        <xdr:cNvPr id="60" name="直線コネクタ 59"/>
        <xdr:cNvCxnSpPr/>
      </xdr:nvCxnSpPr>
      <xdr:spPr>
        <a:xfrm flipV="1">
          <a:off x="4953000" y="6154928"/>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79265</xdr:rowOff>
    </xdr:from>
    <xdr:ext cx="762000" cy="259045"/>
    <xdr:sp macro="" textlink="">
      <xdr:nvSpPr>
        <xdr:cNvPr id="61" name="財政力最小値テキスト"/>
        <xdr:cNvSpPr txBox="1"/>
      </xdr:nvSpPr>
      <xdr:spPr>
        <a:xfrm>
          <a:off x="5041900" y="762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44</xdr:row>
      <xdr:rowOff>107188</xdr:rowOff>
    </xdr:from>
    <xdr:to>
      <xdr:col>7</xdr:col>
      <xdr:colOff>241300</xdr:colOff>
      <xdr:row>44</xdr:row>
      <xdr:rowOff>107188</xdr:rowOff>
    </xdr:to>
    <xdr:cxnSp macro="">
      <xdr:nvCxnSpPr>
        <xdr:cNvPr id="62" name="直線コネクタ 61"/>
        <xdr:cNvCxnSpPr/>
      </xdr:nvCxnSpPr>
      <xdr:spPr>
        <a:xfrm>
          <a:off x="4864100" y="765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69105</xdr:rowOff>
    </xdr:from>
    <xdr:ext cx="762000" cy="259045"/>
    <xdr:sp macro="" textlink="">
      <xdr:nvSpPr>
        <xdr:cNvPr id="63" name="財政力最大値テキスト"/>
        <xdr:cNvSpPr txBox="1"/>
      </xdr:nvSpPr>
      <xdr:spPr>
        <a:xfrm>
          <a:off x="50419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7</xdr:col>
      <xdr:colOff>63500</xdr:colOff>
      <xdr:row>35</xdr:row>
      <xdr:rowOff>154178</xdr:rowOff>
    </xdr:from>
    <xdr:to>
      <xdr:col>7</xdr:col>
      <xdr:colOff>241300</xdr:colOff>
      <xdr:row>35</xdr:row>
      <xdr:rowOff>154178</xdr:rowOff>
    </xdr:to>
    <xdr:cxnSp macro="">
      <xdr:nvCxnSpPr>
        <xdr:cNvPr id="64" name="直線コネクタ 63"/>
        <xdr:cNvCxnSpPr/>
      </xdr:nvCxnSpPr>
      <xdr:spPr>
        <a:xfrm>
          <a:off x="4864100" y="615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20320</xdr:rowOff>
    </xdr:from>
    <xdr:to>
      <xdr:col>7</xdr:col>
      <xdr:colOff>152400</xdr:colOff>
      <xdr:row>44</xdr:row>
      <xdr:rowOff>20320</xdr:rowOff>
    </xdr:to>
    <xdr:cxnSp macro="">
      <xdr:nvCxnSpPr>
        <xdr:cNvPr id="65" name="直線コネクタ 64"/>
        <xdr:cNvCxnSpPr/>
      </xdr:nvCxnSpPr>
      <xdr:spPr>
        <a:xfrm>
          <a:off x="4114800" y="75641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128541</xdr:rowOff>
    </xdr:from>
    <xdr:ext cx="762000" cy="259045"/>
    <xdr:sp macro="" textlink="">
      <xdr:nvSpPr>
        <xdr:cNvPr id="66" name="財政力平均値テキスト"/>
        <xdr:cNvSpPr txBox="1"/>
      </xdr:nvSpPr>
      <xdr:spPr>
        <a:xfrm>
          <a:off x="5041900" y="7329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0.18</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112014</xdr:rowOff>
    </xdr:from>
    <xdr:to>
      <xdr:col>7</xdr:col>
      <xdr:colOff>203200</xdr:colOff>
      <xdr:row>44</xdr:row>
      <xdr:rowOff>42164</xdr:rowOff>
    </xdr:to>
    <xdr:sp macro="" textlink="">
      <xdr:nvSpPr>
        <xdr:cNvPr id="67" name="フローチャート : 判断 66"/>
        <xdr:cNvSpPr/>
      </xdr:nvSpPr>
      <xdr:spPr>
        <a:xfrm>
          <a:off x="49022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20320</xdr:rowOff>
    </xdr:from>
    <xdr:to>
      <xdr:col>6</xdr:col>
      <xdr:colOff>0</xdr:colOff>
      <xdr:row>44</xdr:row>
      <xdr:rowOff>20320</xdr:rowOff>
    </xdr:to>
    <xdr:cxnSp macro="">
      <xdr:nvCxnSpPr>
        <xdr:cNvPr id="68" name="直線コネクタ 67"/>
        <xdr:cNvCxnSpPr/>
      </xdr:nvCxnSpPr>
      <xdr:spPr>
        <a:xfrm>
          <a:off x="3225800" y="7564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121666</xdr:rowOff>
    </xdr:from>
    <xdr:to>
      <xdr:col>6</xdr:col>
      <xdr:colOff>50800</xdr:colOff>
      <xdr:row>44</xdr:row>
      <xdr:rowOff>51816</xdr:rowOff>
    </xdr:to>
    <xdr:sp macro="" textlink="">
      <xdr:nvSpPr>
        <xdr:cNvPr id="69" name="フローチャート : 判断 68"/>
        <xdr:cNvSpPr/>
      </xdr:nvSpPr>
      <xdr:spPr>
        <a:xfrm>
          <a:off x="4064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61993</xdr:rowOff>
    </xdr:from>
    <xdr:ext cx="736600" cy="259045"/>
    <xdr:sp macro="" textlink="">
      <xdr:nvSpPr>
        <xdr:cNvPr id="70" name="テキスト ボックス 69"/>
        <xdr:cNvSpPr txBox="1"/>
      </xdr:nvSpPr>
      <xdr:spPr>
        <a:xfrm>
          <a:off x="3733800" y="72628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20320</xdr:rowOff>
    </xdr:from>
    <xdr:to>
      <xdr:col>4</xdr:col>
      <xdr:colOff>482600</xdr:colOff>
      <xdr:row>44</xdr:row>
      <xdr:rowOff>20320</xdr:rowOff>
    </xdr:to>
    <xdr:cxnSp macro="">
      <xdr:nvCxnSpPr>
        <xdr:cNvPr id="71" name="直線コネクタ 70"/>
        <xdr:cNvCxnSpPr/>
      </xdr:nvCxnSpPr>
      <xdr:spPr>
        <a:xfrm>
          <a:off x="2336800" y="7564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131318</xdr:rowOff>
    </xdr:from>
    <xdr:to>
      <xdr:col>4</xdr:col>
      <xdr:colOff>533400</xdr:colOff>
      <xdr:row>44</xdr:row>
      <xdr:rowOff>61468</xdr:rowOff>
    </xdr:to>
    <xdr:sp macro="" textlink="">
      <xdr:nvSpPr>
        <xdr:cNvPr id="72" name="フローチャート : 判断 71"/>
        <xdr:cNvSpPr/>
      </xdr:nvSpPr>
      <xdr:spPr>
        <a:xfrm>
          <a:off x="3175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71645</xdr:rowOff>
    </xdr:from>
    <xdr:ext cx="762000" cy="259045"/>
    <xdr:sp macro="" textlink="">
      <xdr:nvSpPr>
        <xdr:cNvPr id="73" name="テキスト ボックス 72"/>
        <xdr:cNvSpPr txBox="1"/>
      </xdr:nvSpPr>
      <xdr:spPr>
        <a:xfrm>
          <a:off x="2844800" y="727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20320</xdr:rowOff>
    </xdr:from>
    <xdr:to>
      <xdr:col>3</xdr:col>
      <xdr:colOff>279400</xdr:colOff>
      <xdr:row>44</xdr:row>
      <xdr:rowOff>29972</xdr:rowOff>
    </xdr:to>
    <xdr:cxnSp macro="">
      <xdr:nvCxnSpPr>
        <xdr:cNvPr id="74" name="直線コネクタ 73"/>
        <xdr:cNvCxnSpPr/>
      </xdr:nvCxnSpPr>
      <xdr:spPr>
        <a:xfrm flipV="1">
          <a:off x="1447800" y="756412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131318</xdr:rowOff>
    </xdr:from>
    <xdr:to>
      <xdr:col>3</xdr:col>
      <xdr:colOff>330200</xdr:colOff>
      <xdr:row>44</xdr:row>
      <xdr:rowOff>61468</xdr:rowOff>
    </xdr:to>
    <xdr:sp macro="" textlink="">
      <xdr:nvSpPr>
        <xdr:cNvPr id="75" name="フローチャート : 判断 74"/>
        <xdr:cNvSpPr/>
      </xdr:nvSpPr>
      <xdr:spPr>
        <a:xfrm>
          <a:off x="2286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71645</xdr:rowOff>
    </xdr:from>
    <xdr:ext cx="762000" cy="259045"/>
    <xdr:sp macro="" textlink="">
      <xdr:nvSpPr>
        <xdr:cNvPr id="76" name="テキスト ボックス 75"/>
        <xdr:cNvSpPr txBox="1"/>
      </xdr:nvSpPr>
      <xdr:spPr>
        <a:xfrm>
          <a:off x="1955800" y="727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121666</xdr:rowOff>
    </xdr:from>
    <xdr:to>
      <xdr:col>2</xdr:col>
      <xdr:colOff>127000</xdr:colOff>
      <xdr:row>44</xdr:row>
      <xdr:rowOff>51816</xdr:rowOff>
    </xdr:to>
    <xdr:sp macro="" textlink="">
      <xdr:nvSpPr>
        <xdr:cNvPr id="77" name="フローチャート : 判断 76"/>
        <xdr:cNvSpPr/>
      </xdr:nvSpPr>
      <xdr:spPr>
        <a:xfrm>
          <a:off x="1397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61993</xdr:rowOff>
    </xdr:from>
    <xdr:ext cx="762000" cy="259045"/>
    <xdr:sp macro="" textlink="">
      <xdr:nvSpPr>
        <xdr:cNvPr id="78" name="テキスト ボックス 77"/>
        <xdr:cNvSpPr txBox="1"/>
      </xdr:nvSpPr>
      <xdr:spPr>
        <a:xfrm>
          <a:off x="1066800" y="726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9" name="テキスト ボックス 78"/>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0" name="テキスト ボックス 79"/>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1" name="テキスト ボックス 80"/>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2" name="テキスト ボックス 81"/>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3" name="テキスト ボックス 82"/>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140970</xdr:rowOff>
    </xdr:from>
    <xdr:to>
      <xdr:col>7</xdr:col>
      <xdr:colOff>203200</xdr:colOff>
      <xdr:row>44</xdr:row>
      <xdr:rowOff>71120</xdr:rowOff>
    </xdr:to>
    <xdr:sp macro="" textlink="">
      <xdr:nvSpPr>
        <xdr:cNvPr id="84" name="円/楕円 83"/>
        <xdr:cNvSpPr/>
      </xdr:nvSpPr>
      <xdr:spPr>
        <a:xfrm>
          <a:off x="49022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71391</xdr:rowOff>
    </xdr:from>
    <xdr:ext cx="762000" cy="259045"/>
    <xdr:sp macro="" textlink="">
      <xdr:nvSpPr>
        <xdr:cNvPr id="85" name="財政力該当値テキスト"/>
        <xdr:cNvSpPr txBox="1"/>
      </xdr:nvSpPr>
      <xdr:spPr>
        <a:xfrm>
          <a:off x="5041900" y="744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140970</xdr:rowOff>
    </xdr:from>
    <xdr:to>
      <xdr:col>6</xdr:col>
      <xdr:colOff>50800</xdr:colOff>
      <xdr:row>44</xdr:row>
      <xdr:rowOff>71120</xdr:rowOff>
    </xdr:to>
    <xdr:sp macro="" textlink="">
      <xdr:nvSpPr>
        <xdr:cNvPr id="86" name="円/楕円 85"/>
        <xdr:cNvSpPr/>
      </xdr:nvSpPr>
      <xdr:spPr>
        <a:xfrm>
          <a:off x="4064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55897</xdr:rowOff>
    </xdr:from>
    <xdr:ext cx="736600" cy="259045"/>
    <xdr:sp macro="" textlink="">
      <xdr:nvSpPr>
        <xdr:cNvPr id="87" name="テキスト ボックス 86"/>
        <xdr:cNvSpPr txBox="1"/>
      </xdr:nvSpPr>
      <xdr:spPr>
        <a:xfrm>
          <a:off x="3733800" y="759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140970</xdr:rowOff>
    </xdr:from>
    <xdr:to>
      <xdr:col>4</xdr:col>
      <xdr:colOff>533400</xdr:colOff>
      <xdr:row>44</xdr:row>
      <xdr:rowOff>71120</xdr:rowOff>
    </xdr:to>
    <xdr:sp macro="" textlink="">
      <xdr:nvSpPr>
        <xdr:cNvPr id="88" name="円/楕円 87"/>
        <xdr:cNvSpPr/>
      </xdr:nvSpPr>
      <xdr:spPr>
        <a:xfrm>
          <a:off x="3175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55897</xdr:rowOff>
    </xdr:from>
    <xdr:ext cx="762000" cy="259045"/>
    <xdr:sp macro="" textlink="">
      <xdr:nvSpPr>
        <xdr:cNvPr id="89" name="テキスト ボックス 88"/>
        <xdr:cNvSpPr txBox="1"/>
      </xdr:nvSpPr>
      <xdr:spPr>
        <a:xfrm>
          <a:off x="2844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140970</xdr:rowOff>
    </xdr:from>
    <xdr:to>
      <xdr:col>3</xdr:col>
      <xdr:colOff>330200</xdr:colOff>
      <xdr:row>44</xdr:row>
      <xdr:rowOff>71120</xdr:rowOff>
    </xdr:to>
    <xdr:sp macro="" textlink="">
      <xdr:nvSpPr>
        <xdr:cNvPr id="90" name="円/楕円 89"/>
        <xdr:cNvSpPr/>
      </xdr:nvSpPr>
      <xdr:spPr>
        <a:xfrm>
          <a:off x="2286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55897</xdr:rowOff>
    </xdr:from>
    <xdr:ext cx="762000" cy="259045"/>
    <xdr:sp macro="" textlink="">
      <xdr:nvSpPr>
        <xdr:cNvPr id="91" name="テキスト ボックス 90"/>
        <xdr:cNvSpPr txBox="1"/>
      </xdr:nvSpPr>
      <xdr:spPr>
        <a:xfrm>
          <a:off x="1955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150622</xdr:rowOff>
    </xdr:from>
    <xdr:to>
      <xdr:col>2</xdr:col>
      <xdr:colOff>127000</xdr:colOff>
      <xdr:row>44</xdr:row>
      <xdr:rowOff>80772</xdr:rowOff>
    </xdr:to>
    <xdr:sp macro="" textlink="">
      <xdr:nvSpPr>
        <xdr:cNvPr id="92" name="円/楕円 91"/>
        <xdr:cNvSpPr/>
      </xdr:nvSpPr>
      <xdr:spPr>
        <a:xfrm>
          <a:off x="1397000" y="752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65549</xdr:rowOff>
    </xdr:from>
    <xdr:ext cx="762000" cy="259045"/>
    <xdr:sp macro="" textlink="">
      <xdr:nvSpPr>
        <xdr:cNvPr id="93" name="テキスト ボックス 92"/>
        <xdr:cNvSpPr txBox="1"/>
      </xdr:nvSpPr>
      <xdr:spPr>
        <a:xfrm>
          <a:off x="1066800" y="760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4" name="正方形/長方形 93"/>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5" name="テキスト ボックス 94"/>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6" name="テキスト ボックス 95"/>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7" name="正方形/長方形 96"/>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8" name="正方形/長方形 97"/>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113/151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9" name="正方形/長方形 98"/>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0" name="正方形/長方形 99"/>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1" name="正方形/長方形 100"/>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2" name="正方形/長方形 101"/>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3" name="正方形/長方形 102"/>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4" name="正方形/長方形 103"/>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5" name="正方形/長方形 104"/>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6" name="テキスト ボックス 105"/>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経常経費は、扶助費や公債費が減額となっているが、職員数の増加や退職手当負担金の増により人件費が、電算システム関連経費など物件費が増加したことから、前年度比６４，１１４千円、５．０％の増となっている。一方、経常一般財源については、地方税が増加したものの、全体の約８割を占める地方交付税や臨時財政対策債が減額となったことから、前年度比２６，１０２千円、１．６％の減となっている。</a:t>
          </a:r>
          <a:endParaRPr kumimoji="1" lang="en-US" altLang="ja-JP" sz="1200">
            <a:latin typeface="ＭＳ Ｐゴシック"/>
          </a:endParaRPr>
        </a:p>
        <a:p>
          <a:r>
            <a:rPr kumimoji="1" lang="ja-JP" altLang="en-US" sz="1200">
              <a:latin typeface="ＭＳ Ｐゴシック"/>
            </a:rPr>
            <a:t>　このことから、経常収支比率は前年度から</a:t>
          </a:r>
          <a:r>
            <a:rPr kumimoji="1" lang="ja-JP" altLang="en-US" sz="1200">
              <a:solidFill>
                <a:sysClr val="windowText" lastClr="000000"/>
              </a:solidFill>
              <a:latin typeface="ＭＳ Ｐゴシック"/>
            </a:rPr>
            <a:t>５．５ポイント増加し類似団体平均と乖離する結果となった。</a:t>
          </a:r>
          <a:endParaRPr kumimoji="1" lang="en-US" altLang="ja-JP" sz="1200">
            <a:solidFill>
              <a:sysClr val="windowText" lastClr="000000"/>
            </a:solidFill>
            <a:latin typeface="ＭＳ Ｐゴシック"/>
          </a:endParaRPr>
        </a:p>
        <a:p>
          <a:r>
            <a:rPr kumimoji="1" lang="ja-JP" altLang="en-US" sz="1200">
              <a:latin typeface="ＭＳ Ｐゴシック"/>
            </a:rPr>
            <a:t>　今後は、町税収納率の向上などにより一般財源の確保及び更なる歳出の抑制に努める必要がある。</a:t>
          </a:r>
        </a:p>
      </xdr:txBody>
    </xdr:sp>
    <xdr:clientData/>
  </xdr:twoCellAnchor>
  <xdr:oneCellAnchor>
    <xdr:from>
      <xdr:col>1</xdr:col>
      <xdr:colOff>38100</xdr:colOff>
      <xdr:row>54</xdr:row>
      <xdr:rowOff>139700</xdr:rowOff>
    </xdr:from>
    <xdr:ext cx="298543" cy="225703"/>
    <xdr:sp macro="" textlink="">
      <xdr:nvSpPr>
        <xdr:cNvPr id="107" name="テキスト ボックス 106"/>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8" name="直線コネクタ 107"/>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0" name="直線コネクタ 109"/>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1" name="テキスト ボックス 110"/>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2" name="直線コネクタ 111"/>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3" name="テキスト ボックス 112"/>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4" name="直線コネクタ 113"/>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5" name="テキスト ボックス 114"/>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6" name="直線コネクタ 115"/>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7" name="テキスト ボックス 116"/>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8" name="直線コネクタ 117"/>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19" name="テキスト ボックス 118"/>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0" name="直線コネクタ 119"/>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1" name="テキスト ボックス 120"/>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164919</xdr:rowOff>
    </xdr:from>
    <xdr:to>
      <xdr:col>7</xdr:col>
      <xdr:colOff>152400</xdr:colOff>
      <xdr:row>67</xdr:row>
      <xdr:rowOff>162741</xdr:rowOff>
    </xdr:to>
    <xdr:cxnSp macro="">
      <xdr:nvCxnSpPr>
        <xdr:cNvPr id="125" name="直線コネクタ 124"/>
        <xdr:cNvCxnSpPr/>
      </xdr:nvCxnSpPr>
      <xdr:spPr>
        <a:xfrm flipV="1">
          <a:off x="4953000" y="10109019"/>
          <a:ext cx="0" cy="1540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134818</xdr:rowOff>
    </xdr:from>
    <xdr:ext cx="762000" cy="259045"/>
    <xdr:sp macro="" textlink="">
      <xdr:nvSpPr>
        <xdr:cNvPr id="126" name="財政構造の弾力性最小値テキスト"/>
        <xdr:cNvSpPr txBox="1"/>
      </xdr:nvSpPr>
      <xdr:spPr>
        <a:xfrm>
          <a:off x="5041900" y="1162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7</xdr:col>
      <xdr:colOff>63500</xdr:colOff>
      <xdr:row>67</xdr:row>
      <xdr:rowOff>162741</xdr:rowOff>
    </xdr:from>
    <xdr:to>
      <xdr:col>7</xdr:col>
      <xdr:colOff>241300</xdr:colOff>
      <xdr:row>67</xdr:row>
      <xdr:rowOff>162741</xdr:rowOff>
    </xdr:to>
    <xdr:cxnSp macro="">
      <xdr:nvCxnSpPr>
        <xdr:cNvPr id="127" name="直線コネクタ 126"/>
        <xdr:cNvCxnSpPr/>
      </xdr:nvCxnSpPr>
      <xdr:spPr>
        <a:xfrm>
          <a:off x="4864100" y="11649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79846</xdr:rowOff>
    </xdr:from>
    <xdr:ext cx="762000" cy="259045"/>
    <xdr:sp macro="" textlink="">
      <xdr:nvSpPr>
        <xdr:cNvPr id="128" name="財政構造の弾力性最大値テキスト"/>
        <xdr:cNvSpPr txBox="1"/>
      </xdr:nvSpPr>
      <xdr:spPr>
        <a:xfrm>
          <a:off x="5041900" y="985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55.1</a:t>
          </a:r>
          <a:endParaRPr kumimoji="1" lang="ja-JP" altLang="en-US" sz="1000" b="1">
            <a:latin typeface="ＭＳ Ｐゴシック"/>
          </a:endParaRPr>
        </a:p>
      </xdr:txBody>
    </xdr:sp>
    <xdr:clientData/>
  </xdr:oneCellAnchor>
  <xdr:twoCellAnchor>
    <xdr:from>
      <xdr:col>7</xdr:col>
      <xdr:colOff>63500</xdr:colOff>
      <xdr:row>58</xdr:row>
      <xdr:rowOff>164919</xdr:rowOff>
    </xdr:from>
    <xdr:to>
      <xdr:col>7</xdr:col>
      <xdr:colOff>241300</xdr:colOff>
      <xdr:row>58</xdr:row>
      <xdr:rowOff>164919</xdr:rowOff>
    </xdr:to>
    <xdr:cxnSp macro="">
      <xdr:nvCxnSpPr>
        <xdr:cNvPr id="129" name="直線コネクタ 128"/>
        <xdr:cNvCxnSpPr/>
      </xdr:nvCxnSpPr>
      <xdr:spPr>
        <a:xfrm>
          <a:off x="4864100" y="10109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8346</xdr:rowOff>
    </xdr:from>
    <xdr:to>
      <xdr:col>7</xdr:col>
      <xdr:colOff>152400</xdr:colOff>
      <xdr:row>65</xdr:row>
      <xdr:rowOff>26488</xdr:rowOff>
    </xdr:to>
    <xdr:cxnSp macro="">
      <xdr:nvCxnSpPr>
        <xdr:cNvPr id="130" name="直線コネクタ 129"/>
        <xdr:cNvCxnSpPr/>
      </xdr:nvCxnSpPr>
      <xdr:spPr>
        <a:xfrm>
          <a:off x="4114800" y="10981146"/>
          <a:ext cx="838200" cy="189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1650</xdr:rowOff>
    </xdr:from>
    <xdr:ext cx="762000" cy="259045"/>
    <xdr:sp macro="" textlink="">
      <xdr:nvSpPr>
        <xdr:cNvPr id="131" name="財政構造の弾力性平均値テキスト"/>
        <xdr:cNvSpPr txBox="1"/>
      </xdr:nvSpPr>
      <xdr:spPr>
        <a:xfrm>
          <a:off x="5041900" y="108030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156573</xdr:rowOff>
    </xdr:from>
    <xdr:to>
      <xdr:col>7</xdr:col>
      <xdr:colOff>203200</xdr:colOff>
      <xdr:row>64</xdr:row>
      <xdr:rowOff>86723</xdr:rowOff>
    </xdr:to>
    <xdr:sp macro="" textlink="">
      <xdr:nvSpPr>
        <xdr:cNvPr id="132" name="フローチャート : 判断 131"/>
        <xdr:cNvSpPr/>
      </xdr:nvSpPr>
      <xdr:spPr>
        <a:xfrm>
          <a:off x="4902200" y="1095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8346</xdr:rowOff>
    </xdr:from>
    <xdr:to>
      <xdr:col>6</xdr:col>
      <xdr:colOff>0</xdr:colOff>
      <xdr:row>65</xdr:row>
      <xdr:rowOff>40277</xdr:rowOff>
    </xdr:to>
    <xdr:cxnSp macro="">
      <xdr:nvCxnSpPr>
        <xdr:cNvPr id="133" name="直線コネクタ 132"/>
        <xdr:cNvCxnSpPr/>
      </xdr:nvCxnSpPr>
      <xdr:spPr>
        <a:xfrm flipV="1">
          <a:off x="3225800" y="10981146"/>
          <a:ext cx="889000" cy="203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94524</xdr:rowOff>
    </xdr:from>
    <xdr:to>
      <xdr:col>6</xdr:col>
      <xdr:colOff>50800</xdr:colOff>
      <xdr:row>64</xdr:row>
      <xdr:rowOff>24674</xdr:rowOff>
    </xdr:to>
    <xdr:sp macro="" textlink="">
      <xdr:nvSpPr>
        <xdr:cNvPr id="134" name="フローチャート : 判断 133"/>
        <xdr:cNvSpPr/>
      </xdr:nvSpPr>
      <xdr:spPr>
        <a:xfrm>
          <a:off x="4064000" y="1089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34851</xdr:rowOff>
    </xdr:from>
    <xdr:ext cx="736600" cy="259045"/>
    <xdr:sp macro="" textlink="">
      <xdr:nvSpPr>
        <xdr:cNvPr id="135" name="テキスト ボックス 134"/>
        <xdr:cNvSpPr txBox="1"/>
      </xdr:nvSpPr>
      <xdr:spPr>
        <a:xfrm>
          <a:off x="3733800" y="106647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79.4</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153126</xdr:rowOff>
    </xdr:from>
    <xdr:to>
      <xdr:col>4</xdr:col>
      <xdr:colOff>482600</xdr:colOff>
      <xdr:row>65</xdr:row>
      <xdr:rowOff>40277</xdr:rowOff>
    </xdr:to>
    <xdr:cxnSp macro="">
      <xdr:nvCxnSpPr>
        <xdr:cNvPr id="136" name="直線コネクタ 135"/>
        <xdr:cNvCxnSpPr/>
      </xdr:nvCxnSpPr>
      <xdr:spPr>
        <a:xfrm>
          <a:off x="2336800" y="11125926"/>
          <a:ext cx="8890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9253</xdr:rowOff>
    </xdr:from>
    <xdr:to>
      <xdr:col>4</xdr:col>
      <xdr:colOff>533400</xdr:colOff>
      <xdr:row>64</xdr:row>
      <xdr:rowOff>110853</xdr:rowOff>
    </xdr:to>
    <xdr:sp macro="" textlink="">
      <xdr:nvSpPr>
        <xdr:cNvPr id="137" name="フローチャート : 判断 136"/>
        <xdr:cNvSpPr/>
      </xdr:nvSpPr>
      <xdr:spPr>
        <a:xfrm>
          <a:off x="3175000" y="1098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121030</xdr:rowOff>
    </xdr:from>
    <xdr:ext cx="762000" cy="259045"/>
    <xdr:sp macro="" textlink="">
      <xdr:nvSpPr>
        <xdr:cNvPr id="138" name="テキスト ボックス 137"/>
        <xdr:cNvSpPr txBox="1"/>
      </xdr:nvSpPr>
      <xdr:spPr>
        <a:xfrm>
          <a:off x="2844800" y="10750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153126</xdr:rowOff>
    </xdr:from>
    <xdr:to>
      <xdr:col>3</xdr:col>
      <xdr:colOff>279400</xdr:colOff>
      <xdr:row>65</xdr:row>
      <xdr:rowOff>71301</xdr:rowOff>
    </xdr:to>
    <xdr:cxnSp macro="">
      <xdr:nvCxnSpPr>
        <xdr:cNvPr id="139" name="直線コネクタ 138"/>
        <xdr:cNvCxnSpPr/>
      </xdr:nvCxnSpPr>
      <xdr:spPr>
        <a:xfrm flipV="1">
          <a:off x="1447800" y="11125926"/>
          <a:ext cx="889000" cy="89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70394</xdr:rowOff>
    </xdr:from>
    <xdr:to>
      <xdr:col>3</xdr:col>
      <xdr:colOff>330200</xdr:colOff>
      <xdr:row>64</xdr:row>
      <xdr:rowOff>544</xdr:rowOff>
    </xdr:to>
    <xdr:sp macro="" textlink="">
      <xdr:nvSpPr>
        <xdr:cNvPr id="140" name="フローチャート : 判断 139"/>
        <xdr:cNvSpPr/>
      </xdr:nvSpPr>
      <xdr:spPr>
        <a:xfrm>
          <a:off x="2286000" y="108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10721</xdr:rowOff>
    </xdr:from>
    <xdr:ext cx="762000" cy="259045"/>
    <xdr:sp macro="" textlink="">
      <xdr:nvSpPr>
        <xdr:cNvPr id="141" name="テキスト ボックス 140"/>
        <xdr:cNvSpPr txBox="1"/>
      </xdr:nvSpPr>
      <xdr:spPr>
        <a:xfrm>
          <a:off x="1955800" y="10640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66947</xdr:rowOff>
    </xdr:from>
    <xdr:to>
      <xdr:col>2</xdr:col>
      <xdr:colOff>127000</xdr:colOff>
      <xdr:row>63</xdr:row>
      <xdr:rowOff>168547</xdr:rowOff>
    </xdr:to>
    <xdr:sp macro="" textlink="">
      <xdr:nvSpPr>
        <xdr:cNvPr id="142" name="フローチャート : 判断 141"/>
        <xdr:cNvSpPr/>
      </xdr:nvSpPr>
      <xdr:spPr>
        <a:xfrm>
          <a:off x="1397000" y="1086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7274</xdr:rowOff>
    </xdr:from>
    <xdr:ext cx="762000" cy="259045"/>
    <xdr:sp macro="" textlink="">
      <xdr:nvSpPr>
        <xdr:cNvPr id="143" name="テキスト ボックス 142"/>
        <xdr:cNvSpPr txBox="1"/>
      </xdr:nvSpPr>
      <xdr:spPr>
        <a:xfrm>
          <a:off x="1066800" y="10637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64</xdr:row>
      <xdr:rowOff>147138</xdr:rowOff>
    </xdr:from>
    <xdr:to>
      <xdr:col>7</xdr:col>
      <xdr:colOff>203200</xdr:colOff>
      <xdr:row>65</xdr:row>
      <xdr:rowOff>77288</xdr:rowOff>
    </xdr:to>
    <xdr:sp macro="" textlink="">
      <xdr:nvSpPr>
        <xdr:cNvPr id="149" name="円/楕円 148"/>
        <xdr:cNvSpPr/>
      </xdr:nvSpPr>
      <xdr:spPr>
        <a:xfrm>
          <a:off x="4902200" y="11119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119215</xdr:rowOff>
    </xdr:from>
    <xdr:ext cx="762000" cy="259045"/>
    <xdr:sp macro="" textlink="">
      <xdr:nvSpPr>
        <xdr:cNvPr id="150" name="財政構造の弾力性該当値テキスト"/>
        <xdr:cNvSpPr txBox="1"/>
      </xdr:nvSpPr>
      <xdr:spPr>
        <a:xfrm>
          <a:off x="5041900" y="1109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128996</xdr:rowOff>
    </xdr:from>
    <xdr:to>
      <xdr:col>6</xdr:col>
      <xdr:colOff>50800</xdr:colOff>
      <xdr:row>64</xdr:row>
      <xdr:rowOff>59146</xdr:rowOff>
    </xdr:to>
    <xdr:sp macro="" textlink="">
      <xdr:nvSpPr>
        <xdr:cNvPr id="151" name="円/楕円 150"/>
        <xdr:cNvSpPr/>
      </xdr:nvSpPr>
      <xdr:spPr>
        <a:xfrm>
          <a:off x="4064000" y="1093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43923</xdr:rowOff>
    </xdr:from>
    <xdr:ext cx="736600" cy="259045"/>
    <xdr:sp macro="" textlink="">
      <xdr:nvSpPr>
        <xdr:cNvPr id="152" name="テキスト ボックス 151"/>
        <xdr:cNvSpPr txBox="1"/>
      </xdr:nvSpPr>
      <xdr:spPr>
        <a:xfrm>
          <a:off x="3733800" y="110167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80.4</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160927</xdr:rowOff>
    </xdr:from>
    <xdr:to>
      <xdr:col>4</xdr:col>
      <xdr:colOff>533400</xdr:colOff>
      <xdr:row>65</xdr:row>
      <xdr:rowOff>91077</xdr:rowOff>
    </xdr:to>
    <xdr:sp macro="" textlink="">
      <xdr:nvSpPr>
        <xdr:cNvPr id="153" name="円/楕円 152"/>
        <xdr:cNvSpPr/>
      </xdr:nvSpPr>
      <xdr:spPr>
        <a:xfrm>
          <a:off x="3175000" y="11133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75854</xdr:rowOff>
    </xdr:from>
    <xdr:ext cx="762000" cy="259045"/>
    <xdr:sp macro="" textlink="">
      <xdr:nvSpPr>
        <xdr:cNvPr id="154" name="テキスト ボックス 153"/>
        <xdr:cNvSpPr txBox="1"/>
      </xdr:nvSpPr>
      <xdr:spPr>
        <a:xfrm>
          <a:off x="2844800" y="11220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86.3</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102326</xdr:rowOff>
    </xdr:from>
    <xdr:to>
      <xdr:col>3</xdr:col>
      <xdr:colOff>330200</xdr:colOff>
      <xdr:row>65</xdr:row>
      <xdr:rowOff>32476</xdr:rowOff>
    </xdr:to>
    <xdr:sp macro="" textlink="">
      <xdr:nvSpPr>
        <xdr:cNvPr id="155" name="円/楕円 154"/>
        <xdr:cNvSpPr/>
      </xdr:nvSpPr>
      <xdr:spPr>
        <a:xfrm>
          <a:off x="2286000" y="1107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17253</xdr:rowOff>
    </xdr:from>
    <xdr:ext cx="762000" cy="259045"/>
    <xdr:sp macro="" textlink="">
      <xdr:nvSpPr>
        <xdr:cNvPr id="156" name="テキスト ボックス 155"/>
        <xdr:cNvSpPr txBox="1"/>
      </xdr:nvSpPr>
      <xdr:spPr>
        <a:xfrm>
          <a:off x="1955800" y="11161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84.6</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20501</xdr:rowOff>
    </xdr:from>
    <xdr:to>
      <xdr:col>2</xdr:col>
      <xdr:colOff>127000</xdr:colOff>
      <xdr:row>65</xdr:row>
      <xdr:rowOff>122101</xdr:rowOff>
    </xdr:to>
    <xdr:sp macro="" textlink="">
      <xdr:nvSpPr>
        <xdr:cNvPr id="157" name="円/楕円 156"/>
        <xdr:cNvSpPr/>
      </xdr:nvSpPr>
      <xdr:spPr>
        <a:xfrm>
          <a:off x="1397000" y="11164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106878</xdr:rowOff>
    </xdr:from>
    <xdr:ext cx="762000" cy="259045"/>
    <xdr:sp macro="" textlink="">
      <xdr:nvSpPr>
        <xdr:cNvPr id="158" name="テキスト ボックス 157"/>
        <xdr:cNvSpPr txBox="1"/>
      </xdr:nvSpPr>
      <xdr:spPr>
        <a:xfrm>
          <a:off x="1066800" y="11251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[323,486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34/151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151,193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集中改革プランにより縮減していた職員定数</a:t>
          </a:r>
          <a:r>
            <a:rPr kumimoji="1" lang="ja-JP" altLang="en-US" sz="1300">
              <a:solidFill>
                <a:sysClr val="windowText" lastClr="000000"/>
              </a:solidFill>
              <a:latin typeface="ＭＳ Ｐゴシック"/>
            </a:rPr>
            <a:t>を</a:t>
          </a:r>
          <a:r>
            <a:rPr kumimoji="1" lang="ja-JP" altLang="en-US" sz="1300">
              <a:latin typeface="ＭＳ Ｐゴシック"/>
            </a:rPr>
            <a:t>緩和したことにより人件費は増加し、物件費についても事務事業システムの更新やふるさと納税関連経費の増加により上昇したことから、前年度を上回る決算額となっている。　</a:t>
          </a:r>
          <a:endParaRPr kumimoji="1" lang="en-US" altLang="ja-JP" sz="1300">
            <a:latin typeface="ＭＳ Ｐゴシック"/>
          </a:endParaRPr>
        </a:p>
        <a:p>
          <a:r>
            <a:rPr kumimoji="1" lang="ja-JP" altLang="en-US" sz="1300">
              <a:latin typeface="ＭＳ Ｐゴシック"/>
            </a:rPr>
            <a:t>　近年増加傾向にあることから、引き続き行政改革の着実な実施などにより現在の水準を維持するよう努める必要がある。</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73251</xdr:rowOff>
    </xdr:from>
    <xdr:to>
      <xdr:col>7</xdr:col>
      <xdr:colOff>152400</xdr:colOff>
      <xdr:row>89</xdr:row>
      <xdr:rowOff>131651</xdr:rowOff>
    </xdr:to>
    <xdr:cxnSp macro="">
      <xdr:nvCxnSpPr>
        <xdr:cNvPr id="189" name="直線コネクタ 188"/>
        <xdr:cNvCxnSpPr/>
      </xdr:nvCxnSpPr>
      <xdr:spPr>
        <a:xfrm flipV="1">
          <a:off x="4953000" y="13960701"/>
          <a:ext cx="0" cy="14300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103728</xdr:rowOff>
    </xdr:from>
    <xdr:ext cx="762000" cy="259045"/>
    <xdr:sp macro="" textlink="">
      <xdr:nvSpPr>
        <xdr:cNvPr id="190" name="人件費・物件費等の状況最小値テキスト"/>
        <xdr:cNvSpPr txBox="1"/>
      </xdr:nvSpPr>
      <xdr:spPr>
        <a:xfrm>
          <a:off x="5041900" y="15362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1,433,785</a:t>
          </a:r>
          <a:endParaRPr kumimoji="1" lang="ja-JP" altLang="en-US" sz="1000" b="1">
            <a:latin typeface="ＭＳ Ｐゴシック"/>
          </a:endParaRPr>
        </a:p>
      </xdr:txBody>
    </xdr:sp>
    <xdr:clientData/>
  </xdr:oneCellAnchor>
  <xdr:twoCellAnchor>
    <xdr:from>
      <xdr:col>7</xdr:col>
      <xdr:colOff>63500</xdr:colOff>
      <xdr:row>89</xdr:row>
      <xdr:rowOff>131651</xdr:rowOff>
    </xdr:from>
    <xdr:to>
      <xdr:col>7</xdr:col>
      <xdr:colOff>241300</xdr:colOff>
      <xdr:row>89</xdr:row>
      <xdr:rowOff>131651</xdr:rowOff>
    </xdr:to>
    <xdr:cxnSp macro="">
      <xdr:nvCxnSpPr>
        <xdr:cNvPr id="191" name="直線コネクタ 190"/>
        <xdr:cNvCxnSpPr/>
      </xdr:nvCxnSpPr>
      <xdr:spPr>
        <a:xfrm>
          <a:off x="4864100" y="15390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159628</xdr:rowOff>
    </xdr:from>
    <xdr:ext cx="762000" cy="259045"/>
    <xdr:sp macro="" textlink="">
      <xdr:nvSpPr>
        <xdr:cNvPr id="192" name="人件費・物件費等の状況最大値テキスト"/>
        <xdr:cNvSpPr txBox="1"/>
      </xdr:nvSpPr>
      <xdr:spPr>
        <a:xfrm>
          <a:off x="5041900" y="13704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189,276</a:t>
          </a:r>
          <a:endParaRPr kumimoji="1" lang="ja-JP" altLang="en-US" sz="1000" b="1">
            <a:latin typeface="ＭＳ Ｐゴシック"/>
          </a:endParaRPr>
        </a:p>
      </xdr:txBody>
    </xdr:sp>
    <xdr:clientData/>
  </xdr:oneCellAnchor>
  <xdr:twoCellAnchor>
    <xdr:from>
      <xdr:col>7</xdr:col>
      <xdr:colOff>63500</xdr:colOff>
      <xdr:row>81</xdr:row>
      <xdr:rowOff>73251</xdr:rowOff>
    </xdr:from>
    <xdr:to>
      <xdr:col>7</xdr:col>
      <xdr:colOff>241300</xdr:colOff>
      <xdr:row>81</xdr:row>
      <xdr:rowOff>73251</xdr:rowOff>
    </xdr:to>
    <xdr:cxnSp macro="">
      <xdr:nvCxnSpPr>
        <xdr:cNvPr id="193" name="直線コネクタ 192"/>
        <xdr:cNvCxnSpPr/>
      </xdr:nvCxnSpPr>
      <xdr:spPr>
        <a:xfrm>
          <a:off x="4864100" y="13960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34968</xdr:rowOff>
    </xdr:from>
    <xdr:to>
      <xdr:col>7</xdr:col>
      <xdr:colOff>152400</xdr:colOff>
      <xdr:row>82</xdr:row>
      <xdr:rowOff>56015</xdr:rowOff>
    </xdr:to>
    <xdr:cxnSp macro="">
      <xdr:nvCxnSpPr>
        <xdr:cNvPr id="194" name="直線コネクタ 193"/>
        <xdr:cNvCxnSpPr/>
      </xdr:nvCxnSpPr>
      <xdr:spPr>
        <a:xfrm>
          <a:off x="4114800" y="14093868"/>
          <a:ext cx="838200" cy="21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73717</xdr:rowOff>
    </xdr:from>
    <xdr:ext cx="762000" cy="259045"/>
    <xdr:sp macro="" textlink="">
      <xdr:nvSpPr>
        <xdr:cNvPr id="195" name="人件費・物件費等の状況平均値テキスト"/>
        <xdr:cNvSpPr txBox="1"/>
      </xdr:nvSpPr>
      <xdr:spPr>
        <a:xfrm>
          <a:off x="5041900" y="14132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407,403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101640</xdr:rowOff>
    </xdr:from>
    <xdr:to>
      <xdr:col>7</xdr:col>
      <xdr:colOff>203200</xdr:colOff>
      <xdr:row>83</xdr:row>
      <xdr:rowOff>31790</xdr:rowOff>
    </xdr:to>
    <xdr:sp macro="" textlink="">
      <xdr:nvSpPr>
        <xdr:cNvPr id="196" name="フローチャート : 判断 195"/>
        <xdr:cNvSpPr/>
      </xdr:nvSpPr>
      <xdr:spPr>
        <a:xfrm>
          <a:off x="49022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22777</xdr:rowOff>
    </xdr:from>
    <xdr:to>
      <xdr:col>6</xdr:col>
      <xdr:colOff>0</xdr:colOff>
      <xdr:row>82</xdr:row>
      <xdr:rowOff>34968</xdr:rowOff>
    </xdr:to>
    <xdr:cxnSp macro="">
      <xdr:nvCxnSpPr>
        <xdr:cNvPr id="197" name="直線コネクタ 196"/>
        <xdr:cNvCxnSpPr/>
      </xdr:nvCxnSpPr>
      <xdr:spPr>
        <a:xfrm>
          <a:off x="3225800" y="14081677"/>
          <a:ext cx="889000" cy="12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78246</xdr:rowOff>
    </xdr:from>
    <xdr:to>
      <xdr:col>6</xdr:col>
      <xdr:colOff>50800</xdr:colOff>
      <xdr:row>83</xdr:row>
      <xdr:rowOff>8396</xdr:rowOff>
    </xdr:to>
    <xdr:sp macro="" textlink="">
      <xdr:nvSpPr>
        <xdr:cNvPr id="198" name="フローチャート : 判断 197"/>
        <xdr:cNvSpPr/>
      </xdr:nvSpPr>
      <xdr:spPr>
        <a:xfrm>
          <a:off x="4064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164623</xdr:rowOff>
    </xdr:from>
    <xdr:ext cx="736600" cy="259045"/>
    <xdr:sp macro="" textlink="">
      <xdr:nvSpPr>
        <xdr:cNvPr id="199" name="テキスト ボックス 198"/>
        <xdr:cNvSpPr txBox="1"/>
      </xdr:nvSpPr>
      <xdr:spPr>
        <a:xfrm>
          <a:off x="3733800" y="14223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387,044</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162027</xdr:rowOff>
    </xdr:from>
    <xdr:to>
      <xdr:col>4</xdr:col>
      <xdr:colOff>482600</xdr:colOff>
      <xdr:row>82</xdr:row>
      <xdr:rowOff>22777</xdr:rowOff>
    </xdr:to>
    <xdr:cxnSp macro="">
      <xdr:nvCxnSpPr>
        <xdr:cNvPr id="200" name="直線コネクタ 199"/>
        <xdr:cNvCxnSpPr/>
      </xdr:nvCxnSpPr>
      <xdr:spPr>
        <a:xfrm>
          <a:off x="2336800" y="14049477"/>
          <a:ext cx="889000" cy="32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71158</xdr:rowOff>
    </xdr:from>
    <xdr:to>
      <xdr:col>4</xdr:col>
      <xdr:colOff>533400</xdr:colOff>
      <xdr:row>83</xdr:row>
      <xdr:rowOff>1308</xdr:rowOff>
    </xdr:to>
    <xdr:sp macro="" textlink="">
      <xdr:nvSpPr>
        <xdr:cNvPr id="201" name="フローチャート : 判断 200"/>
        <xdr:cNvSpPr/>
      </xdr:nvSpPr>
      <xdr:spPr>
        <a:xfrm>
          <a:off x="3175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157535</xdr:rowOff>
    </xdr:from>
    <xdr:ext cx="762000" cy="259045"/>
    <xdr:sp macro="" textlink="">
      <xdr:nvSpPr>
        <xdr:cNvPr id="202" name="テキスト ボックス 201"/>
        <xdr:cNvSpPr txBox="1"/>
      </xdr:nvSpPr>
      <xdr:spPr>
        <a:xfrm>
          <a:off x="2844800" y="14216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159293</xdr:rowOff>
    </xdr:from>
    <xdr:to>
      <xdr:col>3</xdr:col>
      <xdr:colOff>279400</xdr:colOff>
      <xdr:row>81</xdr:row>
      <xdr:rowOff>162027</xdr:rowOff>
    </xdr:to>
    <xdr:cxnSp macro="">
      <xdr:nvCxnSpPr>
        <xdr:cNvPr id="203" name="直線コネクタ 202"/>
        <xdr:cNvCxnSpPr/>
      </xdr:nvCxnSpPr>
      <xdr:spPr>
        <a:xfrm>
          <a:off x="1447800" y="14046743"/>
          <a:ext cx="889000" cy="2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41542</xdr:rowOff>
    </xdr:from>
    <xdr:to>
      <xdr:col>3</xdr:col>
      <xdr:colOff>330200</xdr:colOff>
      <xdr:row>82</xdr:row>
      <xdr:rowOff>143142</xdr:rowOff>
    </xdr:to>
    <xdr:sp macro="" textlink="">
      <xdr:nvSpPr>
        <xdr:cNvPr id="204" name="フローチャート : 判断 203"/>
        <xdr:cNvSpPr/>
      </xdr:nvSpPr>
      <xdr:spPr>
        <a:xfrm>
          <a:off x="2286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127919</xdr:rowOff>
    </xdr:from>
    <xdr:ext cx="762000" cy="259045"/>
    <xdr:sp macro="" textlink="">
      <xdr:nvSpPr>
        <xdr:cNvPr id="205" name="テキスト ボックス 204"/>
        <xdr:cNvSpPr txBox="1"/>
      </xdr:nvSpPr>
      <xdr:spPr>
        <a:xfrm>
          <a:off x="1955800" y="14186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46436</xdr:rowOff>
    </xdr:from>
    <xdr:to>
      <xdr:col>2</xdr:col>
      <xdr:colOff>127000</xdr:colOff>
      <xdr:row>82</xdr:row>
      <xdr:rowOff>148036</xdr:rowOff>
    </xdr:to>
    <xdr:sp macro="" textlink="">
      <xdr:nvSpPr>
        <xdr:cNvPr id="206" name="フローチャート : 判断 205"/>
        <xdr:cNvSpPr/>
      </xdr:nvSpPr>
      <xdr:spPr>
        <a:xfrm>
          <a:off x="1397000" y="1410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132813</xdr:rowOff>
    </xdr:from>
    <xdr:ext cx="762000" cy="259045"/>
    <xdr:sp macro="" textlink="">
      <xdr:nvSpPr>
        <xdr:cNvPr id="207" name="テキスト ボックス 206"/>
        <xdr:cNvSpPr txBox="1"/>
      </xdr:nvSpPr>
      <xdr:spPr>
        <a:xfrm>
          <a:off x="1066800" y="1419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5215</xdr:rowOff>
    </xdr:from>
    <xdr:to>
      <xdr:col>7</xdr:col>
      <xdr:colOff>203200</xdr:colOff>
      <xdr:row>82</xdr:row>
      <xdr:rowOff>106815</xdr:rowOff>
    </xdr:to>
    <xdr:sp macro="" textlink="">
      <xdr:nvSpPr>
        <xdr:cNvPr id="213" name="円/楕円 212"/>
        <xdr:cNvSpPr/>
      </xdr:nvSpPr>
      <xdr:spPr>
        <a:xfrm>
          <a:off x="4902200" y="1406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21742</xdr:rowOff>
    </xdr:from>
    <xdr:ext cx="762000" cy="259045"/>
    <xdr:sp macro="" textlink="">
      <xdr:nvSpPr>
        <xdr:cNvPr id="214" name="人件費・物件費等の状況該当値テキスト"/>
        <xdr:cNvSpPr txBox="1"/>
      </xdr:nvSpPr>
      <xdr:spPr>
        <a:xfrm>
          <a:off x="5041900" y="13909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323,486</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155618</xdr:rowOff>
    </xdr:from>
    <xdr:to>
      <xdr:col>6</xdr:col>
      <xdr:colOff>50800</xdr:colOff>
      <xdr:row>82</xdr:row>
      <xdr:rowOff>85768</xdr:rowOff>
    </xdr:to>
    <xdr:sp macro="" textlink="">
      <xdr:nvSpPr>
        <xdr:cNvPr id="215" name="円/楕円 214"/>
        <xdr:cNvSpPr/>
      </xdr:nvSpPr>
      <xdr:spPr>
        <a:xfrm>
          <a:off x="4064000" y="1404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95945</xdr:rowOff>
    </xdr:from>
    <xdr:ext cx="736600" cy="259045"/>
    <xdr:sp macro="" textlink="">
      <xdr:nvSpPr>
        <xdr:cNvPr id="216" name="テキスト ボックス 215"/>
        <xdr:cNvSpPr txBox="1"/>
      </xdr:nvSpPr>
      <xdr:spPr>
        <a:xfrm>
          <a:off x="3733800" y="13811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305,169</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143427</xdr:rowOff>
    </xdr:from>
    <xdr:to>
      <xdr:col>4</xdr:col>
      <xdr:colOff>533400</xdr:colOff>
      <xdr:row>82</xdr:row>
      <xdr:rowOff>73577</xdr:rowOff>
    </xdr:to>
    <xdr:sp macro="" textlink="">
      <xdr:nvSpPr>
        <xdr:cNvPr id="217" name="円/楕円 216"/>
        <xdr:cNvSpPr/>
      </xdr:nvSpPr>
      <xdr:spPr>
        <a:xfrm>
          <a:off x="3175000" y="14030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83754</xdr:rowOff>
    </xdr:from>
    <xdr:ext cx="762000" cy="259045"/>
    <xdr:sp macro="" textlink="">
      <xdr:nvSpPr>
        <xdr:cNvPr id="218" name="テキスト ボックス 217"/>
        <xdr:cNvSpPr txBox="1"/>
      </xdr:nvSpPr>
      <xdr:spPr>
        <a:xfrm>
          <a:off x="2844800" y="13799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294,559</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111227</xdr:rowOff>
    </xdr:from>
    <xdr:to>
      <xdr:col>3</xdr:col>
      <xdr:colOff>330200</xdr:colOff>
      <xdr:row>82</xdr:row>
      <xdr:rowOff>41377</xdr:rowOff>
    </xdr:to>
    <xdr:sp macro="" textlink="">
      <xdr:nvSpPr>
        <xdr:cNvPr id="219" name="円/楕円 218"/>
        <xdr:cNvSpPr/>
      </xdr:nvSpPr>
      <xdr:spPr>
        <a:xfrm>
          <a:off x="2286000" y="13998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51554</xdr:rowOff>
    </xdr:from>
    <xdr:ext cx="762000" cy="259045"/>
    <xdr:sp macro="" textlink="">
      <xdr:nvSpPr>
        <xdr:cNvPr id="220" name="テキスト ボックス 219"/>
        <xdr:cNvSpPr txBox="1"/>
      </xdr:nvSpPr>
      <xdr:spPr>
        <a:xfrm>
          <a:off x="1955800" y="13767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266,537</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108493</xdr:rowOff>
    </xdr:from>
    <xdr:to>
      <xdr:col>2</xdr:col>
      <xdr:colOff>127000</xdr:colOff>
      <xdr:row>82</xdr:row>
      <xdr:rowOff>38643</xdr:rowOff>
    </xdr:to>
    <xdr:sp macro="" textlink="">
      <xdr:nvSpPr>
        <xdr:cNvPr id="221" name="円/楕円 220"/>
        <xdr:cNvSpPr/>
      </xdr:nvSpPr>
      <xdr:spPr>
        <a:xfrm>
          <a:off x="1397000" y="13995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48820</xdr:rowOff>
    </xdr:from>
    <xdr:ext cx="762000" cy="259045"/>
    <xdr:sp macro="" textlink="">
      <xdr:nvSpPr>
        <xdr:cNvPr id="222" name="テキスト ボックス 221"/>
        <xdr:cNvSpPr txBox="1"/>
      </xdr:nvSpPr>
      <xdr:spPr>
        <a:xfrm>
          <a:off x="1066800" y="13764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264,156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79/151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地方公務員の給与削減の影響を受け、ラスパイレス指数は１００．０を下回っているが、平成２８年度は類似団体を上回る結果となっている。</a:t>
          </a:r>
        </a:p>
        <a:p>
          <a:r>
            <a:rPr kumimoji="1" lang="ja-JP" altLang="en-US" sz="1300">
              <a:latin typeface="ＭＳ Ｐゴシック"/>
            </a:rPr>
            <a:t>　今後においても、他団体との均衡も考慮しつつ、適切な給与水準を維持していく。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8" name="直線コネクタ 237"/>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9" name="テキスト ボックス 238"/>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0" name="直線コネクタ 239"/>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1" name="テキスト ボックス 240"/>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2" name="直線コネクタ 241"/>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3" name="テキスト ボックス 242"/>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4" name="直線コネクタ 243"/>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5" name="テキスト ボックス 244"/>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126492</xdr:rowOff>
    </xdr:from>
    <xdr:to>
      <xdr:col>24</xdr:col>
      <xdr:colOff>558800</xdr:colOff>
      <xdr:row>87</xdr:row>
      <xdr:rowOff>21844</xdr:rowOff>
    </xdr:to>
    <xdr:cxnSp macro="">
      <xdr:nvCxnSpPr>
        <xdr:cNvPr id="249" name="直線コネクタ 248"/>
        <xdr:cNvCxnSpPr/>
      </xdr:nvCxnSpPr>
      <xdr:spPr>
        <a:xfrm flipV="1">
          <a:off x="17018000" y="13842492"/>
          <a:ext cx="0" cy="1095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165371</xdr:rowOff>
    </xdr:from>
    <xdr:ext cx="762000" cy="259045"/>
    <xdr:sp macro="" textlink="">
      <xdr:nvSpPr>
        <xdr:cNvPr id="250" name="給与水準   （国との比較）最小値テキスト"/>
        <xdr:cNvSpPr txBox="1"/>
      </xdr:nvSpPr>
      <xdr:spPr>
        <a:xfrm>
          <a:off x="17106900" y="14910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101.9</a:t>
          </a:r>
          <a:endParaRPr kumimoji="1" lang="ja-JP" altLang="en-US" sz="1000" b="1">
            <a:latin typeface="ＭＳ Ｐゴシック"/>
          </a:endParaRPr>
        </a:p>
      </xdr:txBody>
    </xdr:sp>
    <xdr:clientData/>
  </xdr:oneCellAnchor>
  <xdr:twoCellAnchor>
    <xdr:from>
      <xdr:col>24</xdr:col>
      <xdr:colOff>469900</xdr:colOff>
      <xdr:row>87</xdr:row>
      <xdr:rowOff>21844</xdr:rowOff>
    </xdr:from>
    <xdr:to>
      <xdr:col>24</xdr:col>
      <xdr:colOff>647700</xdr:colOff>
      <xdr:row>87</xdr:row>
      <xdr:rowOff>21844</xdr:rowOff>
    </xdr:to>
    <xdr:cxnSp macro="">
      <xdr:nvCxnSpPr>
        <xdr:cNvPr id="251" name="直線コネクタ 250"/>
        <xdr:cNvCxnSpPr/>
      </xdr:nvCxnSpPr>
      <xdr:spPr>
        <a:xfrm>
          <a:off x="16929100" y="1493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41419</xdr:rowOff>
    </xdr:from>
    <xdr:ext cx="762000" cy="259045"/>
    <xdr:sp macro="" textlink="">
      <xdr:nvSpPr>
        <xdr:cNvPr id="252" name="給与水準   （国との比較）最大値テキスト"/>
        <xdr:cNvSpPr txBox="1"/>
      </xdr:nvSpPr>
      <xdr:spPr>
        <a:xfrm>
          <a:off x="17106900" y="1358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79.2</a:t>
          </a:r>
          <a:endParaRPr kumimoji="1" lang="ja-JP" altLang="en-US" sz="1000" b="1">
            <a:latin typeface="ＭＳ Ｐゴシック"/>
          </a:endParaRPr>
        </a:p>
      </xdr:txBody>
    </xdr:sp>
    <xdr:clientData/>
  </xdr:oneCellAnchor>
  <xdr:twoCellAnchor>
    <xdr:from>
      <xdr:col>24</xdr:col>
      <xdr:colOff>469900</xdr:colOff>
      <xdr:row>80</xdr:row>
      <xdr:rowOff>126492</xdr:rowOff>
    </xdr:from>
    <xdr:to>
      <xdr:col>24</xdr:col>
      <xdr:colOff>647700</xdr:colOff>
      <xdr:row>80</xdr:row>
      <xdr:rowOff>126492</xdr:rowOff>
    </xdr:to>
    <xdr:cxnSp macro="">
      <xdr:nvCxnSpPr>
        <xdr:cNvPr id="253" name="直線コネクタ 252"/>
        <xdr:cNvCxnSpPr/>
      </xdr:nvCxnSpPr>
      <xdr:spPr>
        <a:xfrm>
          <a:off x="16929100" y="1384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7620</xdr:rowOff>
    </xdr:from>
    <xdr:to>
      <xdr:col>24</xdr:col>
      <xdr:colOff>558800</xdr:colOff>
      <xdr:row>85</xdr:row>
      <xdr:rowOff>80011</xdr:rowOff>
    </xdr:to>
    <xdr:cxnSp macro="">
      <xdr:nvCxnSpPr>
        <xdr:cNvPr id="254" name="直線コネクタ 253"/>
        <xdr:cNvCxnSpPr/>
      </xdr:nvCxnSpPr>
      <xdr:spPr>
        <a:xfrm>
          <a:off x="16179800" y="14580870"/>
          <a:ext cx="8382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7129</xdr:rowOff>
    </xdr:from>
    <xdr:ext cx="762000" cy="259045"/>
    <xdr:sp macro="" textlink="">
      <xdr:nvSpPr>
        <xdr:cNvPr id="255" name="給与水準   （国との比較）平均値テキスト"/>
        <xdr:cNvSpPr txBox="1"/>
      </xdr:nvSpPr>
      <xdr:spPr>
        <a:xfrm>
          <a:off x="17106900" y="144089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162052</xdr:rowOff>
    </xdr:from>
    <xdr:to>
      <xdr:col>24</xdr:col>
      <xdr:colOff>609600</xdr:colOff>
      <xdr:row>85</xdr:row>
      <xdr:rowOff>92202</xdr:rowOff>
    </xdr:to>
    <xdr:sp macro="" textlink="">
      <xdr:nvSpPr>
        <xdr:cNvPr id="256" name="フローチャート : 判断 255"/>
        <xdr:cNvSpPr/>
      </xdr:nvSpPr>
      <xdr:spPr>
        <a:xfrm>
          <a:off x="16967200" y="1456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97028</xdr:rowOff>
    </xdr:from>
    <xdr:to>
      <xdr:col>23</xdr:col>
      <xdr:colOff>406400</xdr:colOff>
      <xdr:row>85</xdr:row>
      <xdr:rowOff>7620</xdr:rowOff>
    </xdr:to>
    <xdr:cxnSp macro="">
      <xdr:nvCxnSpPr>
        <xdr:cNvPr id="257" name="直線コネクタ 256"/>
        <xdr:cNvCxnSpPr/>
      </xdr:nvCxnSpPr>
      <xdr:spPr>
        <a:xfrm>
          <a:off x="15290800" y="14498828"/>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254</xdr:rowOff>
    </xdr:from>
    <xdr:to>
      <xdr:col>23</xdr:col>
      <xdr:colOff>457200</xdr:colOff>
      <xdr:row>85</xdr:row>
      <xdr:rowOff>101854</xdr:rowOff>
    </xdr:to>
    <xdr:sp macro="" textlink="">
      <xdr:nvSpPr>
        <xdr:cNvPr id="258" name="フローチャート : 判断 257"/>
        <xdr:cNvSpPr/>
      </xdr:nvSpPr>
      <xdr:spPr>
        <a:xfrm>
          <a:off x="16129000" y="1457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86631</xdr:rowOff>
    </xdr:from>
    <xdr:ext cx="736600" cy="259045"/>
    <xdr:sp macro="" textlink="">
      <xdr:nvSpPr>
        <xdr:cNvPr id="259" name="テキスト ボックス 258"/>
        <xdr:cNvSpPr txBox="1"/>
      </xdr:nvSpPr>
      <xdr:spPr>
        <a:xfrm>
          <a:off x="15798800" y="14659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97028</xdr:rowOff>
    </xdr:from>
    <xdr:to>
      <xdr:col>22</xdr:col>
      <xdr:colOff>203200</xdr:colOff>
      <xdr:row>85</xdr:row>
      <xdr:rowOff>55880</xdr:rowOff>
    </xdr:to>
    <xdr:cxnSp macro="">
      <xdr:nvCxnSpPr>
        <xdr:cNvPr id="260" name="直線コネクタ 259"/>
        <xdr:cNvCxnSpPr/>
      </xdr:nvCxnSpPr>
      <xdr:spPr>
        <a:xfrm flipV="1">
          <a:off x="14401800" y="14498828"/>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152400</xdr:rowOff>
    </xdr:from>
    <xdr:to>
      <xdr:col>22</xdr:col>
      <xdr:colOff>254000</xdr:colOff>
      <xdr:row>85</xdr:row>
      <xdr:rowOff>82550</xdr:rowOff>
    </xdr:to>
    <xdr:sp macro="" textlink="">
      <xdr:nvSpPr>
        <xdr:cNvPr id="261" name="フローチャート : 判断 260"/>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67327</xdr:rowOff>
    </xdr:from>
    <xdr:ext cx="762000" cy="259045"/>
    <xdr:sp macro="" textlink="">
      <xdr:nvSpPr>
        <xdr:cNvPr id="262" name="テキスト ボックス 261"/>
        <xdr:cNvSpPr txBox="1"/>
      </xdr:nvSpPr>
      <xdr:spPr>
        <a:xfrm>
          <a:off x="14909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55880</xdr:rowOff>
    </xdr:from>
    <xdr:to>
      <xdr:col>21</xdr:col>
      <xdr:colOff>0</xdr:colOff>
      <xdr:row>87</xdr:row>
      <xdr:rowOff>74930</xdr:rowOff>
    </xdr:to>
    <xdr:cxnSp macro="">
      <xdr:nvCxnSpPr>
        <xdr:cNvPr id="263" name="直線コネクタ 262"/>
        <xdr:cNvCxnSpPr/>
      </xdr:nvCxnSpPr>
      <xdr:spPr>
        <a:xfrm flipV="1">
          <a:off x="13512800" y="14629130"/>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133096</xdr:rowOff>
    </xdr:from>
    <xdr:to>
      <xdr:col>21</xdr:col>
      <xdr:colOff>50800</xdr:colOff>
      <xdr:row>85</xdr:row>
      <xdr:rowOff>63246</xdr:rowOff>
    </xdr:to>
    <xdr:sp macro="" textlink="">
      <xdr:nvSpPr>
        <xdr:cNvPr id="264" name="フローチャート : 判断 263"/>
        <xdr:cNvSpPr/>
      </xdr:nvSpPr>
      <xdr:spPr>
        <a:xfrm>
          <a:off x="14351000" y="1453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73423</xdr:rowOff>
    </xdr:from>
    <xdr:ext cx="762000" cy="259045"/>
    <xdr:sp macro="" textlink="">
      <xdr:nvSpPr>
        <xdr:cNvPr id="265" name="テキスト ボックス 264"/>
        <xdr:cNvSpPr txBox="1"/>
      </xdr:nvSpPr>
      <xdr:spPr>
        <a:xfrm>
          <a:off x="14020800" y="1430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161798</xdr:rowOff>
    </xdr:from>
    <xdr:to>
      <xdr:col>19</xdr:col>
      <xdr:colOff>533400</xdr:colOff>
      <xdr:row>87</xdr:row>
      <xdr:rowOff>91948</xdr:rowOff>
    </xdr:to>
    <xdr:sp macro="" textlink="">
      <xdr:nvSpPr>
        <xdr:cNvPr id="266" name="フローチャート : 判断 265"/>
        <xdr:cNvSpPr/>
      </xdr:nvSpPr>
      <xdr:spPr>
        <a:xfrm>
          <a:off x="13462000" y="1490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102125</xdr:rowOff>
    </xdr:from>
    <xdr:ext cx="762000" cy="259045"/>
    <xdr:sp macro="" textlink="">
      <xdr:nvSpPr>
        <xdr:cNvPr id="267" name="テキスト ボックス 266"/>
        <xdr:cNvSpPr txBox="1"/>
      </xdr:nvSpPr>
      <xdr:spPr>
        <a:xfrm>
          <a:off x="13131800" y="14675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29211</xdr:rowOff>
    </xdr:from>
    <xdr:to>
      <xdr:col>24</xdr:col>
      <xdr:colOff>609600</xdr:colOff>
      <xdr:row>85</xdr:row>
      <xdr:rowOff>130811</xdr:rowOff>
    </xdr:to>
    <xdr:sp macro="" textlink="">
      <xdr:nvSpPr>
        <xdr:cNvPr id="273" name="円/楕円 272"/>
        <xdr:cNvSpPr/>
      </xdr:nvSpPr>
      <xdr:spPr>
        <a:xfrm>
          <a:off x="169672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1288</xdr:rowOff>
    </xdr:from>
    <xdr:ext cx="762000" cy="259045"/>
    <xdr:sp macro="" textlink="">
      <xdr:nvSpPr>
        <xdr:cNvPr id="274" name="給与水準   （国との比較）該当値テキスト"/>
        <xdr:cNvSpPr txBox="1"/>
      </xdr:nvSpPr>
      <xdr:spPr>
        <a:xfrm>
          <a:off x="17106900" y="14574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128270</xdr:rowOff>
    </xdr:from>
    <xdr:to>
      <xdr:col>23</xdr:col>
      <xdr:colOff>457200</xdr:colOff>
      <xdr:row>85</xdr:row>
      <xdr:rowOff>58420</xdr:rowOff>
    </xdr:to>
    <xdr:sp macro="" textlink="">
      <xdr:nvSpPr>
        <xdr:cNvPr id="275" name="円/楕円 274"/>
        <xdr:cNvSpPr/>
      </xdr:nvSpPr>
      <xdr:spPr>
        <a:xfrm>
          <a:off x="161290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68597</xdr:rowOff>
    </xdr:from>
    <xdr:ext cx="736600" cy="259045"/>
    <xdr:sp macro="" textlink="">
      <xdr:nvSpPr>
        <xdr:cNvPr id="276" name="テキスト ボックス 275"/>
        <xdr:cNvSpPr txBox="1"/>
      </xdr:nvSpPr>
      <xdr:spPr>
        <a:xfrm>
          <a:off x="15798800" y="1429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94.5</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46228</xdr:rowOff>
    </xdr:from>
    <xdr:to>
      <xdr:col>22</xdr:col>
      <xdr:colOff>254000</xdr:colOff>
      <xdr:row>84</xdr:row>
      <xdr:rowOff>147828</xdr:rowOff>
    </xdr:to>
    <xdr:sp macro="" textlink="">
      <xdr:nvSpPr>
        <xdr:cNvPr id="277" name="円/楕円 276"/>
        <xdr:cNvSpPr/>
      </xdr:nvSpPr>
      <xdr:spPr>
        <a:xfrm>
          <a:off x="15240000" y="1444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158005</xdr:rowOff>
    </xdr:from>
    <xdr:ext cx="762000" cy="259045"/>
    <xdr:sp macro="" textlink="">
      <xdr:nvSpPr>
        <xdr:cNvPr id="278" name="テキスト ボックス 277"/>
        <xdr:cNvSpPr txBox="1"/>
      </xdr:nvSpPr>
      <xdr:spPr>
        <a:xfrm>
          <a:off x="14909800" y="1421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5080</xdr:rowOff>
    </xdr:from>
    <xdr:to>
      <xdr:col>21</xdr:col>
      <xdr:colOff>50800</xdr:colOff>
      <xdr:row>85</xdr:row>
      <xdr:rowOff>106680</xdr:rowOff>
    </xdr:to>
    <xdr:sp macro="" textlink="">
      <xdr:nvSpPr>
        <xdr:cNvPr id="279" name="円/楕円 278"/>
        <xdr:cNvSpPr/>
      </xdr:nvSpPr>
      <xdr:spPr>
        <a:xfrm>
          <a:off x="14351000" y="1457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91457</xdr:rowOff>
    </xdr:from>
    <xdr:ext cx="762000" cy="259045"/>
    <xdr:sp macro="" textlink="">
      <xdr:nvSpPr>
        <xdr:cNvPr id="280" name="テキスト ボックス 279"/>
        <xdr:cNvSpPr txBox="1"/>
      </xdr:nvSpPr>
      <xdr:spPr>
        <a:xfrm>
          <a:off x="14020800" y="1466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95.5</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24130</xdr:rowOff>
    </xdr:from>
    <xdr:to>
      <xdr:col>19</xdr:col>
      <xdr:colOff>533400</xdr:colOff>
      <xdr:row>87</xdr:row>
      <xdr:rowOff>125730</xdr:rowOff>
    </xdr:to>
    <xdr:sp macro="" textlink="">
      <xdr:nvSpPr>
        <xdr:cNvPr id="281" name="円/楕円 280"/>
        <xdr:cNvSpPr/>
      </xdr:nvSpPr>
      <xdr:spPr>
        <a:xfrm>
          <a:off x="13462000" y="1494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110507</xdr:rowOff>
    </xdr:from>
    <xdr:ext cx="762000" cy="259045"/>
    <xdr:sp macro="" textlink="">
      <xdr:nvSpPr>
        <xdr:cNvPr id="282" name="テキスト ボックス 281"/>
        <xdr:cNvSpPr txBox="1"/>
      </xdr:nvSpPr>
      <xdr:spPr>
        <a:xfrm>
          <a:off x="13131800" y="1502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[19.71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59/151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集中改革プランに基づく人員抑制の結果、類似団体平均と比較しても低水準で推移してきたが、増大する行政需要に的確に対応していくためには一定の増員もやむを得ない状況となっている。</a:t>
          </a:r>
        </a:p>
        <a:p>
          <a:r>
            <a:rPr kumimoji="1" lang="ja-JP" altLang="en-US" sz="1300">
              <a:latin typeface="ＭＳ Ｐゴシック"/>
            </a:rPr>
            <a:t>　こうした状況から、平成２７年度からの５年間を期間とする「第８次行政改革大綱」においては、職員縮減率を緩和し増員する計画としている。</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9" name="直線コネクタ 298"/>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0" name="テキスト ボックス 299"/>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1" name="直線コネクタ 300"/>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2" name="テキスト ボックス 301"/>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3" name="直線コネクタ 302"/>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4" name="テキスト ボックス 303"/>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5" name="直線コネクタ 304"/>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6" name="テキスト ボックス 305"/>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152451</xdr:rowOff>
    </xdr:from>
    <xdr:to>
      <xdr:col>24</xdr:col>
      <xdr:colOff>558800</xdr:colOff>
      <xdr:row>67</xdr:row>
      <xdr:rowOff>19444</xdr:rowOff>
    </xdr:to>
    <xdr:cxnSp macro="">
      <xdr:nvCxnSpPr>
        <xdr:cNvPr id="309" name="直線コネクタ 308"/>
        <xdr:cNvCxnSpPr/>
      </xdr:nvCxnSpPr>
      <xdr:spPr>
        <a:xfrm flipV="1">
          <a:off x="17018000" y="10268001"/>
          <a:ext cx="0" cy="12385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162971</xdr:rowOff>
    </xdr:from>
    <xdr:ext cx="762000" cy="259045"/>
    <xdr:sp macro="" textlink="">
      <xdr:nvSpPr>
        <xdr:cNvPr id="310" name="定員管理の状況最小値テキスト"/>
        <xdr:cNvSpPr txBox="1"/>
      </xdr:nvSpPr>
      <xdr:spPr>
        <a:xfrm>
          <a:off x="17106900" y="1147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59.49</a:t>
          </a:r>
          <a:endParaRPr kumimoji="1" lang="ja-JP" altLang="en-US" sz="1000" b="1">
            <a:latin typeface="ＭＳ Ｐゴシック"/>
          </a:endParaRPr>
        </a:p>
      </xdr:txBody>
    </xdr:sp>
    <xdr:clientData/>
  </xdr:oneCellAnchor>
  <xdr:twoCellAnchor>
    <xdr:from>
      <xdr:col>24</xdr:col>
      <xdr:colOff>469900</xdr:colOff>
      <xdr:row>67</xdr:row>
      <xdr:rowOff>19444</xdr:rowOff>
    </xdr:from>
    <xdr:to>
      <xdr:col>24</xdr:col>
      <xdr:colOff>647700</xdr:colOff>
      <xdr:row>67</xdr:row>
      <xdr:rowOff>19444</xdr:rowOff>
    </xdr:to>
    <xdr:cxnSp macro="">
      <xdr:nvCxnSpPr>
        <xdr:cNvPr id="311" name="直線コネクタ 310"/>
        <xdr:cNvCxnSpPr/>
      </xdr:nvCxnSpPr>
      <xdr:spPr>
        <a:xfrm>
          <a:off x="16929100" y="11506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67378</xdr:rowOff>
    </xdr:from>
    <xdr:ext cx="762000" cy="259045"/>
    <xdr:sp macro="" textlink="">
      <xdr:nvSpPr>
        <xdr:cNvPr id="312" name="定員管理の状況最大値テキスト"/>
        <xdr:cNvSpPr txBox="1"/>
      </xdr:nvSpPr>
      <xdr:spPr>
        <a:xfrm>
          <a:off x="17106900" y="10011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24</xdr:col>
      <xdr:colOff>469900</xdr:colOff>
      <xdr:row>59</xdr:row>
      <xdr:rowOff>152451</xdr:rowOff>
    </xdr:from>
    <xdr:to>
      <xdr:col>24</xdr:col>
      <xdr:colOff>647700</xdr:colOff>
      <xdr:row>59</xdr:row>
      <xdr:rowOff>152451</xdr:rowOff>
    </xdr:to>
    <xdr:cxnSp macro="">
      <xdr:nvCxnSpPr>
        <xdr:cNvPr id="313" name="直線コネクタ 312"/>
        <xdr:cNvCxnSpPr/>
      </xdr:nvCxnSpPr>
      <xdr:spPr>
        <a:xfrm>
          <a:off x="16929100" y="10268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74499</xdr:rowOff>
    </xdr:from>
    <xdr:to>
      <xdr:col>24</xdr:col>
      <xdr:colOff>558800</xdr:colOff>
      <xdr:row>61</xdr:row>
      <xdr:rowOff>88252</xdr:rowOff>
    </xdr:to>
    <xdr:cxnSp macro="">
      <xdr:nvCxnSpPr>
        <xdr:cNvPr id="314" name="直線コネクタ 313"/>
        <xdr:cNvCxnSpPr/>
      </xdr:nvCxnSpPr>
      <xdr:spPr>
        <a:xfrm>
          <a:off x="16179800" y="10532949"/>
          <a:ext cx="838200" cy="13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58755</xdr:rowOff>
    </xdr:from>
    <xdr:ext cx="762000" cy="259045"/>
    <xdr:sp macro="" textlink="">
      <xdr:nvSpPr>
        <xdr:cNvPr id="315" name="定員管理の状況平均値テキスト"/>
        <xdr:cNvSpPr txBox="1"/>
      </xdr:nvSpPr>
      <xdr:spPr>
        <a:xfrm>
          <a:off x="17106900" y="10517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21.75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86678</xdr:rowOff>
    </xdr:from>
    <xdr:to>
      <xdr:col>24</xdr:col>
      <xdr:colOff>609600</xdr:colOff>
      <xdr:row>62</xdr:row>
      <xdr:rowOff>16828</xdr:rowOff>
    </xdr:to>
    <xdr:sp macro="" textlink="">
      <xdr:nvSpPr>
        <xdr:cNvPr id="316" name="フローチャート : 判断 315"/>
        <xdr:cNvSpPr/>
      </xdr:nvSpPr>
      <xdr:spPr>
        <a:xfrm>
          <a:off x="169672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40475</xdr:rowOff>
    </xdr:from>
    <xdr:to>
      <xdr:col>23</xdr:col>
      <xdr:colOff>406400</xdr:colOff>
      <xdr:row>61</xdr:row>
      <xdr:rowOff>74499</xdr:rowOff>
    </xdr:to>
    <xdr:cxnSp macro="">
      <xdr:nvCxnSpPr>
        <xdr:cNvPr id="317" name="直線コネクタ 316"/>
        <xdr:cNvCxnSpPr/>
      </xdr:nvCxnSpPr>
      <xdr:spPr>
        <a:xfrm>
          <a:off x="15290800" y="10498925"/>
          <a:ext cx="889000" cy="34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73647</xdr:rowOff>
    </xdr:from>
    <xdr:to>
      <xdr:col>23</xdr:col>
      <xdr:colOff>457200</xdr:colOff>
      <xdr:row>62</xdr:row>
      <xdr:rowOff>3797</xdr:rowOff>
    </xdr:to>
    <xdr:sp macro="" textlink="">
      <xdr:nvSpPr>
        <xdr:cNvPr id="318" name="フローチャート : 判断 317"/>
        <xdr:cNvSpPr/>
      </xdr:nvSpPr>
      <xdr:spPr>
        <a:xfrm>
          <a:off x="161290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160024</xdr:rowOff>
    </xdr:from>
    <xdr:ext cx="736600" cy="259045"/>
    <xdr:sp macro="" textlink="">
      <xdr:nvSpPr>
        <xdr:cNvPr id="319" name="テキスト ボックス 318"/>
        <xdr:cNvSpPr txBox="1"/>
      </xdr:nvSpPr>
      <xdr:spPr>
        <a:xfrm>
          <a:off x="15798800" y="106184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21.21</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40475</xdr:rowOff>
    </xdr:from>
    <xdr:to>
      <xdr:col>22</xdr:col>
      <xdr:colOff>203200</xdr:colOff>
      <xdr:row>61</xdr:row>
      <xdr:rowOff>41681</xdr:rowOff>
    </xdr:to>
    <xdr:cxnSp macro="">
      <xdr:nvCxnSpPr>
        <xdr:cNvPr id="320" name="直線コネクタ 319"/>
        <xdr:cNvCxnSpPr/>
      </xdr:nvCxnSpPr>
      <xdr:spPr>
        <a:xfrm flipV="1">
          <a:off x="14401800" y="10498925"/>
          <a:ext cx="889000" cy="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70993</xdr:rowOff>
    </xdr:from>
    <xdr:to>
      <xdr:col>22</xdr:col>
      <xdr:colOff>254000</xdr:colOff>
      <xdr:row>62</xdr:row>
      <xdr:rowOff>1143</xdr:rowOff>
    </xdr:to>
    <xdr:sp macro="" textlink="">
      <xdr:nvSpPr>
        <xdr:cNvPr id="321" name="フローチャート : 判断 320"/>
        <xdr:cNvSpPr/>
      </xdr:nvSpPr>
      <xdr:spPr>
        <a:xfrm>
          <a:off x="15240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157370</xdr:rowOff>
    </xdr:from>
    <xdr:ext cx="762000" cy="259045"/>
    <xdr:sp macro="" textlink="">
      <xdr:nvSpPr>
        <xdr:cNvPr id="322" name="テキスト ボックス 321"/>
        <xdr:cNvSpPr txBox="1"/>
      </xdr:nvSpPr>
      <xdr:spPr>
        <a:xfrm>
          <a:off x="14909800" y="1061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41681</xdr:rowOff>
    </xdr:from>
    <xdr:to>
      <xdr:col>21</xdr:col>
      <xdr:colOff>0</xdr:colOff>
      <xdr:row>61</xdr:row>
      <xdr:rowOff>44336</xdr:rowOff>
    </xdr:to>
    <xdr:cxnSp macro="">
      <xdr:nvCxnSpPr>
        <xdr:cNvPr id="323" name="直線コネクタ 322"/>
        <xdr:cNvCxnSpPr/>
      </xdr:nvCxnSpPr>
      <xdr:spPr>
        <a:xfrm flipV="1">
          <a:off x="13512800" y="10500131"/>
          <a:ext cx="889000" cy="2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59169</xdr:rowOff>
    </xdr:from>
    <xdr:to>
      <xdr:col>21</xdr:col>
      <xdr:colOff>50800</xdr:colOff>
      <xdr:row>61</xdr:row>
      <xdr:rowOff>160769</xdr:rowOff>
    </xdr:to>
    <xdr:sp macro="" textlink="">
      <xdr:nvSpPr>
        <xdr:cNvPr id="324" name="フローチャート : 判断 323"/>
        <xdr:cNvSpPr/>
      </xdr:nvSpPr>
      <xdr:spPr>
        <a:xfrm>
          <a:off x="14351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145546</xdr:rowOff>
    </xdr:from>
    <xdr:ext cx="762000" cy="259045"/>
    <xdr:sp macro="" textlink="">
      <xdr:nvSpPr>
        <xdr:cNvPr id="325" name="テキスト ボックス 324"/>
        <xdr:cNvSpPr txBox="1"/>
      </xdr:nvSpPr>
      <xdr:spPr>
        <a:xfrm>
          <a:off x="14020800" y="1060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42761</xdr:rowOff>
    </xdr:from>
    <xdr:to>
      <xdr:col>19</xdr:col>
      <xdr:colOff>533400</xdr:colOff>
      <xdr:row>61</xdr:row>
      <xdr:rowOff>144361</xdr:rowOff>
    </xdr:to>
    <xdr:sp macro="" textlink="">
      <xdr:nvSpPr>
        <xdr:cNvPr id="326" name="フローチャート : 判断 325"/>
        <xdr:cNvSpPr/>
      </xdr:nvSpPr>
      <xdr:spPr>
        <a:xfrm>
          <a:off x="13462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129138</xdr:rowOff>
    </xdr:from>
    <xdr:ext cx="762000" cy="259045"/>
    <xdr:sp macro="" textlink="">
      <xdr:nvSpPr>
        <xdr:cNvPr id="327" name="テキスト ボックス 326"/>
        <xdr:cNvSpPr txBox="1"/>
      </xdr:nvSpPr>
      <xdr:spPr>
        <a:xfrm>
          <a:off x="13131800" y="10587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37452</xdr:rowOff>
    </xdr:from>
    <xdr:to>
      <xdr:col>24</xdr:col>
      <xdr:colOff>609600</xdr:colOff>
      <xdr:row>61</xdr:row>
      <xdr:rowOff>139052</xdr:rowOff>
    </xdr:to>
    <xdr:sp macro="" textlink="">
      <xdr:nvSpPr>
        <xdr:cNvPr id="333" name="円/楕円 332"/>
        <xdr:cNvSpPr/>
      </xdr:nvSpPr>
      <xdr:spPr>
        <a:xfrm>
          <a:off x="16967200" y="10495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53979</xdr:rowOff>
    </xdr:from>
    <xdr:ext cx="762000" cy="259045"/>
    <xdr:sp macro="" textlink="">
      <xdr:nvSpPr>
        <xdr:cNvPr id="334" name="定員管理の状況該当値テキスト"/>
        <xdr:cNvSpPr txBox="1"/>
      </xdr:nvSpPr>
      <xdr:spPr>
        <a:xfrm>
          <a:off x="17106900" y="10340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19.71</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23699</xdr:rowOff>
    </xdr:from>
    <xdr:to>
      <xdr:col>23</xdr:col>
      <xdr:colOff>457200</xdr:colOff>
      <xdr:row>61</xdr:row>
      <xdr:rowOff>125299</xdr:rowOff>
    </xdr:to>
    <xdr:sp macro="" textlink="">
      <xdr:nvSpPr>
        <xdr:cNvPr id="335" name="円/楕円 334"/>
        <xdr:cNvSpPr/>
      </xdr:nvSpPr>
      <xdr:spPr>
        <a:xfrm>
          <a:off x="16129000" y="10482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135476</xdr:rowOff>
    </xdr:from>
    <xdr:ext cx="736600" cy="259045"/>
    <xdr:sp macro="" textlink="">
      <xdr:nvSpPr>
        <xdr:cNvPr id="336" name="テキスト ボックス 335"/>
        <xdr:cNvSpPr txBox="1"/>
      </xdr:nvSpPr>
      <xdr:spPr>
        <a:xfrm>
          <a:off x="15798800" y="10251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19.14</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161125</xdr:rowOff>
    </xdr:from>
    <xdr:to>
      <xdr:col>22</xdr:col>
      <xdr:colOff>254000</xdr:colOff>
      <xdr:row>61</xdr:row>
      <xdr:rowOff>91275</xdr:rowOff>
    </xdr:to>
    <xdr:sp macro="" textlink="">
      <xdr:nvSpPr>
        <xdr:cNvPr id="337" name="円/楕円 336"/>
        <xdr:cNvSpPr/>
      </xdr:nvSpPr>
      <xdr:spPr>
        <a:xfrm>
          <a:off x="15240000" y="1044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101452</xdr:rowOff>
    </xdr:from>
    <xdr:ext cx="762000" cy="259045"/>
    <xdr:sp macro="" textlink="">
      <xdr:nvSpPr>
        <xdr:cNvPr id="338" name="テキスト ボックス 337"/>
        <xdr:cNvSpPr txBox="1"/>
      </xdr:nvSpPr>
      <xdr:spPr>
        <a:xfrm>
          <a:off x="14909800" y="10217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17.73</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162331</xdr:rowOff>
    </xdr:from>
    <xdr:to>
      <xdr:col>21</xdr:col>
      <xdr:colOff>50800</xdr:colOff>
      <xdr:row>61</xdr:row>
      <xdr:rowOff>92481</xdr:rowOff>
    </xdr:to>
    <xdr:sp macro="" textlink="">
      <xdr:nvSpPr>
        <xdr:cNvPr id="339" name="円/楕円 338"/>
        <xdr:cNvSpPr/>
      </xdr:nvSpPr>
      <xdr:spPr>
        <a:xfrm>
          <a:off x="14351000" y="10449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102658</xdr:rowOff>
    </xdr:from>
    <xdr:ext cx="762000" cy="259045"/>
    <xdr:sp macro="" textlink="">
      <xdr:nvSpPr>
        <xdr:cNvPr id="340" name="テキスト ボックス 339"/>
        <xdr:cNvSpPr txBox="1"/>
      </xdr:nvSpPr>
      <xdr:spPr>
        <a:xfrm>
          <a:off x="14020800" y="10218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17.78</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164986</xdr:rowOff>
    </xdr:from>
    <xdr:to>
      <xdr:col>19</xdr:col>
      <xdr:colOff>533400</xdr:colOff>
      <xdr:row>61</xdr:row>
      <xdr:rowOff>95136</xdr:rowOff>
    </xdr:to>
    <xdr:sp macro="" textlink="">
      <xdr:nvSpPr>
        <xdr:cNvPr id="341" name="円/楕円 340"/>
        <xdr:cNvSpPr/>
      </xdr:nvSpPr>
      <xdr:spPr>
        <a:xfrm>
          <a:off x="13462000" y="1045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105313</xdr:rowOff>
    </xdr:from>
    <xdr:ext cx="762000" cy="259045"/>
    <xdr:sp macro="" textlink="">
      <xdr:nvSpPr>
        <xdr:cNvPr id="342" name="テキスト ボックス 341"/>
        <xdr:cNvSpPr txBox="1"/>
      </xdr:nvSpPr>
      <xdr:spPr>
        <a:xfrm>
          <a:off x="13131800" y="10220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4" name="テキスト ボックス 34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5" name="テキスト ボックス 34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19/151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ja-JP" sz="1300">
              <a:solidFill>
                <a:schemeClr val="dk1"/>
              </a:solidFill>
              <a:effectLst/>
              <a:latin typeface="+mn-lt"/>
              <a:ea typeface="+mn-ea"/>
              <a:cs typeface="+mn-cs"/>
            </a:rPr>
            <a:t>　過去に発行した大型</a:t>
          </a:r>
          <a:r>
            <a:rPr kumimoji="1" lang="ja-JP" altLang="en-US" sz="1300">
              <a:solidFill>
                <a:sysClr val="windowText" lastClr="000000"/>
              </a:solidFill>
              <a:effectLst/>
              <a:latin typeface="+mn-lt"/>
              <a:ea typeface="+mn-ea"/>
              <a:cs typeface="+mn-cs"/>
            </a:rPr>
            <a:t>地方債</a:t>
          </a:r>
          <a:r>
            <a:rPr kumimoji="1" lang="ja-JP" altLang="ja-JP" sz="1300">
              <a:solidFill>
                <a:schemeClr val="dk1"/>
              </a:solidFill>
              <a:effectLst/>
              <a:latin typeface="+mn-lt"/>
              <a:ea typeface="+mn-ea"/>
              <a:cs typeface="+mn-cs"/>
            </a:rPr>
            <a:t>の約定償還や、公的資金補償金免除繰上償還などの実施により年々減少して</a:t>
          </a:r>
          <a:r>
            <a:rPr kumimoji="1" lang="ja-JP" altLang="en-US" sz="1300">
              <a:solidFill>
                <a:schemeClr val="dk1"/>
              </a:solidFill>
              <a:effectLst/>
              <a:latin typeface="+mn-lt"/>
              <a:ea typeface="+mn-ea"/>
              <a:cs typeface="+mn-cs"/>
            </a:rPr>
            <a:t>るが、</a:t>
          </a:r>
          <a:r>
            <a:rPr kumimoji="1" lang="ja-JP" altLang="ja-JP" sz="1300">
              <a:solidFill>
                <a:schemeClr val="dk1"/>
              </a:solidFill>
              <a:effectLst/>
              <a:latin typeface="+mn-lt"/>
              <a:ea typeface="+mn-ea"/>
              <a:cs typeface="+mn-cs"/>
            </a:rPr>
            <a:t>今後は平成２５年度から平成２７年度かけて実施した大型事業に係る新規発行債の償還が順次始まることから、数値が上昇に転じることが見込まれている。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9" name="直線コネクタ 358"/>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0" name="テキスト ボックス 359"/>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1" name="直線コネクタ 360"/>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2" name="テキスト ボックス 361"/>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3" name="直線コネクタ 362"/>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4" name="テキスト ボックス 363"/>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5" name="直線コネクタ 364"/>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105664</xdr:rowOff>
    </xdr:from>
    <xdr:to>
      <xdr:col>24</xdr:col>
      <xdr:colOff>558800</xdr:colOff>
      <xdr:row>44</xdr:row>
      <xdr:rowOff>29972</xdr:rowOff>
    </xdr:to>
    <xdr:cxnSp macro="">
      <xdr:nvCxnSpPr>
        <xdr:cNvPr id="368" name="直線コネクタ 367"/>
        <xdr:cNvCxnSpPr/>
      </xdr:nvCxnSpPr>
      <xdr:spPr>
        <a:xfrm flipV="1">
          <a:off x="17018000" y="6449314"/>
          <a:ext cx="0" cy="11244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2049</xdr:rowOff>
    </xdr:from>
    <xdr:ext cx="762000" cy="259045"/>
    <xdr:sp macro="" textlink="">
      <xdr:nvSpPr>
        <xdr:cNvPr id="369" name="公債費負担の状況最小値テキスト"/>
        <xdr:cNvSpPr txBox="1"/>
      </xdr:nvSpPr>
      <xdr:spPr>
        <a:xfrm>
          <a:off x="17106900" y="754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24</xdr:col>
      <xdr:colOff>469900</xdr:colOff>
      <xdr:row>44</xdr:row>
      <xdr:rowOff>29972</xdr:rowOff>
    </xdr:from>
    <xdr:to>
      <xdr:col>24</xdr:col>
      <xdr:colOff>647700</xdr:colOff>
      <xdr:row>44</xdr:row>
      <xdr:rowOff>29972</xdr:rowOff>
    </xdr:to>
    <xdr:cxnSp macro="">
      <xdr:nvCxnSpPr>
        <xdr:cNvPr id="370" name="直線コネクタ 369"/>
        <xdr:cNvCxnSpPr/>
      </xdr:nvCxnSpPr>
      <xdr:spPr>
        <a:xfrm>
          <a:off x="16929100" y="7573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20591</xdr:rowOff>
    </xdr:from>
    <xdr:ext cx="762000" cy="259045"/>
    <xdr:sp macro="" textlink="">
      <xdr:nvSpPr>
        <xdr:cNvPr id="371" name="公債費負担の状況最大値テキスト"/>
        <xdr:cNvSpPr txBox="1"/>
      </xdr:nvSpPr>
      <xdr:spPr>
        <a:xfrm>
          <a:off x="17106900" y="619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24</xdr:col>
      <xdr:colOff>469900</xdr:colOff>
      <xdr:row>37</xdr:row>
      <xdr:rowOff>105664</xdr:rowOff>
    </xdr:from>
    <xdr:to>
      <xdr:col>24</xdr:col>
      <xdr:colOff>647700</xdr:colOff>
      <xdr:row>37</xdr:row>
      <xdr:rowOff>105664</xdr:rowOff>
    </xdr:to>
    <xdr:cxnSp macro="">
      <xdr:nvCxnSpPr>
        <xdr:cNvPr id="372" name="直線コネクタ 371"/>
        <xdr:cNvCxnSpPr/>
      </xdr:nvCxnSpPr>
      <xdr:spPr>
        <a:xfrm>
          <a:off x="16929100" y="644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35306</xdr:rowOff>
    </xdr:from>
    <xdr:to>
      <xdr:col>24</xdr:col>
      <xdr:colOff>558800</xdr:colOff>
      <xdr:row>40</xdr:row>
      <xdr:rowOff>88392</xdr:rowOff>
    </xdr:to>
    <xdr:cxnSp macro="">
      <xdr:nvCxnSpPr>
        <xdr:cNvPr id="373" name="直線コネクタ 372"/>
        <xdr:cNvCxnSpPr/>
      </xdr:nvCxnSpPr>
      <xdr:spPr>
        <a:xfrm flipV="1">
          <a:off x="16179800" y="6893306"/>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164101</xdr:rowOff>
    </xdr:from>
    <xdr:ext cx="762000" cy="259045"/>
    <xdr:sp macro="" textlink="">
      <xdr:nvSpPr>
        <xdr:cNvPr id="374" name="公債費負担の状況平均値テキスト"/>
        <xdr:cNvSpPr txBox="1"/>
      </xdr:nvSpPr>
      <xdr:spPr>
        <a:xfrm>
          <a:off x="17106900" y="7022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20574</xdr:rowOff>
    </xdr:from>
    <xdr:to>
      <xdr:col>24</xdr:col>
      <xdr:colOff>609600</xdr:colOff>
      <xdr:row>41</xdr:row>
      <xdr:rowOff>122174</xdr:rowOff>
    </xdr:to>
    <xdr:sp macro="" textlink="">
      <xdr:nvSpPr>
        <xdr:cNvPr id="375" name="フローチャート : 判断 374"/>
        <xdr:cNvSpPr/>
      </xdr:nvSpPr>
      <xdr:spPr>
        <a:xfrm>
          <a:off x="169672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88392</xdr:rowOff>
    </xdr:from>
    <xdr:to>
      <xdr:col>23</xdr:col>
      <xdr:colOff>406400</xdr:colOff>
      <xdr:row>41</xdr:row>
      <xdr:rowOff>3810</xdr:rowOff>
    </xdr:to>
    <xdr:cxnSp macro="">
      <xdr:nvCxnSpPr>
        <xdr:cNvPr id="376" name="直線コネクタ 375"/>
        <xdr:cNvCxnSpPr/>
      </xdr:nvCxnSpPr>
      <xdr:spPr>
        <a:xfrm flipV="1">
          <a:off x="15290800" y="694639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39878</xdr:rowOff>
    </xdr:from>
    <xdr:to>
      <xdr:col>23</xdr:col>
      <xdr:colOff>457200</xdr:colOff>
      <xdr:row>41</xdr:row>
      <xdr:rowOff>141478</xdr:rowOff>
    </xdr:to>
    <xdr:sp macro="" textlink="">
      <xdr:nvSpPr>
        <xdr:cNvPr id="377" name="フローチャート : 判断 376"/>
        <xdr:cNvSpPr/>
      </xdr:nvSpPr>
      <xdr:spPr>
        <a:xfrm>
          <a:off x="16129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126255</xdr:rowOff>
    </xdr:from>
    <xdr:ext cx="736600" cy="259045"/>
    <xdr:sp macro="" textlink="">
      <xdr:nvSpPr>
        <xdr:cNvPr id="378" name="テキスト ボックス 377"/>
        <xdr:cNvSpPr txBox="1"/>
      </xdr:nvSpPr>
      <xdr:spPr>
        <a:xfrm>
          <a:off x="15798800" y="7155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3810</xdr:rowOff>
    </xdr:from>
    <xdr:to>
      <xdr:col>22</xdr:col>
      <xdr:colOff>203200</xdr:colOff>
      <xdr:row>41</xdr:row>
      <xdr:rowOff>124460</xdr:rowOff>
    </xdr:to>
    <xdr:cxnSp macro="">
      <xdr:nvCxnSpPr>
        <xdr:cNvPr id="379" name="直線コネクタ 378"/>
        <xdr:cNvCxnSpPr/>
      </xdr:nvCxnSpPr>
      <xdr:spPr>
        <a:xfrm flipV="1">
          <a:off x="14401800" y="703326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59182</xdr:rowOff>
    </xdr:from>
    <xdr:to>
      <xdr:col>22</xdr:col>
      <xdr:colOff>254000</xdr:colOff>
      <xdr:row>41</xdr:row>
      <xdr:rowOff>160782</xdr:rowOff>
    </xdr:to>
    <xdr:sp macro="" textlink="">
      <xdr:nvSpPr>
        <xdr:cNvPr id="380" name="フローチャート : 判断 379"/>
        <xdr:cNvSpPr/>
      </xdr:nvSpPr>
      <xdr:spPr>
        <a:xfrm>
          <a:off x="15240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145559</xdr:rowOff>
    </xdr:from>
    <xdr:ext cx="762000" cy="259045"/>
    <xdr:sp macro="" textlink="">
      <xdr:nvSpPr>
        <xdr:cNvPr id="381" name="テキスト ボックス 380"/>
        <xdr:cNvSpPr txBox="1"/>
      </xdr:nvSpPr>
      <xdr:spPr>
        <a:xfrm>
          <a:off x="14909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124460</xdr:rowOff>
    </xdr:from>
    <xdr:to>
      <xdr:col>21</xdr:col>
      <xdr:colOff>0</xdr:colOff>
      <xdr:row>42</xdr:row>
      <xdr:rowOff>73660</xdr:rowOff>
    </xdr:to>
    <xdr:cxnSp macro="">
      <xdr:nvCxnSpPr>
        <xdr:cNvPr id="382" name="直線コネクタ 381"/>
        <xdr:cNvCxnSpPr/>
      </xdr:nvCxnSpPr>
      <xdr:spPr>
        <a:xfrm flipV="1">
          <a:off x="13512800" y="715391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107442</xdr:rowOff>
    </xdr:from>
    <xdr:to>
      <xdr:col>21</xdr:col>
      <xdr:colOff>50800</xdr:colOff>
      <xdr:row>42</xdr:row>
      <xdr:rowOff>37592</xdr:rowOff>
    </xdr:to>
    <xdr:sp macro="" textlink="">
      <xdr:nvSpPr>
        <xdr:cNvPr id="383" name="フローチャート : 判断 382"/>
        <xdr:cNvSpPr/>
      </xdr:nvSpPr>
      <xdr:spPr>
        <a:xfrm>
          <a:off x="14351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22369</xdr:rowOff>
    </xdr:from>
    <xdr:ext cx="762000" cy="259045"/>
    <xdr:sp macro="" textlink="">
      <xdr:nvSpPr>
        <xdr:cNvPr id="384" name="テキスト ボックス 383"/>
        <xdr:cNvSpPr txBox="1"/>
      </xdr:nvSpPr>
      <xdr:spPr>
        <a:xfrm>
          <a:off x="14020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150876</xdr:rowOff>
    </xdr:from>
    <xdr:to>
      <xdr:col>19</xdr:col>
      <xdr:colOff>533400</xdr:colOff>
      <xdr:row>42</xdr:row>
      <xdr:rowOff>81026</xdr:rowOff>
    </xdr:to>
    <xdr:sp macro="" textlink="">
      <xdr:nvSpPr>
        <xdr:cNvPr id="385" name="フローチャート : 判断 384"/>
        <xdr:cNvSpPr/>
      </xdr:nvSpPr>
      <xdr:spPr>
        <a:xfrm>
          <a:off x="13462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91203</xdr:rowOff>
    </xdr:from>
    <xdr:ext cx="762000" cy="259045"/>
    <xdr:sp macro="" textlink="">
      <xdr:nvSpPr>
        <xdr:cNvPr id="386" name="テキスト ボックス 385"/>
        <xdr:cNvSpPr txBox="1"/>
      </xdr:nvSpPr>
      <xdr:spPr>
        <a:xfrm>
          <a:off x="13131800" y="694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155956</xdr:rowOff>
    </xdr:from>
    <xdr:to>
      <xdr:col>24</xdr:col>
      <xdr:colOff>609600</xdr:colOff>
      <xdr:row>40</xdr:row>
      <xdr:rowOff>86106</xdr:rowOff>
    </xdr:to>
    <xdr:sp macro="" textlink="">
      <xdr:nvSpPr>
        <xdr:cNvPr id="392" name="円/楕円 391"/>
        <xdr:cNvSpPr/>
      </xdr:nvSpPr>
      <xdr:spPr>
        <a:xfrm>
          <a:off x="16967200" y="684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1033</xdr:rowOff>
    </xdr:from>
    <xdr:ext cx="762000" cy="259045"/>
    <xdr:sp macro="" textlink="">
      <xdr:nvSpPr>
        <xdr:cNvPr id="393" name="公債費負担の状況該当値テキスト"/>
        <xdr:cNvSpPr txBox="1"/>
      </xdr:nvSpPr>
      <xdr:spPr>
        <a:xfrm>
          <a:off x="17106900" y="6687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37592</xdr:rowOff>
    </xdr:from>
    <xdr:to>
      <xdr:col>23</xdr:col>
      <xdr:colOff>457200</xdr:colOff>
      <xdr:row>40</xdr:row>
      <xdr:rowOff>139192</xdr:rowOff>
    </xdr:to>
    <xdr:sp macro="" textlink="">
      <xdr:nvSpPr>
        <xdr:cNvPr id="394" name="円/楕円 393"/>
        <xdr:cNvSpPr/>
      </xdr:nvSpPr>
      <xdr:spPr>
        <a:xfrm>
          <a:off x="16129000" y="689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149369</xdr:rowOff>
    </xdr:from>
    <xdr:ext cx="736600" cy="259045"/>
    <xdr:sp macro="" textlink="">
      <xdr:nvSpPr>
        <xdr:cNvPr id="395" name="テキスト ボックス 394"/>
        <xdr:cNvSpPr txBox="1"/>
      </xdr:nvSpPr>
      <xdr:spPr>
        <a:xfrm>
          <a:off x="15798800" y="6664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124460</xdr:rowOff>
    </xdr:from>
    <xdr:to>
      <xdr:col>22</xdr:col>
      <xdr:colOff>254000</xdr:colOff>
      <xdr:row>41</xdr:row>
      <xdr:rowOff>54610</xdr:rowOff>
    </xdr:to>
    <xdr:sp macro="" textlink="">
      <xdr:nvSpPr>
        <xdr:cNvPr id="396" name="円/楕円 395"/>
        <xdr:cNvSpPr/>
      </xdr:nvSpPr>
      <xdr:spPr>
        <a:xfrm>
          <a:off x="15240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64787</xdr:rowOff>
    </xdr:from>
    <xdr:ext cx="762000" cy="259045"/>
    <xdr:sp macro="" textlink="">
      <xdr:nvSpPr>
        <xdr:cNvPr id="397" name="テキスト ボックス 396"/>
        <xdr:cNvSpPr txBox="1"/>
      </xdr:nvSpPr>
      <xdr:spPr>
        <a:xfrm>
          <a:off x="14909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73660</xdr:rowOff>
    </xdr:from>
    <xdr:to>
      <xdr:col>21</xdr:col>
      <xdr:colOff>50800</xdr:colOff>
      <xdr:row>42</xdr:row>
      <xdr:rowOff>3810</xdr:rowOff>
    </xdr:to>
    <xdr:sp macro="" textlink="">
      <xdr:nvSpPr>
        <xdr:cNvPr id="398" name="円/楕円 397"/>
        <xdr:cNvSpPr/>
      </xdr:nvSpPr>
      <xdr:spPr>
        <a:xfrm>
          <a:off x="14351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13987</xdr:rowOff>
    </xdr:from>
    <xdr:ext cx="762000" cy="259045"/>
    <xdr:sp macro="" textlink="">
      <xdr:nvSpPr>
        <xdr:cNvPr id="399" name="テキスト ボックス 398"/>
        <xdr:cNvSpPr txBox="1"/>
      </xdr:nvSpPr>
      <xdr:spPr>
        <a:xfrm>
          <a:off x="14020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22860</xdr:rowOff>
    </xdr:from>
    <xdr:to>
      <xdr:col>19</xdr:col>
      <xdr:colOff>533400</xdr:colOff>
      <xdr:row>42</xdr:row>
      <xdr:rowOff>124460</xdr:rowOff>
    </xdr:to>
    <xdr:sp macro="" textlink="">
      <xdr:nvSpPr>
        <xdr:cNvPr id="400" name="円/楕円 399"/>
        <xdr:cNvSpPr/>
      </xdr:nvSpPr>
      <xdr:spPr>
        <a:xfrm>
          <a:off x="13462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109237</xdr:rowOff>
    </xdr:from>
    <xdr:ext cx="762000" cy="259045"/>
    <xdr:sp macro="" textlink="">
      <xdr:nvSpPr>
        <xdr:cNvPr id="401" name="テキスト ボックス 400"/>
        <xdr:cNvSpPr txBox="1"/>
      </xdr:nvSpPr>
      <xdr:spPr>
        <a:xfrm>
          <a:off x="13131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数値には表れていないが、近年進めてきた大型建設事業に伴う起債発行額の増加により今後は、数値の上昇が見込まれることから、充当可能基金への積立てや、</a:t>
          </a:r>
          <a:r>
            <a:rPr kumimoji="1" lang="ja-JP" altLang="en-US" sz="1300">
              <a:solidFill>
                <a:sysClr val="windowText" lastClr="000000"/>
              </a:solidFill>
              <a:latin typeface="ＭＳ Ｐゴシック"/>
            </a:rPr>
            <a:t>新規発行地方債の</a:t>
          </a:r>
          <a:r>
            <a:rPr kumimoji="1" lang="ja-JP" altLang="en-US" sz="1300">
              <a:latin typeface="ＭＳ Ｐゴシック"/>
            </a:rPr>
            <a:t>抑制などにより財政のさらなる健全化に努めることとする。</a:t>
          </a: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18" name="直線コネクタ 417"/>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19" name="テキスト ボックス 418"/>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0" name="直線コネクタ 419"/>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1" name="テキスト ボックス 420"/>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2" name="直線コネクタ 421"/>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3" name="テキスト ボックス 422"/>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4" name="直線コネクタ 423"/>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5" name="テキスト ボックス 424"/>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26" name="直線コネクタ 425"/>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27" name="テキスト ボックス 426"/>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28" name="直線コネクタ 427"/>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29" name="テキスト ボックス 428"/>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23</xdr:row>
      <xdr:rowOff>50347</xdr:rowOff>
    </xdr:to>
    <xdr:cxnSp macro="">
      <xdr:nvCxnSpPr>
        <xdr:cNvPr id="432" name="直線コネクタ 431"/>
        <xdr:cNvCxnSpPr/>
      </xdr:nvCxnSpPr>
      <xdr:spPr>
        <a:xfrm flipV="1">
          <a:off x="17018000" y="2313214"/>
          <a:ext cx="0" cy="16804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22424</xdr:rowOff>
    </xdr:from>
    <xdr:ext cx="762000" cy="259045"/>
    <xdr:sp macro="" textlink="">
      <xdr:nvSpPr>
        <xdr:cNvPr id="433" name="将来負担の状況最小値テキスト"/>
        <xdr:cNvSpPr txBox="1"/>
      </xdr:nvSpPr>
      <xdr:spPr>
        <a:xfrm>
          <a:off x="17106900" y="3965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97.5</a:t>
          </a:r>
          <a:endParaRPr kumimoji="1" lang="ja-JP" altLang="en-US" sz="1000" b="1">
            <a:latin typeface="ＭＳ Ｐゴシック"/>
          </a:endParaRPr>
        </a:p>
      </xdr:txBody>
    </xdr:sp>
    <xdr:clientData/>
  </xdr:oneCellAnchor>
  <xdr:twoCellAnchor>
    <xdr:from>
      <xdr:col>24</xdr:col>
      <xdr:colOff>469900</xdr:colOff>
      <xdr:row>23</xdr:row>
      <xdr:rowOff>50347</xdr:rowOff>
    </xdr:from>
    <xdr:to>
      <xdr:col>24</xdr:col>
      <xdr:colOff>647700</xdr:colOff>
      <xdr:row>23</xdr:row>
      <xdr:rowOff>50347</xdr:rowOff>
    </xdr:to>
    <xdr:cxnSp macro="">
      <xdr:nvCxnSpPr>
        <xdr:cNvPr id="434" name="直線コネクタ 433"/>
        <xdr:cNvCxnSpPr/>
      </xdr:nvCxnSpPr>
      <xdr:spPr>
        <a:xfrm>
          <a:off x="16929100" y="3993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119941</xdr:rowOff>
    </xdr:from>
    <xdr:ext cx="762000" cy="259045"/>
    <xdr:sp macro="" textlink="">
      <xdr:nvSpPr>
        <xdr:cNvPr id="435"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36" name="直線コネクタ 435"/>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5641</xdr:rowOff>
    </xdr:from>
    <xdr:ext cx="762000" cy="259045"/>
    <xdr:sp macro="" textlink="">
      <xdr:nvSpPr>
        <xdr:cNvPr id="437"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38" name="フローチャート : 判断 437"/>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39" name="フローチャート : 判断 438"/>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40" name="テキスト ボックス 439"/>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33564</xdr:rowOff>
    </xdr:from>
    <xdr:to>
      <xdr:col>22</xdr:col>
      <xdr:colOff>254000</xdr:colOff>
      <xdr:row>13</xdr:row>
      <xdr:rowOff>135164</xdr:rowOff>
    </xdr:to>
    <xdr:sp macro="" textlink="">
      <xdr:nvSpPr>
        <xdr:cNvPr id="441" name="フローチャート : 判断 440"/>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11</xdr:row>
      <xdr:rowOff>145341</xdr:rowOff>
    </xdr:from>
    <xdr:ext cx="762000" cy="259045"/>
    <xdr:sp macro="" textlink="">
      <xdr:nvSpPr>
        <xdr:cNvPr id="442" name="テキスト ボックス 441"/>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33564</xdr:rowOff>
    </xdr:from>
    <xdr:to>
      <xdr:col>21</xdr:col>
      <xdr:colOff>50800</xdr:colOff>
      <xdr:row>13</xdr:row>
      <xdr:rowOff>135164</xdr:rowOff>
    </xdr:to>
    <xdr:sp macro="" textlink="">
      <xdr:nvSpPr>
        <xdr:cNvPr id="443" name="フローチャート : 判断 442"/>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11</xdr:row>
      <xdr:rowOff>145341</xdr:rowOff>
    </xdr:from>
    <xdr:ext cx="762000" cy="259045"/>
    <xdr:sp macro="" textlink="">
      <xdr:nvSpPr>
        <xdr:cNvPr id="444" name="テキスト ボックス 443"/>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33564</xdr:rowOff>
    </xdr:from>
    <xdr:to>
      <xdr:col>19</xdr:col>
      <xdr:colOff>533400</xdr:colOff>
      <xdr:row>13</xdr:row>
      <xdr:rowOff>135164</xdr:rowOff>
    </xdr:to>
    <xdr:sp macro="" textlink="">
      <xdr:nvSpPr>
        <xdr:cNvPr id="445" name="フローチャート : 判断 444"/>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11</xdr:row>
      <xdr:rowOff>145341</xdr:rowOff>
    </xdr:from>
    <xdr:ext cx="762000" cy="259045"/>
    <xdr:sp macro="" textlink="">
      <xdr:nvSpPr>
        <xdr:cNvPr id="446" name="テキスト ボックス 445"/>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高知県安田町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2,790
2,787
52.36
3,045,310
2,947,673
77,144
1,553,266
3,347,865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3.1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120/151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職員数の増員により昨年度から３．５ポイント上昇したことから、依然として類似団体平均を上回っている。</a:t>
          </a:r>
        </a:p>
        <a:p>
          <a:r>
            <a:rPr kumimoji="1" lang="ja-JP" altLang="en-US" sz="1300">
              <a:latin typeface="ＭＳ Ｐゴシック"/>
            </a:rPr>
            <a:t>　また、ゴミ処理業務や消防業務を一部事務組合及び広域連合で行なっており、一部事務組合等への人件費見合いの負担金を合計した場合では、さらに上回ることとなり、今後はこれらも含めた人件費関係経費全体を抑制していく必要があ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145288</xdr:rowOff>
    </xdr:from>
    <xdr:to>
      <xdr:col>7</xdr:col>
      <xdr:colOff>15875</xdr:colOff>
      <xdr:row>41</xdr:row>
      <xdr:rowOff>65278</xdr:rowOff>
    </xdr:to>
    <xdr:cxnSp macro="">
      <xdr:nvCxnSpPr>
        <xdr:cNvPr id="59" name="直線コネクタ 58"/>
        <xdr:cNvCxnSpPr/>
      </xdr:nvCxnSpPr>
      <xdr:spPr>
        <a:xfrm flipV="1">
          <a:off x="4826000" y="563168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37355</xdr:rowOff>
    </xdr:from>
    <xdr:ext cx="762000" cy="259045"/>
    <xdr:sp macro="" textlink="">
      <xdr:nvSpPr>
        <xdr:cNvPr id="60" name="人件費最小値テキスト"/>
        <xdr:cNvSpPr txBox="1"/>
      </xdr:nvSpPr>
      <xdr:spPr>
        <a:xfrm>
          <a:off x="4914900" y="706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39.9</a:t>
          </a:r>
          <a:endParaRPr kumimoji="1" lang="ja-JP" altLang="en-US" sz="1000" b="1">
            <a:latin typeface="ＭＳ Ｐゴシック"/>
          </a:endParaRPr>
        </a:p>
      </xdr:txBody>
    </xdr:sp>
    <xdr:clientData/>
  </xdr:oneCellAnchor>
  <xdr:twoCellAnchor>
    <xdr:from>
      <xdr:col>6</xdr:col>
      <xdr:colOff>612775</xdr:colOff>
      <xdr:row>41</xdr:row>
      <xdr:rowOff>65278</xdr:rowOff>
    </xdr:from>
    <xdr:to>
      <xdr:col>7</xdr:col>
      <xdr:colOff>104775</xdr:colOff>
      <xdr:row>41</xdr:row>
      <xdr:rowOff>65278</xdr:rowOff>
    </xdr:to>
    <xdr:cxnSp macro="">
      <xdr:nvCxnSpPr>
        <xdr:cNvPr id="61" name="直線コネクタ 60"/>
        <xdr:cNvCxnSpPr/>
      </xdr:nvCxnSpPr>
      <xdr:spPr>
        <a:xfrm>
          <a:off x="4737100" y="709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60215</xdr:rowOff>
    </xdr:from>
    <xdr:ext cx="762000" cy="259045"/>
    <xdr:sp macro="" textlink="">
      <xdr:nvSpPr>
        <xdr:cNvPr id="62" name="人件費最大値テキスト"/>
        <xdr:cNvSpPr txBox="1"/>
      </xdr:nvSpPr>
      <xdr:spPr>
        <a:xfrm>
          <a:off x="4914900" y="537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6</xdr:col>
      <xdr:colOff>612775</xdr:colOff>
      <xdr:row>32</xdr:row>
      <xdr:rowOff>145288</xdr:rowOff>
    </xdr:from>
    <xdr:to>
      <xdr:col>7</xdr:col>
      <xdr:colOff>104775</xdr:colOff>
      <xdr:row>32</xdr:row>
      <xdr:rowOff>145288</xdr:rowOff>
    </xdr:to>
    <xdr:cxnSp macro="">
      <xdr:nvCxnSpPr>
        <xdr:cNvPr id="63" name="直線コネクタ 62"/>
        <xdr:cNvCxnSpPr/>
      </xdr:nvCxnSpPr>
      <xdr:spPr>
        <a:xfrm>
          <a:off x="4737100" y="5631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5842</xdr:rowOff>
    </xdr:from>
    <xdr:to>
      <xdr:col>7</xdr:col>
      <xdr:colOff>15875</xdr:colOff>
      <xdr:row>37</xdr:row>
      <xdr:rowOff>165862</xdr:rowOff>
    </xdr:to>
    <xdr:cxnSp macro="">
      <xdr:nvCxnSpPr>
        <xdr:cNvPr id="64" name="直線コネクタ 63"/>
        <xdr:cNvCxnSpPr/>
      </xdr:nvCxnSpPr>
      <xdr:spPr>
        <a:xfrm>
          <a:off x="3987800" y="6349492"/>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124731</xdr:rowOff>
    </xdr:from>
    <xdr:ext cx="762000" cy="259045"/>
    <xdr:sp macro="" textlink="">
      <xdr:nvSpPr>
        <xdr:cNvPr id="65" name="人件費平均値テキスト"/>
        <xdr:cNvSpPr txBox="1"/>
      </xdr:nvSpPr>
      <xdr:spPr>
        <a:xfrm>
          <a:off x="4914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108204</xdr:rowOff>
    </xdr:from>
    <xdr:to>
      <xdr:col>7</xdr:col>
      <xdr:colOff>66675</xdr:colOff>
      <xdr:row>37</xdr:row>
      <xdr:rowOff>38354</xdr:rowOff>
    </xdr:to>
    <xdr:sp macro="" textlink="">
      <xdr:nvSpPr>
        <xdr:cNvPr id="66" name="フローチャート : 判断 65"/>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5842</xdr:rowOff>
    </xdr:from>
    <xdr:to>
      <xdr:col>5</xdr:col>
      <xdr:colOff>549275</xdr:colOff>
      <xdr:row>37</xdr:row>
      <xdr:rowOff>97282</xdr:rowOff>
    </xdr:to>
    <xdr:cxnSp macro="">
      <xdr:nvCxnSpPr>
        <xdr:cNvPr id="67" name="直線コネクタ 66"/>
        <xdr:cNvCxnSpPr/>
      </xdr:nvCxnSpPr>
      <xdr:spPr>
        <a:xfrm flipV="1">
          <a:off x="3098800" y="634949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103632</xdr:rowOff>
    </xdr:from>
    <xdr:to>
      <xdr:col>5</xdr:col>
      <xdr:colOff>600075</xdr:colOff>
      <xdr:row>37</xdr:row>
      <xdr:rowOff>33782</xdr:rowOff>
    </xdr:to>
    <xdr:sp macro="" textlink="">
      <xdr:nvSpPr>
        <xdr:cNvPr id="68" name="フローチャート : 判断 67"/>
        <xdr:cNvSpPr/>
      </xdr:nvSpPr>
      <xdr:spPr>
        <a:xfrm>
          <a:off x="3937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43959</xdr:rowOff>
    </xdr:from>
    <xdr:ext cx="736600" cy="259045"/>
    <xdr:sp macro="" textlink="">
      <xdr:nvSpPr>
        <xdr:cNvPr id="69" name="テキスト ボックス 68"/>
        <xdr:cNvSpPr txBox="1"/>
      </xdr:nvSpPr>
      <xdr:spPr>
        <a:xfrm>
          <a:off x="3606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65278</xdr:rowOff>
    </xdr:from>
    <xdr:to>
      <xdr:col>4</xdr:col>
      <xdr:colOff>346075</xdr:colOff>
      <xdr:row>37</xdr:row>
      <xdr:rowOff>97282</xdr:rowOff>
    </xdr:to>
    <xdr:cxnSp macro="">
      <xdr:nvCxnSpPr>
        <xdr:cNvPr id="70" name="直線コネクタ 69"/>
        <xdr:cNvCxnSpPr/>
      </xdr:nvCxnSpPr>
      <xdr:spPr>
        <a:xfrm>
          <a:off x="2209800" y="640892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131064</xdr:rowOff>
    </xdr:from>
    <xdr:to>
      <xdr:col>4</xdr:col>
      <xdr:colOff>396875</xdr:colOff>
      <xdr:row>37</xdr:row>
      <xdr:rowOff>61214</xdr:rowOff>
    </xdr:to>
    <xdr:sp macro="" textlink="">
      <xdr:nvSpPr>
        <xdr:cNvPr id="71" name="フローチャート : 判断 70"/>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71391</xdr:rowOff>
    </xdr:from>
    <xdr:ext cx="762000" cy="259045"/>
    <xdr:sp macro="" textlink="">
      <xdr:nvSpPr>
        <xdr:cNvPr id="72" name="テキスト ボックス 71"/>
        <xdr:cNvSpPr txBox="1"/>
      </xdr:nvSpPr>
      <xdr:spPr>
        <a:xfrm>
          <a:off x="2717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65278</xdr:rowOff>
    </xdr:from>
    <xdr:to>
      <xdr:col>3</xdr:col>
      <xdr:colOff>142875</xdr:colOff>
      <xdr:row>37</xdr:row>
      <xdr:rowOff>97282</xdr:rowOff>
    </xdr:to>
    <xdr:cxnSp macro="">
      <xdr:nvCxnSpPr>
        <xdr:cNvPr id="73" name="直線コネクタ 72"/>
        <xdr:cNvCxnSpPr/>
      </xdr:nvCxnSpPr>
      <xdr:spPr>
        <a:xfrm flipV="1">
          <a:off x="1320800" y="640892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80772</xdr:rowOff>
    </xdr:from>
    <xdr:to>
      <xdr:col>3</xdr:col>
      <xdr:colOff>193675</xdr:colOff>
      <xdr:row>37</xdr:row>
      <xdr:rowOff>10922</xdr:rowOff>
    </xdr:to>
    <xdr:sp macro="" textlink="">
      <xdr:nvSpPr>
        <xdr:cNvPr id="74" name="フローチャート : 判断 73"/>
        <xdr:cNvSpPr/>
      </xdr:nvSpPr>
      <xdr:spPr>
        <a:xfrm>
          <a:off x="2159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21099</xdr:rowOff>
    </xdr:from>
    <xdr:ext cx="762000" cy="259045"/>
    <xdr:sp macro="" textlink="">
      <xdr:nvSpPr>
        <xdr:cNvPr id="75" name="テキスト ボックス 74"/>
        <xdr:cNvSpPr txBox="1"/>
      </xdr:nvSpPr>
      <xdr:spPr>
        <a:xfrm>
          <a:off x="1828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99060</xdr:rowOff>
    </xdr:from>
    <xdr:to>
      <xdr:col>1</xdr:col>
      <xdr:colOff>676275</xdr:colOff>
      <xdr:row>37</xdr:row>
      <xdr:rowOff>29210</xdr:rowOff>
    </xdr:to>
    <xdr:sp macro="" textlink="">
      <xdr:nvSpPr>
        <xdr:cNvPr id="76" name="フローチャート : 判断 75"/>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39387</xdr:rowOff>
    </xdr:from>
    <xdr:ext cx="762000" cy="259045"/>
    <xdr:sp macro="" textlink="">
      <xdr:nvSpPr>
        <xdr:cNvPr id="77" name="テキスト ボックス 76"/>
        <xdr:cNvSpPr txBox="1"/>
      </xdr:nvSpPr>
      <xdr:spPr>
        <a:xfrm>
          <a:off x="939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115062</xdr:rowOff>
    </xdr:from>
    <xdr:to>
      <xdr:col>7</xdr:col>
      <xdr:colOff>66675</xdr:colOff>
      <xdr:row>38</xdr:row>
      <xdr:rowOff>45212</xdr:rowOff>
    </xdr:to>
    <xdr:sp macro="" textlink="">
      <xdr:nvSpPr>
        <xdr:cNvPr id="83" name="円/楕円 82"/>
        <xdr:cNvSpPr/>
      </xdr:nvSpPr>
      <xdr:spPr>
        <a:xfrm>
          <a:off x="47752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87139</xdr:rowOff>
    </xdr:from>
    <xdr:ext cx="762000" cy="259045"/>
    <xdr:sp macro="" textlink="">
      <xdr:nvSpPr>
        <xdr:cNvPr id="84" name="人件費該当値テキスト"/>
        <xdr:cNvSpPr txBox="1"/>
      </xdr:nvSpPr>
      <xdr:spPr>
        <a:xfrm>
          <a:off x="49149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126492</xdr:rowOff>
    </xdr:from>
    <xdr:to>
      <xdr:col>5</xdr:col>
      <xdr:colOff>600075</xdr:colOff>
      <xdr:row>37</xdr:row>
      <xdr:rowOff>56642</xdr:rowOff>
    </xdr:to>
    <xdr:sp macro="" textlink="">
      <xdr:nvSpPr>
        <xdr:cNvPr id="85" name="円/楕円 84"/>
        <xdr:cNvSpPr/>
      </xdr:nvSpPr>
      <xdr:spPr>
        <a:xfrm>
          <a:off x="3937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41419</xdr:rowOff>
    </xdr:from>
    <xdr:ext cx="736600" cy="259045"/>
    <xdr:sp macro="" textlink="">
      <xdr:nvSpPr>
        <xdr:cNvPr id="86" name="テキスト ボックス 85"/>
        <xdr:cNvSpPr txBox="1"/>
      </xdr:nvSpPr>
      <xdr:spPr>
        <a:xfrm>
          <a:off x="3606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46482</xdr:rowOff>
    </xdr:from>
    <xdr:to>
      <xdr:col>4</xdr:col>
      <xdr:colOff>396875</xdr:colOff>
      <xdr:row>37</xdr:row>
      <xdr:rowOff>148082</xdr:rowOff>
    </xdr:to>
    <xdr:sp macro="" textlink="">
      <xdr:nvSpPr>
        <xdr:cNvPr id="87" name="円/楕円 86"/>
        <xdr:cNvSpPr/>
      </xdr:nvSpPr>
      <xdr:spPr>
        <a:xfrm>
          <a:off x="3048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132859</xdr:rowOff>
    </xdr:from>
    <xdr:ext cx="762000" cy="259045"/>
    <xdr:sp macro="" textlink="">
      <xdr:nvSpPr>
        <xdr:cNvPr id="88" name="テキスト ボックス 87"/>
        <xdr:cNvSpPr txBox="1"/>
      </xdr:nvSpPr>
      <xdr:spPr>
        <a:xfrm>
          <a:off x="2717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14478</xdr:rowOff>
    </xdr:from>
    <xdr:to>
      <xdr:col>3</xdr:col>
      <xdr:colOff>193675</xdr:colOff>
      <xdr:row>37</xdr:row>
      <xdr:rowOff>116078</xdr:rowOff>
    </xdr:to>
    <xdr:sp macro="" textlink="">
      <xdr:nvSpPr>
        <xdr:cNvPr id="89" name="円/楕円 88"/>
        <xdr:cNvSpPr/>
      </xdr:nvSpPr>
      <xdr:spPr>
        <a:xfrm>
          <a:off x="2159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100855</xdr:rowOff>
    </xdr:from>
    <xdr:ext cx="762000" cy="259045"/>
    <xdr:sp macro="" textlink="">
      <xdr:nvSpPr>
        <xdr:cNvPr id="90" name="テキスト ボックス 89"/>
        <xdr:cNvSpPr txBox="1"/>
      </xdr:nvSpPr>
      <xdr:spPr>
        <a:xfrm>
          <a:off x="1828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46482</xdr:rowOff>
    </xdr:from>
    <xdr:to>
      <xdr:col>1</xdr:col>
      <xdr:colOff>676275</xdr:colOff>
      <xdr:row>37</xdr:row>
      <xdr:rowOff>148082</xdr:rowOff>
    </xdr:to>
    <xdr:sp macro="" textlink="">
      <xdr:nvSpPr>
        <xdr:cNvPr id="91" name="円/楕円 90"/>
        <xdr:cNvSpPr/>
      </xdr:nvSpPr>
      <xdr:spPr>
        <a:xfrm>
          <a:off x="1270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132859</xdr:rowOff>
    </xdr:from>
    <xdr:ext cx="762000" cy="259045"/>
    <xdr:sp macro="" textlink="">
      <xdr:nvSpPr>
        <xdr:cNvPr id="92" name="テキスト ボックス 91"/>
        <xdr:cNvSpPr txBox="1"/>
      </xdr:nvSpPr>
      <xdr:spPr>
        <a:xfrm>
          <a:off x="939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25/151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各種計画の策定経費や電算関連経費の増加などから昨年度より０．９ポイント上昇したものの、依然として類似団体平均は下回っている。</a:t>
          </a:r>
        </a:p>
        <a:p>
          <a:r>
            <a:rPr kumimoji="1" lang="ja-JP" altLang="en-US" sz="1300">
              <a:latin typeface="ＭＳ Ｐゴシック"/>
            </a:rPr>
            <a:t>　今後も徹底した歳出の削減に努め、現行の水準を堅持していけるように努めていくこととしている。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142240</xdr:rowOff>
    </xdr:from>
    <xdr:to>
      <xdr:col>24</xdr:col>
      <xdr:colOff>31750</xdr:colOff>
      <xdr:row>21</xdr:row>
      <xdr:rowOff>69850</xdr:rowOff>
    </xdr:to>
    <xdr:cxnSp macro="">
      <xdr:nvCxnSpPr>
        <xdr:cNvPr id="120" name="直線コネクタ 119"/>
        <xdr:cNvCxnSpPr/>
      </xdr:nvCxnSpPr>
      <xdr:spPr>
        <a:xfrm flipV="1">
          <a:off x="16510000" y="219964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a:t>
          </a:r>
          <a:endParaRPr kumimoji="1" lang="ja-JP" altLang="en-US" sz="1000" b="1">
            <a:latin typeface="ＭＳ Ｐゴシック"/>
          </a:endParaRPr>
        </a:p>
      </xdr:txBody>
    </xdr:sp>
    <xdr:clientData/>
  </xdr:oneCellAnchor>
  <xdr:twoCellAnchor>
    <xdr:from>
      <xdr:col>23</xdr:col>
      <xdr:colOff>628650</xdr:colOff>
      <xdr:row>21</xdr:row>
      <xdr:rowOff>69850</xdr:rowOff>
    </xdr:from>
    <xdr:to>
      <xdr:col>24</xdr:col>
      <xdr:colOff>120650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57167</xdr:rowOff>
    </xdr:from>
    <xdr:ext cx="762000" cy="259045"/>
    <xdr:sp macro="" textlink="">
      <xdr:nvSpPr>
        <xdr:cNvPr id="123" name="物件費最大値テキスト"/>
        <xdr:cNvSpPr txBox="1"/>
      </xdr:nvSpPr>
      <xdr:spPr>
        <a:xfrm>
          <a:off x="16598900" y="1943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23</xdr:col>
      <xdr:colOff>628650</xdr:colOff>
      <xdr:row>12</xdr:row>
      <xdr:rowOff>142240</xdr:rowOff>
    </xdr:from>
    <xdr:to>
      <xdr:col>24</xdr:col>
      <xdr:colOff>120650</xdr:colOff>
      <xdr:row>12</xdr:row>
      <xdr:rowOff>142240</xdr:rowOff>
    </xdr:to>
    <xdr:cxnSp macro="">
      <xdr:nvCxnSpPr>
        <xdr:cNvPr id="124" name="直線コネクタ 123"/>
        <xdr:cNvCxnSpPr/>
      </xdr:nvCxnSpPr>
      <xdr:spPr>
        <a:xfrm>
          <a:off x="16421100" y="2199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16510</xdr:rowOff>
    </xdr:from>
    <xdr:to>
      <xdr:col>24</xdr:col>
      <xdr:colOff>31750</xdr:colOff>
      <xdr:row>15</xdr:row>
      <xdr:rowOff>85090</xdr:rowOff>
    </xdr:to>
    <xdr:cxnSp macro="">
      <xdr:nvCxnSpPr>
        <xdr:cNvPr id="125" name="直線コネクタ 124"/>
        <xdr:cNvCxnSpPr/>
      </xdr:nvCxnSpPr>
      <xdr:spPr>
        <a:xfrm>
          <a:off x="15671800" y="258826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109237</xdr:rowOff>
    </xdr:from>
    <xdr:ext cx="762000" cy="259045"/>
    <xdr:sp macro="" textlink="">
      <xdr:nvSpPr>
        <xdr:cNvPr id="126" name="物件費平均値テキスト"/>
        <xdr:cNvSpPr txBox="1"/>
      </xdr:nvSpPr>
      <xdr:spPr>
        <a:xfrm>
          <a:off x="16598900" y="2852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137160</xdr:rowOff>
    </xdr:from>
    <xdr:to>
      <xdr:col>24</xdr:col>
      <xdr:colOff>82550</xdr:colOff>
      <xdr:row>17</xdr:row>
      <xdr:rowOff>67310</xdr:rowOff>
    </xdr:to>
    <xdr:sp macro="" textlink="">
      <xdr:nvSpPr>
        <xdr:cNvPr id="127" name="フローチャート : 判断 126"/>
        <xdr:cNvSpPr/>
      </xdr:nvSpPr>
      <xdr:spPr>
        <a:xfrm>
          <a:off x="164592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134620</xdr:rowOff>
    </xdr:from>
    <xdr:to>
      <xdr:col>22</xdr:col>
      <xdr:colOff>565150</xdr:colOff>
      <xdr:row>15</xdr:row>
      <xdr:rowOff>16510</xdr:rowOff>
    </xdr:to>
    <xdr:cxnSp macro="">
      <xdr:nvCxnSpPr>
        <xdr:cNvPr id="128" name="直線コネクタ 127"/>
        <xdr:cNvCxnSpPr/>
      </xdr:nvCxnSpPr>
      <xdr:spPr>
        <a:xfrm>
          <a:off x="14782800" y="25349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106680</xdr:rowOff>
    </xdr:from>
    <xdr:to>
      <xdr:col>22</xdr:col>
      <xdr:colOff>615950</xdr:colOff>
      <xdr:row>17</xdr:row>
      <xdr:rowOff>36830</xdr:rowOff>
    </xdr:to>
    <xdr:sp macro="" textlink="">
      <xdr:nvSpPr>
        <xdr:cNvPr id="129" name="フローチャート : 判断 128"/>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21607</xdr:rowOff>
    </xdr:from>
    <xdr:ext cx="736600" cy="259045"/>
    <xdr:sp macro="" textlink="">
      <xdr:nvSpPr>
        <xdr:cNvPr id="130" name="テキスト ボックス 129"/>
        <xdr:cNvSpPr txBox="1"/>
      </xdr:nvSpPr>
      <xdr:spPr>
        <a:xfrm>
          <a:off x="15290800" y="293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134620</xdr:rowOff>
    </xdr:from>
    <xdr:to>
      <xdr:col>21</xdr:col>
      <xdr:colOff>361950</xdr:colOff>
      <xdr:row>15</xdr:row>
      <xdr:rowOff>46990</xdr:rowOff>
    </xdr:to>
    <xdr:cxnSp macro="">
      <xdr:nvCxnSpPr>
        <xdr:cNvPr id="131" name="直線コネクタ 130"/>
        <xdr:cNvCxnSpPr/>
      </xdr:nvCxnSpPr>
      <xdr:spPr>
        <a:xfrm flipV="1">
          <a:off x="13893800" y="25349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114300</xdr:rowOff>
    </xdr:from>
    <xdr:to>
      <xdr:col>21</xdr:col>
      <xdr:colOff>412750</xdr:colOff>
      <xdr:row>17</xdr:row>
      <xdr:rowOff>44450</xdr:rowOff>
    </xdr:to>
    <xdr:sp macro="" textlink="">
      <xdr:nvSpPr>
        <xdr:cNvPr id="132" name="フローチャート : 判断 131"/>
        <xdr:cNvSpPr/>
      </xdr:nvSpPr>
      <xdr:spPr>
        <a:xfrm>
          <a:off x="14732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29227</xdr:rowOff>
    </xdr:from>
    <xdr:ext cx="762000" cy="259045"/>
    <xdr:sp macro="" textlink="">
      <xdr:nvSpPr>
        <xdr:cNvPr id="133" name="テキスト ボックス 132"/>
        <xdr:cNvSpPr txBox="1"/>
      </xdr:nvSpPr>
      <xdr:spPr>
        <a:xfrm>
          <a:off x="14401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1270</xdr:rowOff>
    </xdr:from>
    <xdr:to>
      <xdr:col>20</xdr:col>
      <xdr:colOff>158750</xdr:colOff>
      <xdr:row>15</xdr:row>
      <xdr:rowOff>46990</xdr:rowOff>
    </xdr:to>
    <xdr:cxnSp macro="">
      <xdr:nvCxnSpPr>
        <xdr:cNvPr id="134" name="直線コネクタ 133"/>
        <xdr:cNvCxnSpPr/>
      </xdr:nvCxnSpPr>
      <xdr:spPr>
        <a:xfrm>
          <a:off x="13004800" y="25730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30480</xdr:rowOff>
    </xdr:from>
    <xdr:to>
      <xdr:col>20</xdr:col>
      <xdr:colOff>209550</xdr:colOff>
      <xdr:row>16</xdr:row>
      <xdr:rowOff>132080</xdr:rowOff>
    </xdr:to>
    <xdr:sp macro="" textlink="">
      <xdr:nvSpPr>
        <xdr:cNvPr id="135" name="フローチャート : 判断 134"/>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116857</xdr:rowOff>
    </xdr:from>
    <xdr:ext cx="762000" cy="259045"/>
    <xdr:sp macro="" textlink="">
      <xdr:nvSpPr>
        <xdr:cNvPr id="136" name="テキスト ボックス 135"/>
        <xdr:cNvSpPr txBox="1"/>
      </xdr:nvSpPr>
      <xdr:spPr>
        <a:xfrm>
          <a:off x="13512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163830</xdr:rowOff>
    </xdr:from>
    <xdr:to>
      <xdr:col>19</xdr:col>
      <xdr:colOff>6350</xdr:colOff>
      <xdr:row>16</xdr:row>
      <xdr:rowOff>93980</xdr:rowOff>
    </xdr:to>
    <xdr:sp macro="" textlink="">
      <xdr:nvSpPr>
        <xdr:cNvPr id="137" name="フローチャート : 判断 136"/>
        <xdr:cNvSpPr/>
      </xdr:nvSpPr>
      <xdr:spPr>
        <a:xfrm>
          <a:off x="12954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78757</xdr:rowOff>
    </xdr:from>
    <xdr:ext cx="762000" cy="259045"/>
    <xdr:sp macro="" textlink="">
      <xdr:nvSpPr>
        <xdr:cNvPr id="138" name="テキスト ボックス 137"/>
        <xdr:cNvSpPr txBox="1"/>
      </xdr:nvSpPr>
      <xdr:spPr>
        <a:xfrm>
          <a:off x="12623800" y="282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34290</xdr:rowOff>
    </xdr:from>
    <xdr:to>
      <xdr:col>24</xdr:col>
      <xdr:colOff>82550</xdr:colOff>
      <xdr:row>15</xdr:row>
      <xdr:rowOff>135890</xdr:rowOff>
    </xdr:to>
    <xdr:sp macro="" textlink="">
      <xdr:nvSpPr>
        <xdr:cNvPr id="144" name="円/楕円 143"/>
        <xdr:cNvSpPr/>
      </xdr:nvSpPr>
      <xdr:spPr>
        <a:xfrm>
          <a:off x="16459200" y="260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50817</xdr:rowOff>
    </xdr:from>
    <xdr:ext cx="762000" cy="259045"/>
    <xdr:sp macro="" textlink="">
      <xdr:nvSpPr>
        <xdr:cNvPr id="145" name="物件費該当値テキスト"/>
        <xdr:cNvSpPr txBox="1"/>
      </xdr:nvSpPr>
      <xdr:spPr>
        <a:xfrm>
          <a:off x="16598900" y="245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137160</xdr:rowOff>
    </xdr:from>
    <xdr:to>
      <xdr:col>22</xdr:col>
      <xdr:colOff>615950</xdr:colOff>
      <xdr:row>15</xdr:row>
      <xdr:rowOff>67310</xdr:rowOff>
    </xdr:to>
    <xdr:sp macro="" textlink="">
      <xdr:nvSpPr>
        <xdr:cNvPr id="146" name="円/楕円 145"/>
        <xdr:cNvSpPr/>
      </xdr:nvSpPr>
      <xdr:spPr>
        <a:xfrm>
          <a:off x="15621000" y="253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77487</xdr:rowOff>
    </xdr:from>
    <xdr:ext cx="736600" cy="259045"/>
    <xdr:sp macro="" textlink="">
      <xdr:nvSpPr>
        <xdr:cNvPr id="147" name="テキスト ボックス 146"/>
        <xdr:cNvSpPr txBox="1"/>
      </xdr:nvSpPr>
      <xdr:spPr>
        <a:xfrm>
          <a:off x="15290800" y="2306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83820</xdr:rowOff>
    </xdr:from>
    <xdr:to>
      <xdr:col>21</xdr:col>
      <xdr:colOff>412750</xdr:colOff>
      <xdr:row>15</xdr:row>
      <xdr:rowOff>13970</xdr:rowOff>
    </xdr:to>
    <xdr:sp macro="" textlink="">
      <xdr:nvSpPr>
        <xdr:cNvPr id="148" name="円/楕円 147"/>
        <xdr:cNvSpPr/>
      </xdr:nvSpPr>
      <xdr:spPr>
        <a:xfrm>
          <a:off x="14732000" y="248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24147</xdr:rowOff>
    </xdr:from>
    <xdr:ext cx="762000" cy="259045"/>
    <xdr:sp macro="" textlink="">
      <xdr:nvSpPr>
        <xdr:cNvPr id="149" name="テキスト ボックス 148"/>
        <xdr:cNvSpPr txBox="1"/>
      </xdr:nvSpPr>
      <xdr:spPr>
        <a:xfrm>
          <a:off x="14401800" y="225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167640</xdr:rowOff>
    </xdr:from>
    <xdr:to>
      <xdr:col>20</xdr:col>
      <xdr:colOff>209550</xdr:colOff>
      <xdr:row>15</xdr:row>
      <xdr:rowOff>97790</xdr:rowOff>
    </xdr:to>
    <xdr:sp macro="" textlink="">
      <xdr:nvSpPr>
        <xdr:cNvPr id="150" name="円/楕円 149"/>
        <xdr:cNvSpPr/>
      </xdr:nvSpPr>
      <xdr:spPr>
        <a:xfrm>
          <a:off x="13843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107967</xdr:rowOff>
    </xdr:from>
    <xdr:ext cx="762000" cy="259045"/>
    <xdr:sp macro="" textlink="">
      <xdr:nvSpPr>
        <xdr:cNvPr id="151" name="テキスト ボックス 150"/>
        <xdr:cNvSpPr txBox="1"/>
      </xdr:nvSpPr>
      <xdr:spPr>
        <a:xfrm>
          <a:off x="13512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121920</xdr:rowOff>
    </xdr:from>
    <xdr:to>
      <xdr:col>19</xdr:col>
      <xdr:colOff>6350</xdr:colOff>
      <xdr:row>15</xdr:row>
      <xdr:rowOff>52070</xdr:rowOff>
    </xdr:to>
    <xdr:sp macro="" textlink="">
      <xdr:nvSpPr>
        <xdr:cNvPr id="152" name="円/楕円 151"/>
        <xdr:cNvSpPr/>
      </xdr:nvSpPr>
      <xdr:spPr>
        <a:xfrm>
          <a:off x="129540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62247</xdr:rowOff>
    </xdr:from>
    <xdr:ext cx="762000" cy="259045"/>
    <xdr:sp macro="" textlink="">
      <xdr:nvSpPr>
        <xdr:cNvPr id="153" name="テキスト ボックス 152"/>
        <xdr:cNvSpPr txBox="1"/>
      </xdr:nvSpPr>
      <xdr:spPr>
        <a:xfrm>
          <a:off x="12623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16/151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中芸５町村で構成する中芸広域連合に給付事業等が順次移管されてきており、類似団体平均を下回る結果となっているが、児童医療費助成や出産祝金など町独自の扶助を行ってきたことから近年は増加傾向にある。</a:t>
          </a:r>
        </a:p>
        <a:p>
          <a:r>
            <a:rPr kumimoji="1" lang="ja-JP" altLang="en-US" sz="1300">
              <a:latin typeface="ＭＳ Ｐゴシック"/>
            </a:rPr>
            <a:t>　費目的にも削減は厳しいところであるが、現在の水準を維持できるよう努めていくこととしている。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62</xdr:row>
      <xdr:rowOff>29028</xdr:rowOff>
    </xdr:to>
    <xdr:cxnSp macro="">
      <xdr:nvCxnSpPr>
        <xdr:cNvPr id="182" name="直線コネクタ 181"/>
        <xdr:cNvCxnSpPr/>
      </xdr:nvCxnSpPr>
      <xdr:spPr>
        <a:xfrm flipV="1">
          <a:off x="4826000" y="9124043"/>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1105</xdr:rowOff>
    </xdr:from>
    <xdr:ext cx="762000" cy="259045"/>
    <xdr:sp macro="" textlink="">
      <xdr:nvSpPr>
        <xdr:cNvPr id="183" name="扶助費最小値テキスト"/>
        <xdr:cNvSpPr txBox="1"/>
      </xdr:nvSpPr>
      <xdr:spPr>
        <a:xfrm>
          <a:off x="4914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6</xdr:col>
      <xdr:colOff>612775</xdr:colOff>
      <xdr:row>62</xdr:row>
      <xdr:rowOff>29028</xdr:rowOff>
    </xdr:from>
    <xdr:to>
      <xdr:col>7</xdr:col>
      <xdr:colOff>104775</xdr:colOff>
      <xdr:row>62</xdr:row>
      <xdr:rowOff>29028</xdr:rowOff>
    </xdr:to>
    <xdr:cxnSp macro="">
      <xdr:nvCxnSpPr>
        <xdr:cNvPr id="184" name="直線コネクタ 183"/>
        <xdr:cNvCxnSpPr/>
      </xdr:nvCxnSpPr>
      <xdr:spPr>
        <a:xfrm>
          <a:off x="4737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5"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6" name="直線コネクタ 185"/>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167822</xdr:rowOff>
    </xdr:from>
    <xdr:to>
      <xdr:col>7</xdr:col>
      <xdr:colOff>15875</xdr:colOff>
      <xdr:row>54</xdr:row>
      <xdr:rowOff>12700</xdr:rowOff>
    </xdr:to>
    <xdr:cxnSp macro="">
      <xdr:nvCxnSpPr>
        <xdr:cNvPr id="187" name="直線コネクタ 186"/>
        <xdr:cNvCxnSpPr/>
      </xdr:nvCxnSpPr>
      <xdr:spPr>
        <a:xfrm flipV="1">
          <a:off x="3987800" y="9254672"/>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146249</xdr:rowOff>
    </xdr:from>
    <xdr:ext cx="762000" cy="259045"/>
    <xdr:sp macro="" textlink="">
      <xdr:nvSpPr>
        <xdr:cNvPr id="188" name="扶助費平均値テキスト"/>
        <xdr:cNvSpPr txBox="1"/>
      </xdr:nvSpPr>
      <xdr:spPr>
        <a:xfrm>
          <a:off x="4914900" y="9404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2722</xdr:rowOff>
    </xdr:from>
    <xdr:to>
      <xdr:col>7</xdr:col>
      <xdr:colOff>66675</xdr:colOff>
      <xdr:row>55</xdr:row>
      <xdr:rowOff>104322</xdr:rowOff>
    </xdr:to>
    <xdr:sp macro="" textlink="">
      <xdr:nvSpPr>
        <xdr:cNvPr id="189" name="フローチャート : 判断 188"/>
        <xdr:cNvSpPr/>
      </xdr:nvSpPr>
      <xdr:spPr>
        <a:xfrm>
          <a:off x="47752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12700</xdr:rowOff>
    </xdr:from>
    <xdr:to>
      <xdr:col>5</xdr:col>
      <xdr:colOff>549275</xdr:colOff>
      <xdr:row>54</xdr:row>
      <xdr:rowOff>29028</xdr:rowOff>
    </xdr:to>
    <xdr:cxnSp macro="">
      <xdr:nvCxnSpPr>
        <xdr:cNvPr id="190" name="直線コネクタ 189"/>
        <xdr:cNvCxnSpPr/>
      </xdr:nvCxnSpPr>
      <xdr:spPr>
        <a:xfrm flipV="1">
          <a:off x="3098800" y="92710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157843</xdr:rowOff>
    </xdr:from>
    <xdr:to>
      <xdr:col>5</xdr:col>
      <xdr:colOff>600075</xdr:colOff>
      <xdr:row>55</xdr:row>
      <xdr:rowOff>87993</xdr:rowOff>
    </xdr:to>
    <xdr:sp macro="" textlink="">
      <xdr:nvSpPr>
        <xdr:cNvPr id="191" name="フローチャート : 判断 190"/>
        <xdr:cNvSpPr/>
      </xdr:nvSpPr>
      <xdr:spPr>
        <a:xfrm>
          <a:off x="3937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72770</xdr:rowOff>
    </xdr:from>
    <xdr:ext cx="736600" cy="259045"/>
    <xdr:sp macro="" textlink="">
      <xdr:nvSpPr>
        <xdr:cNvPr id="192" name="テキスト ボックス 191"/>
        <xdr:cNvSpPr txBox="1"/>
      </xdr:nvSpPr>
      <xdr:spPr>
        <a:xfrm>
          <a:off x="3606800" y="9502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151493</xdr:rowOff>
    </xdr:from>
    <xdr:to>
      <xdr:col>4</xdr:col>
      <xdr:colOff>346075</xdr:colOff>
      <xdr:row>54</xdr:row>
      <xdr:rowOff>29028</xdr:rowOff>
    </xdr:to>
    <xdr:cxnSp macro="">
      <xdr:nvCxnSpPr>
        <xdr:cNvPr id="193" name="直線コネクタ 192"/>
        <xdr:cNvCxnSpPr/>
      </xdr:nvCxnSpPr>
      <xdr:spPr>
        <a:xfrm>
          <a:off x="2209800" y="92383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141515</xdr:rowOff>
    </xdr:from>
    <xdr:to>
      <xdr:col>4</xdr:col>
      <xdr:colOff>396875</xdr:colOff>
      <xdr:row>55</xdr:row>
      <xdr:rowOff>71665</xdr:rowOff>
    </xdr:to>
    <xdr:sp macro="" textlink="">
      <xdr:nvSpPr>
        <xdr:cNvPr id="194" name="フローチャート : 判断 193"/>
        <xdr:cNvSpPr/>
      </xdr:nvSpPr>
      <xdr:spPr>
        <a:xfrm>
          <a:off x="3048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56442</xdr:rowOff>
    </xdr:from>
    <xdr:ext cx="762000" cy="259045"/>
    <xdr:sp macro="" textlink="">
      <xdr:nvSpPr>
        <xdr:cNvPr id="195" name="テキスト ボックス 194"/>
        <xdr:cNvSpPr txBox="1"/>
      </xdr:nvSpPr>
      <xdr:spPr>
        <a:xfrm>
          <a:off x="2717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102507</xdr:rowOff>
    </xdr:from>
    <xdr:to>
      <xdr:col>3</xdr:col>
      <xdr:colOff>142875</xdr:colOff>
      <xdr:row>53</xdr:row>
      <xdr:rowOff>151493</xdr:rowOff>
    </xdr:to>
    <xdr:cxnSp macro="">
      <xdr:nvCxnSpPr>
        <xdr:cNvPr id="196" name="直線コネクタ 195"/>
        <xdr:cNvCxnSpPr/>
      </xdr:nvCxnSpPr>
      <xdr:spPr>
        <a:xfrm>
          <a:off x="1320800" y="91893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7" name="フローチャート : 判断 196"/>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40112</xdr:rowOff>
    </xdr:from>
    <xdr:ext cx="762000" cy="259045"/>
    <xdr:sp macro="" textlink="">
      <xdr:nvSpPr>
        <xdr:cNvPr id="198" name="テキスト ボックス 197"/>
        <xdr:cNvSpPr txBox="1"/>
      </xdr:nvSpPr>
      <xdr:spPr>
        <a:xfrm>
          <a:off x="1828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199" name="フローチャート : 判断 198"/>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40112</xdr:rowOff>
    </xdr:from>
    <xdr:ext cx="762000" cy="259045"/>
    <xdr:sp macro="" textlink="">
      <xdr:nvSpPr>
        <xdr:cNvPr id="200" name="テキスト ボックス 199"/>
        <xdr:cNvSpPr txBox="1"/>
      </xdr:nvSpPr>
      <xdr:spPr>
        <a:xfrm>
          <a:off x="939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53</xdr:row>
      <xdr:rowOff>117022</xdr:rowOff>
    </xdr:from>
    <xdr:to>
      <xdr:col>7</xdr:col>
      <xdr:colOff>66675</xdr:colOff>
      <xdr:row>54</xdr:row>
      <xdr:rowOff>47172</xdr:rowOff>
    </xdr:to>
    <xdr:sp macro="" textlink="">
      <xdr:nvSpPr>
        <xdr:cNvPr id="206" name="円/楕円 205"/>
        <xdr:cNvSpPr/>
      </xdr:nvSpPr>
      <xdr:spPr>
        <a:xfrm>
          <a:off x="47752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133549</xdr:rowOff>
    </xdr:from>
    <xdr:ext cx="762000" cy="259045"/>
    <xdr:sp macro="" textlink="">
      <xdr:nvSpPr>
        <xdr:cNvPr id="207" name="扶助費該当値テキスト"/>
        <xdr:cNvSpPr txBox="1"/>
      </xdr:nvSpPr>
      <xdr:spPr>
        <a:xfrm>
          <a:off x="4914900" y="904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133350</xdr:rowOff>
    </xdr:from>
    <xdr:to>
      <xdr:col>5</xdr:col>
      <xdr:colOff>600075</xdr:colOff>
      <xdr:row>54</xdr:row>
      <xdr:rowOff>63500</xdr:rowOff>
    </xdr:to>
    <xdr:sp macro="" textlink="">
      <xdr:nvSpPr>
        <xdr:cNvPr id="208" name="円/楕円 207"/>
        <xdr:cNvSpPr/>
      </xdr:nvSpPr>
      <xdr:spPr>
        <a:xfrm>
          <a:off x="3937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73677</xdr:rowOff>
    </xdr:from>
    <xdr:ext cx="736600" cy="259045"/>
    <xdr:sp macro="" textlink="">
      <xdr:nvSpPr>
        <xdr:cNvPr id="209" name="テキスト ボックス 208"/>
        <xdr:cNvSpPr txBox="1"/>
      </xdr:nvSpPr>
      <xdr:spPr>
        <a:xfrm>
          <a:off x="3606800" y="898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149678</xdr:rowOff>
    </xdr:from>
    <xdr:to>
      <xdr:col>4</xdr:col>
      <xdr:colOff>396875</xdr:colOff>
      <xdr:row>54</xdr:row>
      <xdr:rowOff>79828</xdr:rowOff>
    </xdr:to>
    <xdr:sp macro="" textlink="">
      <xdr:nvSpPr>
        <xdr:cNvPr id="210" name="円/楕円 209"/>
        <xdr:cNvSpPr/>
      </xdr:nvSpPr>
      <xdr:spPr>
        <a:xfrm>
          <a:off x="3048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90005</xdr:rowOff>
    </xdr:from>
    <xdr:ext cx="762000" cy="259045"/>
    <xdr:sp macro="" textlink="">
      <xdr:nvSpPr>
        <xdr:cNvPr id="211" name="テキスト ボックス 210"/>
        <xdr:cNvSpPr txBox="1"/>
      </xdr:nvSpPr>
      <xdr:spPr>
        <a:xfrm>
          <a:off x="2717800" y="90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100693</xdr:rowOff>
    </xdr:from>
    <xdr:to>
      <xdr:col>3</xdr:col>
      <xdr:colOff>193675</xdr:colOff>
      <xdr:row>54</xdr:row>
      <xdr:rowOff>30843</xdr:rowOff>
    </xdr:to>
    <xdr:sp macro="" textlink="">
      <xdr:nvSpPr>
        <xdr:cNvPr id="212" name="円/楕円 211"/>
        <xdr:cNvSpPr/>
      </xdr:nvSpPr>
      <xdr:spPr>
        <a:xfrm>
          <a:off x="21590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41020</xdr:rowOff>
    </xdr:from>
    <xdr:ext cx="762000" cy="259045"/>
    <xdr:sp macro="" textlink="">
      <xdr:nvSpPr>
        <xdr:cNvPr id="213" name="テキスト ボックス 212"/>
        <xdr:cNvSpPr txBox="1"/>
      </xdr:nvSpPr>
      <xdr:spPr>
        <a:xfrm>
          <a:off x="1828800" y="895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51707</xdr:rowOff>
    </xdr:from>
    <xdr:to>
      <xdr:col>1</xdr:col>
      <xdr:colOff>676275</xdr:colOff>
      <xdr:row>53</xdr:row>
      <xdr:rowOff>153307</xdr:rowOff>
    </xdr:to>
    <xdr:sp macro="" textlink="">
      <xdr:nvSpPr>
        <xdr:cNvPr id="214" name="円/楕円 213"/>
        <xdr:cNvSpPr/>
      </xdr:nvSpPr>
      <xdr:spPr>
        <a:xfrm>
          <a:off x="12700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163484</xdr:rowOff>
    </xdr:from>
    <xdr:ext cx="762000" cy="259045"/>
    <xdr:sp macro="" textlink="">
      <xdr:nvSpPr>
        <xdr:cNvPr id="215" name="テキスト ボックス 214"/>
        <xdr:cNvSpPr txBox="1"/>
      </xdr:nvSpPr>
      <xdr:spPr>
        <a:xfrm>
          <a:off x="939800" y="890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32/151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営企業（簡易水道）会計への基準外繰出しを必要最小限に止めるなどにより類似団体平均を下回る水準を維持してきたが、近年は医療費の増加などにより国保会計への基準外繰出しが増加するなどにより数値も上昇傾向にある。</a:t>
          </a:r>
        </a:p>
        <a:p>
          <a:r>
            <a:rPr kumimoji="1" lang="ja-JP" altLang="en-US" sz="1300">
              <a:latin typeface="ＭＳ Ｐゴシック"/>
            </a:rPr>
            <a:t>　今後は、医療費の適正化を図ることにより基準額繰出しの抑制に努めていくこととしている。</a:t>
          </a: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110998</xdr:rowOff>
    </xdr:from>
    <xdr:to>
      <xdr:col>24</xdr:col>
      <xdr:colOff>31750</xdr:colOff>
      <xdr:row>60</xdr:row>
      <xdr:rowOff>140716</xdr:rowOff>
    </xdr:to>
    <xdr:cxnSp macro="">
      <xdr:nvCxnSpPr>
        <xdr:cNvPr id="240" name="直線コネクタ 239"/>
        <xdr:cNvCxnSpPr/>
      </xdr:nvCxnSpPr>
      <xdr:spPr>
        <a:xfrm flipV="1">
          <a:off x="16510000" y="9197848"/>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112793</xdr:rowOff>
    </xdr:from>
    <xdr:ext cx="762000" cy="259045"/>
    <xdr:sp macro="" textlink="">
      <xdr:nvSpPr>
        <xdr:cNvPr id="241" name="その他最小値テキスト"/>
        <xdr:cNvSpPr txBox="1"/>
      </xdr:nvSpPr>
      <xdr:spPr>
        <a:xfrm>
          <a:off x="16598900" y="10399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27.8</a:t>
          </a:r>
          <a:endParaRPr kumimoji="1" lang="ja-JP" altLang="en-US" sz="1000" b="1">
            <a:latin typeface="ＭＳ Ｐゴシック"/>
          </a:endParaRPr>
        </a:p>
      </xdr:txBody>
    </xdr:sp>
    <xdr:clientData/>
  </xdr:oneCellAnchor>
  <xdr:twoCellAnchor>
    <xdr:from>
      <xdr:col>23</xdr:col>
      <xdr:colOff>628650</xdr:colOff>
      <xdr:row>60</xdr:row>
      <xdr:rowOff>140716</xdr:rowOff>
    </xdr:from>
    <xdr:to>
      <xdr:col>24</xdr:col>
      <xdr:colOff>120650</xdr:colOff>
      <xdr:row>60</xdr:row>
      <xdr:rowOff>140716</xdr:rowOff>
    </xdr:to>
    <xdr:cxnSp macro="">
      <xdr:nvCxnSpPr>
        <xdr:cNvPr id="242" name="直線コネクタ 241"/>
        <xdr:cNvCxnSpPr/>
      </xdr:nvCxnSpPr>
      <xdr:spPr>
        <a:xfrm>
          <a:off x="16421100" y="10427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25925</xdr:rowOff>
    </xdr:from>
    <xdr:ext cx="762000" cy="259045"/>
    <xdr:sp macro="" textlink="">
      <xdr:nvSpPr>
        <xdr:cNvPr id="243" name="その他最大値テキスト"/>
        <xdr:cNvSpPr txBox="1"/>
      </xdr:nvSpPr>
      <xdr:spPr>
        <a:xfrm>
          <a:off x="16598900" y="894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23</xdr:col>
      <xdr:colOff>628650</xdr:colOff>
      <xdr:row>53</xdr:row>
      <xdr:rowOff>110998</xdr:rowOff>
    </xdr:from>
    <xdr:to>
      <xdr:col>24</xdr:col>
      <xdr:colOff>120650</xdr:colOff>
      <xdr:row>53</xdr:row>
      <xdr:rowOff>110998</xdr:rowOff>
    </xdr:to>
    <xdr:cxnSp macro="">
      <xdr:nvCxnSpPr>
        <xdr:cNvPr id="244" name="直線コネクタ 243"/>
        <xdr:cNvCxnSpPr/>
      </xdr:nvCxnSpPr>
      <xdr:spPr>
        <a:xfrm>
          <a:off x="16421100" y="9197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65278</xdr:rowOff>
    </xdr:from>
    <xdr:to>
      <xdr:col>24</xdr:col>
      <xdr:colOff>31750</xdr:colOff>
      <xdr:row>55</xdr:row>
      <xdr:rowOff>74422</xdr:rowOff>
    </xdr:to>
    <xdr:cxnSp macro="">
      <xdr:nvCxnSpPr>
        <xdr:cNvPr id="245" name="直線コネクタ 244"/>
        <xdr:cNvCxnSpPr/>
      </xdr:nvCxnSpPr>
      <xdr:spPr>
        <a:xfrm>
          <a:off x="15671800" y="949502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151147</xdr:rowOff>
    </xdr:from>
    <xdr:ext cx="762000" cy="259045"/>
    <xdr:sp macro="" textlink="">
      <xdr:nvSpPr>
        <xdr:cNvPr id="246" name="その他平均値テキスト"/>
        <xdr:cNvSpPr txBox="1"/>
      </xdr:nvSpPr>
      <xdr:spPr>
        <a:xfrm>
          <a:off x="16598900" y="9580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7620</xdr:rowOff>
    </xdr:from>
    <xdr:to>
      <xdr:col>24</xdr:col>
      <xdr:colOff>82550</xdr:colOff>
      <xdr:row>56</xdr:row>
      <xdr:rowOff>109220</xdr:rowOff>
    </xdr:to>
    <xdr:sp macro="" textlink="">
      <xdr:nvSpPr>
        <xdr:cNvPr id="247" name="フローチャート : 判断 246"/>
        <xdr:cNvSpPr/>
      </xdr:nvSpPr>
      <xdr:spPr>
        <a:xfrm>
          <a:off x="16459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37846</xdr:rowOff>
    </xdr:from>
    <xdr:to>
      <xdr:col>22</xdr:col>
      <xdr:colOff>565150</xdr:colOff>
      <xdr:row>55</xdr:row>
      <xdr:rowOff>65278</xdr:rowOff>
    </xdr:to>
    <xdr:cxnSp macro="">
      <xdr:nvCxnSpPr>
        <xdr:cNvPr id="248" name="直線コネクタ 247"/>
        <xdr:cNvCxnSpPr/>
      </xdr:nvCxnSpPr>
      <xdr:spPr>
        <a:xfrm>
          <a:off x="14782800" y="94675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9" name="フローチャート : 判断 248"/>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80281</xdr:rowOff>
    </xdr:from>
    <xdr:ext cx="736600" cy="259045"/>
    <xdr:sp macro="" textlink="">
      <xdr:nvSpPr>
        <xdr:cNvPr id="250" name="テキスト ボックス 249"/>
        <xdr:cNvSpPr txBox="1"/>
      </xdr:nvSpPr>
      <xdr:spPr>
        <a:xfrm>
          <a:off x="15290800" y="9681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40132</xdr:rowOff>
    </xdr:from>
    <xdr:to>
      <xdr:col>21</xdr:col>
      <xdr:colOff>361950</xdr:colOff>
      <xdr:row>55</xdr:row>
      <xdr:rowOff>37846</xdr:rowOff>
    </xdr:to>
    <xdr:cxnSp macro="">
      <xdr:nvCxnSpPr>
        <xdr:cNvPr id="251" name="直線コネクタ 250"/>
        <xdr:cNvCxnSpPr/>
      </xdr:nvCxnSpPr>
      <xdr:spPr>
        <a:xfrm>
          <a:off x="13893800" y="9298432"/>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165354</xdr:rowOff>
    </xdr:from>
    <xdr:to>
      <xdr:col>21</xdr:col>
      <xdr:colOff>412750</xdr:colOff>
      <xdr:row>56</xdr:row>
      <xdr:rowOff>95504</xdr:rowOff>
    </xdr:to>
    <xdr:sp macro="" textlink="">
      <xdr:nvSpPr>
        <xdr:cNvPr id="252" name="フローチャート : 判断 251"/>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80281</xdr:rowOff>
    </xdr:from>
    <xdr:ext cx="762000" cy="259045"/>
    <xdr:sp macro="" textlink="">
      <xdr:nvSpPr>
        <xdr:cNvPr id="253" name="テキスト ボックス 252"/>
        <xdr:cNvSpPr txBox="1"/>
      </xdr:nvSpPr>
      <xdr:spPr>
        <a:xfrm>
          <a:off x="14401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35560</xdr:rowOff>
    </xdr:from>
    <xdr:to>
      <xdr:col>20</xdr:col>
      <xdr:colOff>158750</xdr:colOff>
      <xdr:row>54</xdr:row>
      <xdr:rowOff>40132</xdr:rowOff>
    </xdr:to>
    <xdr:cxnSp macro="">
      <xdr:nvCxnSpPr>
        <xdr:cNvPr id="254" name="直線コネクタ 253"/>
        <xdr:cNvCxnSpPr/>
      </xdr:nvCxnSpPr>
      <xdr:spPr>
        <a:xfrm>
          <a:off x="13004800" y="92938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165354</xdr:rowOff>
    </xdr:from>
    <xdr:to>
      <xdr:col>20</xdr:col>
      <xdr:colOff>209550</xdr:colOff>
      <xdr:row>56</xdr:row>
      <xdr:rowOff>95504</xdr:rowOff>
    </xdr:to>
    <xdr:sp macro="" textlink="">
      <xdr:nvSpPr>
        <xdr:cNvPr id="255" name="フローチャート : 判断 254"/>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80281</xdr:rowOff>
    </xdr:from>
    <xdr:ext cx="762000" cy="259045"/>
    <xdr:sp macro="" textlink="">
      <xdr:nvSpPr>
        <xdr:cNvPr id="256" name="テキスト ボックス 255"/>
        <xdr:cNvSpPr txBox="1"/>
      </xdr:nvSpPr>
      <xdr:spPr>
        <a:xfrm>
          <a:off x="13512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156210</xdr:rowOff>
    </xdr:from>
    <xdr:to>
      <xdr:col>19</xdr:col>
      <xdr:colOff>6350</xdr:colOff>
      <xdr:row>56</xdr:row>
      <xdr:rowOff>86360</xdr:rowOff>
    </xdr:to>
    <xdr:sp macro="" textlink="">
      <xdr:nvSpPr>
        <xdr:cNvPr id="257" name="フローチャート : 判断 256"/>
        <xdr:cNvSpPr/>
      </xdr:nvSpPr>
      <xdr:spPr>
        <a:xfrm>
          <a:off x="12954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71137</xdr:rowOff>
    </xdr:from>
    <xdr:ext cx="762000" cy="259045"/>
    <xdr:sp macro="" textlink="">
      <xdr:nvSpPr>
        <xdr:cNvPr id="258" name="テキスト ボックス 257"/>
        <xdr:cNvSpPr txBox="1"/>
      </xdr:nvSpPr>
      <xdr:spPr>
        <a:xfrm>
          <a:off x="12623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23622</xdr:rowOff>
    </xdr:from>
    <xdr:to>
      <xdr:col>24</xdr:col>
      <xdr:colOff>82550</xdr:colOff>
      <xdr:row>55</xdr:row>
      <xdr:rowOff>125222</xdr:rowOff>
    </xdr:to>
    <xdr:sp macro="" textlink="">
      <xdr:nvSpPr>
        <xdr:cNvPr id="264" name="円/楕円 263"/>
        <xdr:cNvSpPr/>
      </xdr:nvSpPr>
      <xdr:spPr>
        <a:xfrm>
          <a:off x="16459200" y="945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40149</xdr:rowOff>
    </xdr:from>
    <xdr:ext cx="762000" cy="259045"/>
    <xdr:sp macro="" textlink="">
      <xdr:nvSpPr>
        <xdr:cNvPr id="265" name="その他該当値テキスト"/>
        <xdr:cNvSpPr txBox="1"/>
      </xdr:nvSpPr>
      <xdr:spPr>
        <a:xfrm>
          <a:off x="16598900" y="929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14478</xdr:rowOff>
    </xdr:from>
    <xdr:to>
      <xdr:col>22</xdr:col>
      <xdr:colOff>615950</xdr:colOff>
      <xdr:row>55</xdr:row>
      <xdr:rowOff>116078</xdr:rowOff>
    </xdr:to>
    <xdr:sp macro="" textlink="">
      <xdr:nvSpPr>
        <xdr:cNvPr id="266" name="円/楕円 265"/>
        <xdr:cNvSpPr/>
      </xdr:nvSpPr>
      <xdr:spPr>
        <a:xfrm>
          <a:off x="15621000" y="944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126255</xdr:rowOff>
    </xdr:from>
    <xdr:ext cx="736600" cy="259045"/>
    <xdr:sp macro="" textlink="">
      <xdr:nvSpPr>
        <xdr:cNvPr id="267" name="テキスト ボックス 266"/>
        <xdr:cNvSpPr txBox="1"/>
      </xdr:nvSpPr>
      <xdr:spPr>
        <a:xfrm>
          <a:off x="15290800" y="9213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158496</xdr:rowOff>
    </xdr:from>
    <xdr:to>
      <xdr:col>21</xdr:col>
      <xdr:colOff>412750</xdr:colOff>
      <xdr:row>55</xdr:row>
      <xdr:rowOff>88646</xdr:rowOff>
    </xdr:to>
    <xdr:sp macro="" textlink="">
      <xdr:nvSpPr>
        <xdr:cNvPr id="268" name="円/楕円 267"/>
        <xdr:cNvSpPr/>
      </xdr:nvSpPr>
      <xdr:spPr>
        <a:xfrm>
          <a:off x="14732000" y="941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98823</xdr:rowOff>
    </xdr:from>
    <xdr:ext cx="762000" cy="259045"/>
    <xdr:sp macro="" textlink="">
      <xdr:nvSpPr>
        <xdr:cNvPr id="269" name="テキスト ボックス 268"/>
        <xdr:cNvSpPr txBox="1"/>
      </xdr:nvSpPr>
      <xdr:spPr>
        <a:xfrm>
          <a:off x="14401800" y="918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20</xdr:col>
      <xdr:colOff>107950</xdr:colOff>
      <xdr:row>53</xdr:row>
      <xdr:rowOff>160782</xdr:rowOff>
    </xdr:from>
    <xdr:to>
      <xdr:col>20</xdr:col>
      <xdr:colOff>209550</xdr:colOff>
      <xdr:row>54</xdr:row>
      <xdr:rowOff>90932</xdr:rowOff>
    </xdr:to>
    <xdr:sp macro="" textlink="">
      <xdr:nvSpPr>
        <xdr:cNvPr id="270" name="円/楕円 269"/>
        <xdr:cNvSpPr/>
      </xdr:nvSpPr>
      <xdr:spPr>
        <a:xfrm>
          <a:off x="13843000" y="9247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101109</xdr:rowOff>
    </xdr:from>
    <xdr:ext cx="762000" cy="259045"/>
    <xdr:sp macro="" textlink="">
      <xdr:nvSpPr>
        <xdr:cNvPr id="271" name="テキスト ボックス 270"/>
        <xdr:cNvSpPr txBox="1"/>
      </xdr:nvSpPr>
      <xdr:spPr>
        <a:xfrm>
          <a:off x="13512800" y="901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18</xdr:col>
      <xdr:colOff>590550</xdr:colOff>
      <xdr:row>53</xdr:row>
      <xdr:rowOff>156210</xdr:rowOff>
    </xdr:from>
    <xdr:to>
      <xdr:col>19</xdr:col>
      <xdr:colOff>6350</xdr:colOff>
      <xdr:row>54</xdr:row>
      <xdr:rowOff>86360</xdr:rowOff>
    </xdr:to>
    <xdr:sp macro="" textlink="">
      <xdr:nvSpPr>
        <xdr:cNvPr id="272" name="円/楕円 271"/>
        <xdr:cNvSpPr/>
      </xdr:nvSpPr>
      <xdr:spPr>
        <a:xfrm>
          <a:off x="12954000" y="92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96537</xdr:rowOff>
    </xdr:from>
    <xdr:ext cx="762000" cy="259045"/>
    <xdr:sp macro="" textlink="">
      <xdr:nvSpPr>
        <xdr:cNvPr id="273" name="テキスト ボックス 272"/>
        <xdr:cNvSpPr txBox="1"/>
      </xdr:nvSpPr>
      <xdr:spPr>
        <a:xfrm>
          <a:off x="12623800" y="901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147/151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広域連合においてごみ処理、消防、介護保険、保健福祉業務等を行なっており、これらに要する経費を負担金として支弁していることから類似団体平均を大きく上回る数値で推移している。</a:t>
          </a:r>
        </a:p>
        <a:p>
          <a:r>
            <a:rPr kumimoji="1" lang="ja-JP" altLang="en-US" sz="1300">
              <a:latin typeface="ＭＳ Ｐゴシック"/>
            </a:rPr>
            <a:t>　今後は、ごみ処理施設の更新などが予定されていることから高水準で推移していくことが予想</a:t>
          </a:r>
          <a:r>
            <a:rPr kumimoji="1" lang="ja-JP" altLang="en-US" sz="1300">
              <a:solidFill>
                <a:sysClr val="windowText" lastClr="000000"/>
              </a:solidFill>
              <a:latin typeface="ＭＳ Ｐゴシック"/>
            </a:rPr>
            <a:t>されるため、町単</a:t>
          </a:r>
          <a:r>
            <a:rPr kumimoji="1" lang="ja-JP" altLang="en-US" sz="1300">
              <a:latin typeface="ＭＳ Ｐゴシック"/>
            </a:rPr>
            <a:t>独の補助金等の見直しを行うなどし総額の抑制を図っていく必要がある。</a:t>
          </a: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40</xdr:row>
      <xdr:rowOff>159004</xdr:rowOff>
    </xdr:to>
    <xdr:cxnSp macro="">
      <xdr:nvCxnSpPr>
        <xdr:cNvPr id="298" name="直線コネクタ 297"/>
        <xdr:cNvCxnSpPr/>
      </xdr:nvCxnSpPr>
      <xdr:spPr>
        <a:xfrm flipV="1">
          <a:off x="16510000" y="581914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131081</xdr:rowOff>
    </xdr:from>
    <xdr:ext cx="762000" cy="259045"/>
    <xdr:sp macro="" textlink="">
      <xdr:nvSpPr>
        <xdr:cNvPr id="299" name="補助費等最小値テキスト"/>
        <xdr:cNvSpPr txBox="1"/>
      </xdr:nvSpPr>
      <xdr:spPr>
        <a:xfrm>
          <a:off x="16598900" y="698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23</xdr:col>
      <xdr:colOff>628650</xdr:colOff>
      <xdr:row>40</xdr:row>
      <xdr:rowOff>159004</xdr:rowOff>
    </xdr:from>
    <xdr:to>
      <xdr:col>24</xdr:col>
      <xdr:colOff>120650</xdr:colOff>
      <xdr:row>40</xdr:row>
      <xdr:rowOff>159004</xdr:rowOff>
    </xdr:to>
    <xdr:cxnSp macro="">
      <xdr:nvCxnSpPr>
        <xdr:cNvPr id="300" name="直線コネクタ 299"/>
        <xdr:cNvCxnSpPr/>
      </xdr:nvCxnSpPr>
      <xdr:spPr>
        <a:xfrm>
          <a:off x="16421100" y="7017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1"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02" name="直線コネクタ 301"/>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39</xdr:row>
      <xdr:rowOff>51562</xdr:rowOff>
    </xdr:from>
    <xdr:to>
      <xdr:col>24</xdr:col>
      <xdr:colOff>31750</xdr:colOff>
      <xdr:row>39</xdr:row>
      <xdr:rowOff>106426</xdr:rowOff>
    </xdr:to>
    <xdr:cxnSp macro="">
      <xdr:nvCxnSpPr>
        <xdr:cNvPr id="303" name="直線コネクタ 302"/>
        <xdr:cNvCxnSpPr/>
      </xdr:nvCxnSpPr>
      <xdr:spPr>
        <a:xfrm>
          <a:off x="15671800" y="6738112"/>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74439</xdr:rowOff>
    </xdr:from>
    <xdr:ext cx="762000" cy="259045"/>
    <xdr:sp macro="" textlink="">
      <xdr:nvSpPr>
        <xdr:cNvPr id="304" name="補助費等平均値テキスト"/>
        <xdr:cNvSpPr txBox="1"/>
      </xdr:nvSpPr>
      <xdr:spPr>
        <a:xfrm>
          <a:off x="16598900" y="6075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57912</xdr:rowOff>
    </xdr:from>
    <xdr:to>
      <xdr:col>24</xdr:col>
      <xdr:colOff>82550</xdr:colOff>
      <xdr:row>36</xdr:row>
      <xdr:rowOff>159512</xdr:rowOff>
    </xdr:to>
    <xdr:sp macro="" textlink="">
      <xdr:nvSpPr>
        <xdr:cNvPr id="305" name="フローチャート : 判断 304"/>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39</xdr:row>
      <xdr:rowOff>51562</xdr:rowOff>
    </xdr:from>
    <xdr:to>
      <xdr:col>22</xdr:col>
      <xdr:colOff>565150</xdr:colOff>
      <xdr:row>39</xdr:row>
      <xdr:rowOff>133858</xdr:rowOff>
    </xdr:to>
    <xdr:cxnSp macro="">
      <xdr:nvCxnSpPr>
        <xdr:cNvPr id="306" name="直線コネクタ 305"/>
        <xdr:cNvCxnSpPr/>
      </xdr:nvCxnSpPr>
      <xdr:spPr>
        <a:xfrm flipV="1">
          <a:off x="14782800" y="673811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07" name="フローチャート : 判断 306"/>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142257</xdr:rowOff>
    </xdr:from>
    <xdr:ext cx="736600" cy="259045"/>
    <xdr:sp macro="" textlink="">
      <xdr:nvSpPr>
        <xdr:cNvPr id="308" name="テキスト ボックス 307"/>
        <xdr:cNvSpPr txBox="1"/>
      </xdr:nvSpPr>
      <xdr:spPr>
        <a:xfrm>
          <a:off x="15290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39</xdr:row>
      <xdr:rowOff>133858</xdr:rowOff>
    </xdr:from>
    <xdr:to>
      <xdr:col>21</xdr:col>
      <xdr:colOff>361950</xdr:colOff>
      <xdr:row>40</xdr:row>
      <xdr:rowOff>49276</xdr:rowOff>
    </xdr:to>
    <xdr:cxnSp macro="">
      <xdr:nvCxnSpPr>
        <xdr:cNvPr id="309" name="直線コネクタ 308"/>
        <xdr:cNvCxnSpPr/>
      </xdr:nvCxnSpPr>
      <xdr:spPr>
        <a:xfrm flipV="1">
          <a:off x="13893800" y="682040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57912</xdr:rowOff>
    </xdr:from>
    <xdr:to>
      <xdr:col>21</xdr:col>
      <xdr:colOff>412750</xdr:colOff>
      <xdr:row>36</xdr:row>
      <xdr:rowOff>159512</xdr:rowOff>
    </xdr:to>
    <xdr:sp macro="" textlink="">
      <xdr:nvSpPr>
        <xdr:cNvPr id="310" name="フローチャート : 判断 309"/>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169689</xdr:rowOff>
    </xdr:from>
    <xdr:ext cx="762000" cy="259045"/>
    <xdr:sp macro="" textlink="">
      <xdr:nvSpPr>
        <xdr:cNvPr id="311" name="テキスト ボックス 310"/>
        <xdr:cNvSpPr txBox="1"/>
      </xdr:nvSpPr>
      <xdr:spPr>
        <a:xfrm>
          <a:off x="14401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40</xdr:row>
      <xdr:rowOff>17272</xdr:rowOff>
    </xdr:from>
    <xdr:to>
      <xdr:col>20</xdr:col>
      <xdr:colOff>158750</xdr:colOff>
      <xdr:row>40</xdr:row>
      <xdr:rowOff>49276</xdr:rowOff>
    </xdr:to>
    <xdr:cxnSp macro="">
      <xdr:nvCxnSpPr>
        <xdr:cNvPr id="312" name="直線コネクタ 311"/>
        <xdr:cNvCxnSpPr/>
      </xdr:nvCxnSpPr>
      <xdr:spPr>
        <a:xfrm>
          <a:off x="13004800" y="687527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13" name="フローチャート : 判断 312"/>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142257</xdr:rowOff>
    </xdr:from>
    <xdr:ext cx="762000" cy="259045"/>
    <xdr:sp macro="" textlink="">
      <xdr:nvSpPr>
        <xdr:cNvPr id="314" name="テキスト ボックス 313"/>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30480</xdr:rowOff>
    </xdr:from>
    <xdr:to>
      <xdr:col>19</xdr:col>
      <xdr:colOff>6350</xdr:colOff>
      <xdr:row>36</xdr:row>
      <xdr:rowOff>132080</xdr:rowOff>
    </xdr:to>
    <xdr:sp macro="" textlink="">
      <xdr:nvSpPr>
        <xdr:cNvPr id="315" name="フローチャート : 判断 314"/>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142257</xdr:rowOff>
    </xdr:from>
    <xdr:ext cx="762000" cy="259045"/>
    <xdr:sp macro="" textlink="">
      <xdr:nvSpPr>
        <xdr:cNvPr id="316" name="テキスト ボックス 315"/>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39</xdr:row>
      <xdr:rowOff>55626</xdr:rowOff>
    </xdr:from>
    <xdr:to>
      <xdr:col>24</xdr:col>
      <xdr:colOff>82550</xdr:colOff>
      <xdr:row>39</xdr:row>
      <xdr:rowOff>157226</xdr:rowOff>
    </xdr:to>
    <xdr:sp macro="" textlink="">
      <xdr:nvSpPr>
        <xdr:cNvPr id="322" name="円/楕円 321"/>
        <xdr:cNvSpPr/>
      </xdr:nvSpPr>
      <xdr:spPr>
        <a:xfrm>
          <a:off x="16459200" y="6742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39</xdr:row>
      <xdr:rowOff>27703</xdr:rowOff>
    </xdr:from>
    <xdr:ext cx="762000" cy="259045"/>
    <xdr:sp macro="" textlink="">
      <xdr:nvSpPr>
        <xdr:cNvPr id="323" name="補助費等該当値テキスト"/>
        <xdr:cNvSpPr txBox="1"/>
      </xdr:nvSpPr>
      <xdr:spPr>
        <a:xfrm>
          <a:off x="16598900" y="6714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22</xdr:col>
      <xdr:colOff>514350</xdr:colOff>
      <xdr:row>39</xdr:row>
      <xdr:rowOff>762</xdr:rowOff>
    </xdr:from>
    <xdr:to>
      <xdr:col>22</xdr:col>
      <xdr:colOff>615950</xdr:colOff>
      <xdr:row>39</xdr:row>
      <xdr:rowOff>102362</xdr:rowOff>
    </xdr:to>
    <xdr:sp macro="" textlink="">
      <xdr:nvSpPr>
        <xdr:cNvPr id="324" name="円/楕円 323"/>
        <xdr:cNvSpPr/>
      </xdr:nvSpPr>
      <xdr:spPr>
        <a:xfrm>
          <a:off x="15621000" y="668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87139</xdr:rowOff>
    </xdr:from>
    <xdr:ext cx="736600" cy="259045"/>
    <xdr:sp macro="" textlink="">
      <xdr:nvSpPr>
        <xdr:cNvPr id="325" name="テキスト ボックス 324"/>
        <xdr:cNvSpPr txBox="1"/>
      </xdr:nvSpPr>
      <xdr:spPr>
        <a:xfrm>
          <a:off x="15290800" y="6773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21</xdr:col>
      <xdr:colOff>311150</xdr:colOff>
      <xdr:row>39</xdr:row>
      <xdr:rowOff>83058</xdr:rowOff>
    </xdr:from>
    <xdr:to>
      <xdr:col>21</xdr:col>
      <xdr:colOff>412750</xdr:colOff>
      <xdr:row>40</xdr:row>
      <xdr:rowOff>13208</xdr:rowOff>
    </xdr:to>
    <xdr:sp macro="" textlink="">
      <xdr:nvSpPr>
        <xdr:cNvPr id="326" name="円/楕円 325"/>
        <xdr:cNvSpPr/>
      </xdr:nvSpPr>
      <xdr:spPr>
        <a:xfrm>
          <a:off x="14732000" y="676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169435</xdr:rowOff>
    </xdr:from>
    <xdr:ext cx="762000" cy="259045"/>
    <xdr:sp macro="" textlink="">
      <xdr:nvSpPr>
        <xdr:cNvPr id="327" name="テキスト ボックス 326"/>
        <xdr:cNvSpPr txBox="1"/>
      </xdr:nvSpPr>
      <xdr:spPr>
        <a:xfrm>
          <a:off x="14401800" y="6855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20</xdr:col>
      <xdr:colOff>107950</xdr:colOff>
      <xdr:row>39</xdr:row>
      <xdr:rowOff>169926</xdr:rowOff>
    </xdr:from>
    <xdr:to>
      <xdr:col>20</xdr:col>
      <xdr:colOff>209550</xdr:colOff>
      <xdr:row>40</xdr:row>
      <xdr:rowOff>100076</xdr:rowOff>
    </xdr:to>
    <xdr:sp macro="" textlink="">
      <xdr:nvSpPr>
        <xdr:cNvPr id="328" name="円/楕円 327"/>
        <xdr:cNvSpPr/>
      </xdr:nvSpPr>
      <xdr:spPr>
        <a:xfrm>
          <a:off x="13843000" y="6856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40</xdr:row>
      <xdr:rowOff>84853</xdr:rowOff>
    </xdr:from>
    <xdr:ext cx="762000" cy="259045"/>
    <xdr:sp macro="" textlink="">
      <xdr:nvSpPr>
        <xdr:cNvPr id="329" name="テキスト ボックス 328"/>
        <xdr:cNvSpPr txBox="1"/>
      </xdr:nvSpPr>
      <xdr:spPr>
        <a:xfrm>
          <a:off x="13512800" y="6942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18</xdr:col>
      <xdr:colOff>590550</xdr:colOff>
      <xdr:row>39</xdr:row>
      <xdr:rowOff>137922</xdr:rowOff>
    </xdr:from>
    <xdr:to>
      <xdr:col>19</xdr:col>
      <xdr:colOff>6350</xdr:colOff>
      <xdr:row>40</xdr:row>
      <xdr:rowOff>68072</xdr:rowOff>
    </xdr:to>
    <xdr:sp macro="" textlink="">
      <xdr:nvSpPr>
        <xdr:cNvPr id="330" name="円/楕円 329"/>
        <xdr:cNvSpPr/>
      </xdr:nvSpPr>
      <xdr:spPr>
        <a:xfrm>
          <a:off x="12954000" y="682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40</xdr:row>
      <xdr:rowOff>52849</xdr:rowOff>
    </xdr:from>
    <xdr:ext cx="762000" cy="259045"/>
    <xdr:sp macro="" textlink="">
      <xdr:nvSpPr>
        <xdr:cNvPr id="331" name="テキスト ボックス 330"/>
        <xdr:cNvSpPr txBox="1"/>
      </xdr:nvSpPr>
      <xdr:spPr>
        <a:xfrm>
          <a:off x="12623800" y="691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61/151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過去の大型建設事業や、高利率起債の償還が順次終了してきたことから年々減少してきており、昨年度に引き続き類似団体平均を下回る結果となった。</a:t>
          </a:r>
          <a:endParaRPr kumimoji="1" lang="en-US" altLang="ja-JP" sz="1300">
            <a:latin typeface="ＭＳ Ｐゴシック"/>
          </a:endParaRPr>
        </a:p>
        <a:p>
          <a:r>
            <a:rPr kumimoji="1" lang="ja-JP" altLang="en-US" sz="1300">
              <a:latin typeface="ＭＳ Ｐゴシック"/>
            </a:rPr>
            <a:t>　しかしながら、近年進めてきた南海トラフ地震対策などの大型建設事業実施により今後は償還額の増加が見込まれることから、積極的な特定財源の確保や事業の取捨選択を行い、新規</a:t>
          </a:r>
          <a:r>
            <a:rPr kumimoji="1" lang="ja-JP" altLang="en-US" sz="1300">
              <a:solidFill>
                <a:sysClr val="windowText" lastClr="000000"/>
              </a:solidFill>
              <a:latin typeface="ＭＳ Ｐゴシック"/>
            </a:rPr>
            <a:t>地方債</a:t>
          </a:r>
          <a:r>
            <a:rPr kumimoji="1" lang="ja-JP" altLang="en-US" sz="1300">
              <a:latin typeface="ＭＳ Ｐゴシック"/>
            </a:rPr>
            <a:t>の発行抑制に努めていく必要がある</a:t>
          </a: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1270</xdr:rowOff>
    </xdr:from>
    <xdr:to>
      <xdr:col>7</xdr:col>
      <xdr:colOff>15875</xdr:colOff>
      <xdr:row>81</xdr:row>
      <xdr:rowOff>43180</xdr:rowOff>
    </xdr:to>
    <xdr:cxnSp macro="">
      <xdr:nvCxnSpPr>
        <xdr:cNvPr id="358" name="直線コネクタ 357"/>
        <xdr:cNvCxnSpPr/>
      </xdr:nvCxnSpPr>
      <xdr:spPr>
        <a:xfrm flipV="1">
          <a:off x="4826000" y="12517120"/>
          <a:ext cx="0" cy="1413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15257</xdr:rowOff>
    </xdr:from>
    <xdr:ext cx="762000" cy="259045"/>
    <xdr:sp macro="" textlink="">
      <xdr:nvSpPr>
        <xdr:cNvPr id="359" name="公債費最小値テキスト"/>
        <xdr:cNvSpPr txBox="1"/>
      </xdr:nvSpPr>
      <xdr:spPr>
        <a:xfrm>
          <a:off x="4914900" y="13902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37.3</a:t>
          </a:r>
          <a:endParaRPr kumimoji="1" lang="ja-JP" altLang="en-US" sz="1000" b="1">
            <a:latin typeface="ＭＳ Ｐゴシック"/>
          </a:endParaRPr>
        </a:p>
      </xdr:txBody>
    </xdr:sp>
    <xdr:clientData/>
  </xdr:oneCellAnchor>
  <xdr:twoCellAnchor>
    <xdr:from>
      <xdr:col>6</xdr:col>
      <xdr:colOff>612775</xdr:colOff>
      <xdr:row>81</xdr:row>
      <xdr:rowOff>43180</xdr:rowOff>
    </xdr:from>
    <xdr:to>
      <xdr:col>7</xdr:col>
      <xdr:colOff>104775</xdr:colOff>
      <xdr:row>81</xdr:row>
      <xdr:rowOff>43180</xdr:rowOff>
    </xdr:to>
    <xdr:cxnSp macro="">
      <xdr:nvCxnSpPr>
        <xdr:cNvPr id="360" name="直線コネクタ 359"/>
        <xdr:cNvCxnSpPr/>
      </xdr:nvCxnSpPr>
      <xdr:spPr>
        <a:xfrm>
          <a:off x="4737100" y="13930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87647</xdr:rowOff>
    </xdr:from>
    <xdr:ext cx="762000" cy="259045"/>
    <xdr:sp macro="" textlink="">
      <xdr:nvSpPr>
        <xdr:cNvPr id="361"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73</xdr:row>
      <xdr:rowOff>1270</xdr:rowOff>
    </xdr:from>
    <xdr:to>
      <xdr:col>7</xdr:col>
      <xdr:colOff>104775</xdr:colOff>
      <xdr:row>73</xdr:row>
      <xdr:rowOff>1270</xdr:rowOff>
    </xdr:to>
    <xdr:cxnSp macro="">
      <xdr:nvCxnSpPr>
        <xdr:cNvPr id="362" name="直線コネクタ 361"/>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81280</xdr:rowOff>
    </xdr:from>
    <xdr:to>
      <xdr:col>7</xdr:col>
      <xdr:colOff>15875</xdr:colOff>
      <xdr:row>76</xdr:row>
      <xdr:rowOff>88900</xdr:rowOff>
    </xdr:to>
    <xdr:cxnSp macro="">
      <xdr:nvCxnSpPr>
        <xdr:cNvPr id="363" name="直線コネクタ 362"/>
        <xdr:cNvCxnSpPr/>
      </xdr:nvCxnSpPr>
      <xdr:spPr>
        <a:xfrm flipV="1">
          <a:off x="3987800" y="131114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78757</xdr:rowOff>
    </xdr:from>
    <xdr:ext cx="762000" cy="259045"/>
    <xdr:sp macro="" textlink="">
      <xdr:nvSpPr>
        <xdr:cNvPr id="364" name="公債費平均値テキスト"/>
        <xdr:cNvSpPr txBox="1"/>
      </xdr:nvSpPr>
      <xdr:spPr>
        <a:xfrm>
          <a:off x="4914900" y="13108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106680</xdr:rowOff>
    </xdr:from>
    <xdr:to>
      <xdr:col>7</xdr:col>
      <xdr:colOff>66675</xdr:colOff>
      <xdr:row>77</xdr:row>
      <xdr:rowOff>36830</xdr:rowOff>
    </xdr:to>
    <xdr:sp macro="" textlink="">
      <xdr:nvSpPr>
        <xdr:cNvPr id="365" name="フローチャート : 判断 364"/>
        <xdr:cNvSpPr/>
      </xdr:nvSpPr>
      <xdr:spPr>
        <a:xfrm>
          <a:off x="4775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88900</xdr:rowOff>
    </xdr:from>
    <xdr:to>
      <xdr:col>5</xdr:col>
      <xdr:colOff>549275</xdr:colOff>
      <xdr:row>77</xdr:row>
      <xdr:rowOff>43180</xdr:rowOff>
    </xdr:to>
    <xdr:cxnSp macro="">
      <xdr:nvCxnSpPr>
        <xdr:cNvPr id="366" name="直線コネクタ 365"/>
        <xdr:cNvCxnSpPr/>
      </xdr:nvCxnSpPr>
      <xdr:spPr>
        <a:xfrm flipV="1">
          <a:off x="3098800" y="13119100"/>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95250</xdr:rowOff>
    </xdr:from>
    <xdr:to>
      <xdr:col>5</xdr:col>
      <xdr:colOff>600075</xdr:colOff>
      <xdr:row>77</xdr:row>
      <xdr:rowOff>25400</xdr:rowOff>
    </xdr:to>
    <xdr:sp macro="" textlink="">
      <xdr:nvSpPr>
        <xdr:cNvPr id="367" name="フローチャート : 判断 366"/>
        <xdr:cNvSpPr/>
      </xdr:nvSpPr>
      <xdr:spPr>
        <a:xfrm>
          <a:off x="3937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10177</xdr:rowOff>
    </xdr:from>
    <xdr:ext cx="736600" cy="259045"/>
    <xdr:sp macro="" textlink="">
      <xdr:nvSpPr>
        <xdr:cNvPr id="368" name="テキスト ボックス 367"/>
        <xdr:cNvSpPr txBox="1"/>
      </xdr:nvSpPr>
      <xdr:spPr>
        <a:xfrm>
          <a:off x="3606800" y="13211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43180</xdr:rowOff>
    </xdr:from>
    <xdr:to>
      <xdr:col>4</xdr:col>
      <xdr:colOff>346075</xdr:colOff>
      <xdr:row>77</xdr:row>
      <xdr:rowOff>43180</xdr:rowOff>
    </xdr:to>
    <xdr:cxnSp macro="">
      <xdr:nvCxnSpPr>
        <xdr:cNvPr id="369" name="直線コネクタ 368"/>
        <xdr:cNvCxnSpPr/>
      </xdr:nvCxnSpPr>
      <xdr:spPr>
        <a:xfrm>
          <a:off x="2209800" y="132448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144780</xdr:rowOff>
    </xdr:from>
    <xdr:to>
      <xdr:col>4</xdr:col>
      <xdr:colOff>396875</xdr:colOff>
      <xdr:row>77</xdr:row>
      <xdr:rowOff>74930</xdr:rowOff>
    </xdr:to>
    <xdr:sp macro="" textlink="">
      <xdr:nvSpPr>
        <xdr:cNvPr id="370" name="フローチャート : 判断 369"/>
        <xdr:cNvSpPr/>
      </xdr:nvSpPr>
      <xdr:spPr>
        <a:xfrm>
          <a:off x="3048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85107</xdr:rowOff>
    </xdr:from>
    <xdr:ext cx="762000" cy="259045"/>
    <xdr:sp macro="" textlink="">
      <xdr:nvSpPr>
        <xdr:cNvPr id="371" name="テキスト ボックス 370"/>
        <xdr:cNvSpPr txBox="1"/>
      </xdr:nvSpPr>
      <xdr:spPr>
        <a:xfrm>
          <a:off x="2717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43180</xdr:rowOff>
    </xdr:from>
    <xdr:to>
      <xdr:col>3</xdr:col>
      <xdr:colOff>142875</xdr:colOff>
      <xdr:row>78</xdr:row>
      <xdr:rowOff>8889</xdr:rowOff>
    </xdr:to>
    <xdr:cxnSp macro="">
      <xdr:nvCxnSpPr>
        <xdr:cNvPr id="372" name="直線コネクタ 371"/>
        <xdr:cNvCxnSpPr/>
      </xdr:nvCxnSpPr>
      <xdr:spPr>
        <a:xfrm flipV="1">
          <a:off x="1320800" y="13244830"/>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133350</xdr:rowOff>
    </xdr:from>
    <xdr:to>
      <xdr:col>3</xdr:col>
      <xdr:colOff>193675</xdr:colOff>
      <xdr:row>77</xdr:row>
      <xdr:rowOff>63500</xdr:rowOff>
    </xdr:to>
    <xdr:sp macro="" textlink="">
      <xdr:nvSpPr>
        <xdr:cNvPr id="373" name="フローチャート : 判断 372"/>
        <xdr:cNvSpPr/>
      </xdr:nvSpPr>
      <xdr:spPr>
        <a:xfrm>
          <a:off x="2159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73677</xdr:rowOff>
    </xdr:from>
    <xdr:ext cx="762000" cy="259045"/>
    <xdr:sp macro="" textlink="">
      <xdr:nvSpPr>
        <xdr:cNvPr id="374" name="テキスト ボックス 373"/>
        <xdr:cNvSpPr txBox="1"/>
      </xdr:nvSpPr>
      <xdr:spPr>
        <a:xfrm>
          <a:off x="1828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140970</xdr:rowOff>
    </xdr:from>
    <xdr:to>
      <xdr:col>1</xdr:col>
      <xdr:colOff>676275</xdr:colOff>
      <xdr:row>77</xdr:row>
      <xdr:rowOff>71120</xdr:rowOff>
    </xdr:to>
    <xdr:sp macro="" textlink="">
      <xdr:nvSpPr>
        <xdr:cNvPr id="375" name="フローチャート : 判断 374"/>
        <xdr:cNvSpPr/>
      </xdr:nvSpPr>
      <xdr:spPr>
        <a:xfrm>
          <a:off x="1270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81297</xdr:rowOff>
    </xdr:from>
    <xdr:ext cx="762000" cy="259045"/>
    <xdr:sp macro="" textlink="">
      <xdr:nvSpPr>
        <xdr:cNvPr id="376" name="テキスト ボックス 375"/>
        <xdr:cNvSpPr txBox="1"/>
      </xdr:nvSpPr>
      <xdr:spPr>
        <a:xfrm>
          <a:off x="939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30480</xdr:rowOff>
    </xdr:from>
    <xdr:to>
      <xdr:col>7</xdr:col>
      <xdr:colOff>66675</xdr:colOff>
      <xdr:row>76</xdr:row>
      <xdr:rowOff>132080</xdr:rowOff>
    </xdr:to>
    <xdr:sp macro="" textlink="">
      <xdr:nvSpPr>
        <xdr:cNvPr id="382" name="円/楕円 381"/>
        <xdr:cNvSpPr/>
      </xdr:nvSpPr>
      <xdr:spPr>
        <a:xfrm>
          <a:off x="47752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47007</xdr:rowOff>
    </xdr:from>
    <xdr:ext cx="762000" cy="259045"/>
    <xdr:sp macro="" textlink="">
      <xdr:nvSpPr>
        <xdr:cNvPr id="383" name="公債費該当値テキスト"/>
        <xdr:cNvSpPr txBox="1"/>
      </xdr:nvSpPr>
      <xdr:spPr>
        <a:xfrm>
          <a:off x="49149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38100</xdr:rowOff>
    </xdr:from>
    <xdr:to>
      <xdr:col>5</xdr:col>
      <xdr:colOff>600075</xdr:colOff>
      <xdr:row>76</xdr:row>
      <xdr:rowOff>139700</xdr:rowOff>
    </xdr:to>
    <xdr:sp macro="" textlink="">
      <xdr:nvSpPr>
        <xdr:cNvPr id="384" name="円/楕円 383"/>
        <xdr:cNvSpPr/>
      </xdr:nvSpPr>
      <xdr:spPr>
        <a:xfrm>
          <a:off x="3937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149877</xdr:rowOff>
    </xdr:from>
    <xdr:ext cx="736600" cy="259045"/>
    <xdr:sp macro="" textlink="">
      <xdr:nvSpPr>
        <xdr:cNvPr id="385" name="テキスト ボックス 384"/>
        <xdr:cNvSpPr txBox="1"/>
      </xdr:nvSpPr>
      <xdr:spPr>
        <a:xfrm>
          <a:off x="3606800" y="1283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163830</xdr:rowOff>
    </xdr:from>
    <xdr:to>
      <xdr:col>4</xdr:col>
      <xdr:colOff>396875</xdr:colOff>
      <xdr:row>77</xdr:row>
      <xdr:rowOff>93980</xdr:rowOff>
    </xdr:to>
    <xdr:sp macro="" textlink="">
      <xdr:nvSpPr>
        <xdr:cNvPr id="386" name="円/楕円 385"/>
        <xdr:cNvSpPr/>
      </xdr:nvSpPr>
      <xdr:spPr>
        <a:xfrm>
          <a:off x="3048000" y="1319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78757</xdr:rowOff>
    </xdr:from>
    <xdr:ext cx="762000" cy="259045"/>
    <xdr:sp macro="" textlink="">
      <xdr:nvSpPr>
        <xdr:cNvPr id="387" name="テキスト ボックス 386"/>
        <xdr:cNvSpPr txBox="1"/>
      </xdr:nvSpPr>
      <xdr:spPr>
        <a:xfrm>
          <a:off x="2717800" y="1328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163830</xdr:rowOff>
    </xdr:from>
    <xdr:to>
      <xdr:col>3</xdr:col>
      <xdr:colOff>193675</xdr:colOff>
      <xdr:row>77</xdr:row>
      <xdr:rowOff>93980</xdr:rowOff>
    </xdr:to>
    <xdr:sp macro="" textlink="">
      <xdr:nvSpPr>
        <xdr:cNvPr id="388" name="円/楕円 387"/>
        <xdr:cNvSpPr/>
      </xdr:nvSpPr>
      <xdr:spPr>
        <a:xfrm>
          <a:off x="2159000" y="1319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78757</xdr:rowOff>
    </xdr:from>
    <xdr:ext cx="762000" cy="259045"/>
    <xdr:sp macro="" textlink="">
      <xdr:nvSpPr>
        <xdr:cNvPr id="389" name="テキスト ボックス 388"/>
        <xdr:cNvSpPr txBox="1"/>
      </xdr:nvSpPr>
      <xdr:spPr>
        <a:xfrm>
          <a:off x="1828800" y="1328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129539</xdr:rowOff>
    </xdr:from>
    <xdr:to>
      <xdr:col>1</xdr:col>
      <xdr:colOff>676275</xdr:colOff>
      <xdr:row>78</xdr:row>
      <xdr:rowOff>59689</xdr:rowOff>
    </xdr:to>
    <xdr:sp macro="" textlink="">
      <xdr:nvSpPr>
        <xdr:cNvPr id="390" name="円/楕円 389"/>
        <xdr:cNvSpPr/>
      </xdr:nvSpPr>
      <xdr:spPr>
        <a:xfrm>
          <a:off x="1270000" y="1333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44466</xdr:rowOff>
    </xdr:from>
    <xdr:ext cx="762000" cy="259045"/>
    <xdr:sp macro="" textlink="">
      <xdr:nvSpPr>
        <xdr:cNvPr id="391" name="テキスト ボックス 390"/>
        <xdr:cNvSpPr txBox="1"/>
      </xdr:nvSpPr>
      <xdr:spPr>
        <a:xfrm>
          <a:off x="939800" y="134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114/151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公債費が大きなウェイトを占める構造は徐々に解消されてきているが、広域行政の推進により補助費等が類似団体平均と比べ依然として高い水準で推移している。</a:t>
          </a:r>
        </a:p>
        <a:p>
          <a:r>
            <a:rPr kumimoji="1" lang="ja-JP" altLang="en-US" sz="1300">
              <a:latin typeface="ＭＳ Ｐゴシック"/>
            </a:rPr>
            <a:t>　今後は、公債費の上昇が見込まれることから他の経費の抑制などにより、現在の水準を維持していけるよう努める必要がある。</a:t>
          </a: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6" name="直線コネクタ 40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7" name="テキスト ボックス 406"/>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8" name="直線コネクタ 40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9" name="テキスト ボックス 408"/>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0" name="直線コネクタ 40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1" name="テキスト ボックス 410"/>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2" name="直線コネクタ 41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3" name="テキスト ボックス 412"/>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4" name="直線コネクタ 41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5" name="テキスト ボックス 414"/>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6" name="直線コネクタ 41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7" name="テキスト ボックス 416"/>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61685</xdr:rowOff>
    </xdr:from>
    <xdr:to>
      <xdr:col>24</xdr:col>
      <xdr:colOff>31750</xdr:colOff>
      <xdr:row>81</xdr:row>
      <xdr:rowOff>144962</xdr:rowOff>
    </xdr:to>
    <xdr:cxnSp macro="">
      <xdr:nvCxnSpPr>
        <xdr:cNvPr id="421" name="直線コネクタ 420"/>
        <xdr:cNvCxnSpPr/>
      </xdr:nvCxnSpPr>
      <xdr:spPr>
        <a:xfrm flipV="1">
          <a:off x="16510000" y="12406085"/>
          <a:ext cx="0" cy="1626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117039</xdr:rowOff>
    </xdr:from>
    <xdr:ext cx="762000" cy="259045"/>
    <xdr:sp macro="" textlink="">
      <xdr:nvSpPr>
        <xdr:cNvPr id="422" name="公債費以外最小値テキスト"/>
        <xdr:cNvSpPr txBox="1"/>
      </xdr:nvSpPr>
      <xdr:spPr>
        <a:xfrm>
          <a:off x="16598900" y="1400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23</xdr:col>
      <xdr:colOff>628650</xdr:colOff>
      <xdr:row>81</xdr:row>
      <xdr:rowOff>144962</xdr:rowOff>
    </xdr:from>
    <xdr:to>
      <xdr:col>24</xdr:col>
      <xdr:colOff>120650</xdr:colOff>
      <xdr:row>81</xdr:row>
      <xdr:rowOff>144962</xdr:rowOff>
    </xdr:to>
    <xdr:cxnSp macro="">
      <xdr:nvCxnSpPr>
        <xdr:cNvPr id="423" name="直線コネクタ 422"/>
        <xdr:cNvCxnSpPr/>
      </xdr:nvCxnSpPr>
      <xdr:spPr>
        <a:xfrm>
          <a:off x="16421100" y="14032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70</xdr:row>
      <xdr:rowOff>148062</xdr:rowOff>
    </xdr:from>
    <xdr:ext cx="762000" cy="259045"/>
    <xdr:sp macro="" textlink="">
      <xdr:nvSpPr>
        <xdr:cNvPr id="424" name="公債費以外最大値テキスト"/>
        <xdr:cNvSpPr txBox="1"/>
      </xdr:nvSpPr>
      <xdr:spPr>
        <a:xfrm>
          <a:off x="16598900" y="1214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23</xdr:col>
      <xdr:colOff>628650</xdr:colOff>
      <xdr:row>72</xdr:row>
      <xdr:rowOff>61685</xdr:rowOff>
    </xdr:from>
    <xdr:to>
      <xdr:col>24</xdr:col>
      <xdr:colOff>120650</xdr:colOff>
      <xdr:row>72</xdr:row>
      <xdr:rowOff>61685</xdr:rowOff>
    </xdr:to>
    <xdr:cxnSp macro="">
      <xdr:nvCxnSpPr>
        <xdr:cNvPr id="425" name="直線コネクタ 424"/>
        <xdr:cNvCxnSpPr/>
      </xdr:nvCxnSpPr>
      <xdr:spPr>
        <a:xfrm>
          <a:off x="16421100" y="1240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50256</xdr:rowOff>
    </xdr:from>
    <xdr:to>
      <xdr:col>24</xdr:col>
      <xdr:colOff>31750</xdr:colOff>
      <xdr:row>78</xdr:row>
      <xdr:rowOff>64951</xdr:rowOff>
    </xdr:to>
    <xdr:cxnSp macro="">
      <xdr:nvCxnSpPr>
        <xdr:cNvPr id="426" name="直線コネクタ 425"/>
        <xdr:cNvCxnSpPr/>
      </xdr:nvCxnSpPr>
      <xdr:spPr>
        <a:xfrm>
          <a:off x="15671800" y="13251906"/>
          <a:ext cx="838200" cy="186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154776</xdr:rowOff>
    </xdr:from>
    <xdr:ext cx="762000" cy="259045"/>
    <xdr:sp macro="" textlink="">
      <xdr:nvSpPr>
        <xdr:cNvPr id="427" name="公債費以外平均値テキスト"/>
        <xdr:cNvSpPr txBox="1"/>
      </xdr:nvSpPr>
      <xdr:spPr>
        <a:xfrm>
          <a:off x="16598900" y="13013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63.4</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138249</xdr:rowOff>
    </xdr:from>
    <xdr:to>
      <xdr:col>24</xdr:col>
      <xdr:colOff>82550</xdr:colOff>
      <xdr:row>77</xdr:row>
      <xdr:rowOff>68399</xdr:rowOff>
    </xdr:to>
    <xdr:sp macro="" textlink="">
      <xdr:nvSpPr>
        <xdr:cNvPr id="428" name="フローチャート : 判断 427"/>
        <xdr:cNvSpPr/>
      </xdr:nvSpPr>
      <xdr:spPr>
        <a:xfrm>
          <a:off x="16459200" y="1316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50256</xdr:rowOff>
    </xdr:from>
    <xdr:to>
      <xdr:col>22</xdr:col>
      <xdr:colOff>565150</xdr:colOff>
      <xdr:row>77</xdr:row>
      <xdr:rowOff>135164</xdr:rowOff>
    </xdr:to>
    <xdr:cxnSp macro="">
      <xdr:nvCxnSpPr>
        <xdr:cNvPr id="429" name="直線コネクタ 428"/>
        <xdr:cNvCxnSpPr/>
      </xdr:nvCxnSpPr>
      <xdr:spPr>
        <a:xfrm flipV="1">
          <a:off x="14782800" y="13251906"/>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89263</xdr:rowOff>
    </xdr:from>
    <xdr:to>
      <xdr:col>22</xdr:col>
      <xdr:colOff>615950</xdr:colOff>
      <xdr:row>77</xdr:row>
      <xdr:rowOff>19413</xdr:rowOff>
    </xdr:to>
    <xdr:sp macro="" textlink="">
      <xdr:nvSpPr>
        <xdr:cNvPr id="430" name="フローチャート : 判断 429"/>
        <xdr:cNvSpPr/>
      </xdr:nvSpPr>
      <xdr:spPr>
        <a:xfrm>
          <a:off x="15621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29590</xdr:rowOff>
    </xdr:from>
    <xdr:ext cx="736600" cy="259045"/>
    <xdr:sp macro="" textlink="">
      <xdr:nvSpPr>
        <xdr:cNvPr id="431" name="テキスト ボックス 430"/>
        <xdr:cNvSpPr txBox="1"/>
      </xdr:nvSpPr>
      <xdr:spPr>
        <a:xfrm>
          <a:off x="15290800" y="12888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79648</xdr:rowOff>
    </xdr:from>
    <xdr:to>
      <xdr:col>21</xdr:col>
      <xdr:colOff>361950</xdr:colOff>
      <xdr:row>77</xdr:row>
      <xdr:rowOff>135164</xdr:rowOff>
    </xdr:to>
    <xdr:cxnSp macro="">
      <xdr:nvCxnSpPr>
        <xdr:cNvPr id="432" name="直線コネクタ 431"/>
        <xdr:cNvCxnSpPr/>
      </xdr:nvCxnSpPr>
      <xdr:spPr>
        <a:xfrm>
          <a:off x="13893800" y="13281298"/>
          <a:ext cx="889000" cy="5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128451</xdr:rowOff>
    </xdr:from>
    <xdr:to>
      <xdr:col>21</xdr:col>
      <xdr:colOff>412750</xdr:colOff>
      <xdr:row>77</xdr:row>
      <xdr:rowOff>58601</xdr:rowOff>
    </xdr:to>
    <xdr:sp macro="" textlink="">
      <xdr:nvSpPr>
        <xdr:cNvPr id="433" name="フローチャート : 判断 432"/>
        <xdr:cNvSpPr/>
      </xdr:nvSpPr>
      <xdr:spPr>
        <a:xfrm>
          <a:off x="14732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68778</xdr:rowOff>
    </xdr:from>
    <xdr:ext cx="762000" cy="259045"/>
    <xdr:sp macro="" textlink="">
      <xdr:nvSpPr>
        <xdr:cNvPr id="434" name="テキスト ボックス 433"/>
        <xdr:cNvSpPr txBox="1"/>
      </xdr:nvSpPr>
      <xdr:spPr>
        <a:xfrm>
          <a:off x="14401800" y="12927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46989</xdr:rowOff>
    </xdr:from>
    <xdr:to>
      <xdr:col>20</xdr:col>
      <xdr:colOff>158750</xdr:colOff>
      <xdr:row>77</xdr:row>
      <xdr:rowOff>79648</xdr:rowOff>
    </xdr:to>
    <xdr:cxnSp macro="">
      <xdr:nvCxnSpPr>
        <xdr:cNvPr id="435" name="直線コネクタ 434"/>
        <xdr:cNvCxnSpPr/>
      </xdr:nvCxnSpPr>
      <xdr:spPr>
        <a:xfrm>
          <a:off x="13004800" y="13248639"/>
          <a:ext cx="8890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33745</xdr:rowOff>
    </xdr:from>
    <xdr:to>
      <xdr:col>20</xdr:col>
      <xdr:colOff>209550</xdr:colOff>
      <xdr:row>76</xdr:row>
      <xdr:rowOff>135345</xdr:rowOff>
    </xdr:to>
    <xdr:sp macro="" textlink="">
      <xdr:nvSpPr>
        <xdr:cNvPr id="436" name="フローチャート : 判断 435"/>
        <xdr:cNvSpPr/>
      </xdr:nvSpPr>
      <xdr:spPr>
        <a:xfrm>
          <a:off x="13843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145523</xdr:rowOff>
    </xdr:from>
    <xdr:ext cx="762000" cy="259045"/>
    <xdr:sp macro="" textlink="">
      <xdr:nvSpPr>
        <xdr:cNvPr id="437" name="テキスト ボックス 436"/>
        <xdr:cNvSpPr txBox="1"/>
      </xdr:nvSpPr>
      <xdr:spPr>
        <a:xfrm>
          <a:off x="13512800" y="12832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23949</xdr:rowOff>
    </xdr:from>
    <xdr:to>
      <xdr:col>19</xdr:col>
      <xdr:colOff>6350</xdr:colOff>
      <xdr:row>76</xdr:row>
      <xdr:rowOff>125549</xdr:rowOff>
    </xdr:to>
    <xdr:sp macro="" textlink="">
      <xdr:nvSpPr>
        <xdr:cNvPr id="438" name="フローチャート : 判断 437"/>
        <xdr:cNvSpPr/>
      </xdr:nvSpPr>
      <xdr:spPr>
        <a:xfrm>
          <a:off x="12954000" y="1305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135726</xdr:rowOff>
    </xdr:from>
    <xdr:ext cx="762000" cy="259045"/>
    <xdr:sp macro="" textlink="">
      <xdr:nvSpPr>
        <xdr:cNvPr id="439" name="テキスト ボックス 438"/>
        <xdr:cNvSpPr txBox="1"/>
      </xdr:nvSpPr>
      <xdr:spPr>
        <a:xfrm>
          <a:off x="12623800" y="12823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14151</xdr:rowOff>
    </xdr:from>
    <xdr:to>
      <xdr:col>24</xdr:col>
      <xdr:colOff>82550</xdr:colOff>
      <xdr:row>78</xdr:row>
      <xdr:rowOff>115751</xdr:rowOff>
    </xdr:to>
    <xdr:sp macro="" textlink="">
      <xdr:nvSpPr>
        <xdr:cNvPr id="445" name="円/楕円 444"/>
        <xdr:cNvSpPr/>
      </xdr:nvSpPr>
      <xdr:spPr>
        <a:xfrm>
          <a:off x="16459200" y="13387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157678</xdr:rowOff>
    </xdr:from>
    <xdr:ext cx="762000" cy="259045"/>
    <xdr:sp macro="" textlink="">
      <xdr:nvSpPr>
        <xdr:cNvPr id="446" name="公債費以外該当値テキスト"/>
        <xdr:cNvSpPr txBox="1"/>
      </xdr:nvSpPr>
      <xdr:spPr>
        <a:xfrm>
          <a:off x="16598900" y="13359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170906</xdr:rowOff>
    </xdr:from>
    <xdr:to>
      <xdr:col>22</xdr:col>
      <xdr:colOff>615950</xdr:colOff>
      <xdr:row>77</xdr:row>
      <xdr:rowOff>101056</xdr:rowOff>
    </xdr:to>
    <xdr:sp macro="" textlink="">
      <xdr:nvSpPr>
        <xdr:cNvPr id="447" name="円/楕円 446"/>
        <xdr:cNvSpPr/>
      </xdr:nvSpPr>
      <xdr:spPr>
        <a:xfrm>
          <a:off x="15621000" y="1320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85833</xdr:rowOff>
    </xdr:from>
    <xdr:ext cx="736600" cy="259045"/>
    <xdr:sp macro="" textlink="">
      <xdr:nvSpPr>
        <xdr:cNvPr id="448" name="テキスト ボックス 447"/>
        <xdr:cNvSpPr txBox="1"/>
      </xdr:nvSpPr>
      <xdr:spPr>
        <a:xfrm>
          <a:off x="15290800" y="13287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64.4</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84364</xdr:rowOff>
    </xdr:from>
    <xdr:to>
      <xdr:col>21</xdr:col>
      <xdr:colOff>412750</xdr:colOff>
      <xdr:row>78</xdr:row>
      <xdr:rowOff>14514</xdr:rowOff>
    </xdr:to>
    <xdr:sp macro="" textlink="">
      <xdr:nvSpPr>
        <xdr:cNvPr id="449" name="円/楕円 448"/>
        <xdr:cNvSpPr/>
      </xdr:nvSpPr>
      <xdr:spPr>
        <a:xfrm>
          <a:off x="14732000" y="1328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170741</xdr:rowOff>
    </xdr:from>
    <xdr:ext cx="762000" cy="259045"/>
    <xdr:sp macro="" textlink="">
      <xdr:nvSpPr>
        <xdr:cNvPr id="450" name="テキスト ボックス 449"/>
        <xdr:cNvSpPr txBox="1"/>
      </xdr:nvSpPr>
      <xdr:spPr>
        <a:xfrm>
          <a:off x="14401800" y="1337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67.0</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28848</xdr:rowOff>
    </xdr:from>
    <xdr:to>
      <xdr:col>20</xdr:col>
      <xdr:colOff>209550</xdr:colOff>
      <xdr:row>77</xdr:row>
      <xdr:rowOff>130448</xdr:rowOff>
    </xdr:to>
    <xdr:sp macro="" textlink="">
      <xdr:nvSpPr>
        <xdr:cNvPr id="451" name="円/楕円 450"/>
        <xdr:cNvSpPr/>
      </xdr:nvSpPr>
      <xdr:spPr>
        <a:xfrm>
          <a:off x="13843000" y="13230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115225</xdr:rowOff>
    </xdr:from>
    <xdr:ext cx="762000" cy="259045"/>
    <xdr:sp macro="" textlink="">
      <xdr:nvSpPr>
        <xdr:cNvPr id="452" name="テキスト ボックス 451"/>
        <xdr:cNvSpPr txBox="1"/>
      </xdr:nvSpPr>
      <xdr:spPr>
        <a:xfrm>
          <a:off x="13512800" y="13316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65.3</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167639</xdr:rowOff>
    </xdr:from>
    <xdr:to>
      <xdr:col>19</xdr:col>
      <xdr:colOff>6350</xdr:colOff>
      <xdr:row>77</xdr:row>
      <xdr:rowOff>97789</xdr:rowOff>
    </xdr:to>
    <xdr:sp macro="" textlink="">
      <xdr:nvSpPr>
        <xdr:cNvPr id="453" name="円/楕円 452"/>
        <xdr:cNvSpPr/>
      </xdr:nvSpPr>
      <xdr:spPr>
        <a:xfrm>
          <a:off x="12954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82566</xdr:rowOff>
    </xdr:from>
    <xdr:ext cx="762000" cy="259045"/>
    <xdr:sp macro="" textlink="">
      <xdr:nvSpPr>
        <xdr:cNvPr id="454" name="テキスト ボックス 453"/>
        <xdr:cNvSpPr txBox="1"/>
      </xdr:nvSpPr>
      <xdr:spPr>
        <a:xfrm>
          <a:off x="12623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高知県安田町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115715</xdr:rowOff>
    </xdr:from>
    <xdr:to>
      <xdr:col>4</xdr:col>
      <xdr:colOff>1117600</xdr:colOff>
      <xdr:row>18</xdr:row>
      <xdr:rowOff>138872</xdr:rowOff>
    </xdr:to>
    <xdr:cxnSp macro="">
      <xdr:nvCxnSpPr>
        <xdr:cNvPr id="42" name="直線コネクタ 41"/>
        <xdr:cNvCxnSpPr/>
      </xdr:nvCxnSpPr>
      <xdr:spPr bwMode="auto">
        <a:xfrm flipV="1">
          <a:off x="5651500" y="2049290"/>
          <a:ext cx="0" cy="12233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110949</xdr:rowOff>
    </xdr:from>
    <xdr:ext cx="762000" cy="259045"/>
    <xdr:sp macro="" textlink="">
      <xdr:nvSpPr>
        <xdr:cNvPr id="43" name="人口1人当たり決算額の推移最小値テキスト130"/>
        <xdr:cNvSpPr txBox="1"/>
      </xdr:nvSpPr>
      <xdr:spPr>
        <a:xfrm>
          <a:off x="5740400" y="324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90,640</a:t>
          </a:r>
          <a:endParaRPr kumimoji="1" lang="ja-JP" altLang="en-US" sz="1000" b="1">
            <a:latin typeface="ＭＳ Ｐゴシック"/>
          </a:endParaRPr>
        </a:p>
      </xdr:txBody>
    </xdr:sp>
    <xdr:clientData/>
  </xdr:oneCellAnchor>
  <xdr:twoCellAnchor>
    <xdr:from>
      <xdr:col>4</xdr:col>
      <xdr:colOff>1028700</xdr:colOff>
      <xdr:row>18</xdr:row>
      <xdr:rowOff>138872</xdr:rowOff>
    </xdr:from>
    <xdr:to>
      <xdr:col>5</xdr:col>
      <xdr:colOff>73025</xdr:colOff>
      <xdr:row>18</xdr:row>
      <xdr:rowOff>138872</xdr:rowOff>
    </xdr:to>
    <xdr:cxnSp macro="">
      <xdr:nvCxnSpPr>
        <xdr:cNvPr id="44" name="直線コネクタ 43"/>
        <xdr:cNvCxnSpPr/>
      </xdr:nvCxnSpPr>
      <xdr:spPr bwMode="auto">
        <a:xfrm>
          <a:off x="5562600" y="32725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30642</xdr:rowOff>
    </xdr:from>
    <xdr:ext cx="762000" cy="259045"/>
    <xdr:sp macro="" textlink="">
      <xdr:nvSpPr>
        <xdr:cNvPr id="45" name="人口1人当たり決算額の推移最大値テキスト130"/>
        <xdr:cNvSpPr txBox="1"/>
      </xdr:nvSpPr>
      <xdr:spPr>
        <a:xfrm>
          <a:off x="5740400" y="1792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625,770</a:t>
          </a:r>
          <a:endParaRPr kumimoji="1" lang="ja-JP" altLang="en-US" sz="1000" b="1">
            <a:latin typeface="ＭＳ Ｐゴシック"/>
          </a:endParaRPr>
        </a:p>
      </xdr:txBody>
    </xdr:sp>
    <xdr:clientData/>
  </xdr:oneCellAnchor>
  <xdr:twoCellAnchor>
    <xdr:from>
      <xdr:col>4</xdr:col>
      <xdr:colOff>1028700</xdr:colOff>
      <xdr:row>11</xdr:row>
      <xdr:rowOff>115715</xdr:rowOff>
    </xdr:from>
    <xdr:to>
      <xdr:col>5</xdr:col>
      <xdr:colOff>73025</xdr:colOff>
      <xdr:row>11</xdr:row>
      <xdr:rowOff>115715</xdr:rowOff>
    </xdr:to>
    <xdr:cxnSp macro="">
      <xdr:nvCxnSpPr>
        <xdr:cNvPr id="46" name="直線コネクタ 45"/>
        <xdr:cNvCxnSpPr/>
      </xdr:nvCxnSpPr>
      <xdr:spPr bwMode="auto">
        <a:xfrm>
          <a:off x="5562600" y="20492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48157</xdr:rowOff>
    </xdr:from>
    <xdr:to>
      <xdr:col>4</xdr:col>
      <xdr:colOff>1117600</xdr:colOff>
      <xdr:row>17</xdr:row>
      <xdr:rowOff>61930</xdr:rowOff>
    </xdr:to>
    <xdr:cxnSp macro="">
      <xdr:nvCxnSpPr>
        <xdr:cNvPr id="47" name="直線コネクタ 46"/>
        <xdr:cNvCxnSpPr/>
      </xdr:nvCxnSpPr>
      <xdr:spPr bwMode="auto">
        <a:xfrm flipV="1">
          <a:off x="5003800" y="3010432"/>
          <a:ext cx="647700" cy="137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109774</xdr:rowOff>
    </xdr:from>
    <xdr:ext cx="762000" cy="259045"/>
    <xdr:sp macro="" textlink="">
      <xdr:nvSpPr>
        <xdr:cNvPr id="48" name="人口1人当たり決算額の推移平均値テキスト130"/>
        <xdr:cNvSpPr txBox="1"/>
      </xdr:nvSpPr>
      <xdr:spPr>
        <a:xfrm>
          <a:off x="5740400" y="2729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238,376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93247</xdr:rowOff>
    </xdr:from>
    <xdr:to>
      <xdr:col>5</xdr:col>
      <xdr:colOff>34925</xdr:colOff>
      <xdr:row>17</xdr:row>
      <xdr:rowOff>23397</xdr:rowOff>
    </xdr:to>
    <xdr:sp macro="" textlink="">
      <xdr:nvSpPr>
        <xdr:cNvPr id="49" name="フローチャート : 判断 48"/>
        <xdr:cNvSpPr/>
      </xdr:nvSpPr>
      <xdr:spPr bwMode="auto">
        <a:xfrm>
          <a:off x="5600700" y="2884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61930</xdr:rowOff>
    </xdr:from>
    <xdr:to>
      <xdr:col>4</xdr:col>
      <xdr:colOff>469900</xdr:colOff>
      <xdr:row>17</xdr:row>
      <xdr:rowOff>68129</xdr:rowOff>
    </xdr:to>
    <xdr:cxnSp macro="">
      <xdr:nvCxnSpPr>
        <xdr:cNvPr id="50" name="直線コネクタ 49"/>
        <xdr:cNvCxnSpPr/>
      </xdr:nvCxnSpPr>
      <xdr:spPr bwMode="auto">
        <a:xfrm flipV="1">
          <a:off x="4305300" y="3024205"/>
          <a:ext cx="698500" cy="61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105462</xdr:rowOff>
    </xdr:from>
    <xdr:to>
      <xdr:col>4</xdr:col>
      <xdr:colOff>520700</xdr:colOff>
      <xdr:row>17</xdr:row>
      <xdr:rowOff>35612</xdr:rowOff>
    </xdr:to>
    <xdr:sp macro="" textlink="">
      <xdr:nvSpPr>
        <xdr:cNvPr id="51" name="フローチャート : 判断 50"/>
        <xdr:cNvSpPr/>
      </xdr:nvSpPr>
      <xdr:spPr bwMode="auto">
        <a:xfrm>
          <a:off x="4953000" y="2896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45789</xdr:rowOff>
    </xdr:from>
    <xdr:ext cx="736600" cy="259045"/>
    <xdr:sp macro="" textlink="">
      <xdr:nvSpPr>
        <xdr:cNvPr id="52" name="テキスト ボックス 51"/>
        <xdr:cNvSpPr txBox="1"/>
      </xdr:nvSpPr>
      <xdr:spPr>
        <a:xfrm>
          <a:off x="4622800" y="2665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233,033</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68129</xdr:rowOff>
    </xdr:from>
    <xdr:to>
      <xdr:col>3</xdr:col>
      <xdr:colOff>904875</xdr:colOff>
      <xdr:row>17</xdr:row>
      <xdr:rowOff>107849</xdr:rowOff>
    </xdr:to>
    <xdr:cxnSp macro="">
      <xdr:nvCxnSpPr>
        <xdr:cNvPr id="53" name="直線コネクタ 52"/>
        <xdr:cNvCxnSpPr/>
      </xdr:nvCxnSpPr>
      <xdr:spPr bwMode="auto">
        <a:xfrm flipV="1">
          <a:off x="3606800" y="3030404"/>
          <a:ext cx="698500" cy="397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107837</xdr:rowOff>
    </xdr:from>
    <xdr:to>
      <xdr:col>3</xdr:col>
      <xdr:colOff>955675</xdr:colOff>
      <xdr:row>17</xdr:row>
      <xdr:rowOff>37987</xdr:rowOff>
    </xdr:to>
    <xdr:sp macro="" textlink="">
      <xdr:nvSpPr>
        <xdr:cNvPr id="54" name="フローチャート : 判断 53"/>
        <xdr:cNvSpPr/>
      </xdr:nvSpPr>
      <xdr:spPr bwMode="auto">
        <a:xfrm>
          <a:off x="4254500" y="28986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48164</xdr:rowOff>
    </xdr:from>
    <xdr:ext cx="762000" cy="259045"/>
    <xdr:sp macro="" textlink="">
      <xdr:nvSpPr>
        <xdr:cNvPr id="55" name="テキスト ボックス 54"/>
        <xdr:cNvSpPr txBox="1"/>
      </xdr:nvSpPr>
      <xdr:spPr>
        <a:xfrm>
          <a:off x="3924300" y="2667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94983</xdr:rowOff>
    </xdr:from>
    <xdr:to>
      <xdr:col>3</xdr:col>
      <xdr:colOff>206375</xdr:colOff>
      <xdr:row>17</xdr:row>
      <xdr:rowOff>107849</xdr:rowOff>
    </xdr:to>
    <xdr:cxnSp macro="">
      <xdr:nvCxnSpPr>
        <xdr:cNvPr id="56" name="直線コネクタ 55"/>
        <xdr:cNvCxnSpPr/>
      </xdr:nvCxnSpPr>
      <xdr:spPr bwMode="auto">
        <a:xfrm>
          <a:off x="2908300" y="3057258"/>
          <a:ext cx="698500" cy="128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130452</xdr:rowOff>
    </xdr:from>
    <xdr:to>
      <xdr:col>3</xdr:col>
      <xdr:colOff>257175</xdr:colOff>
      <xdr:row>17</xdr:row>
      <xdr:rowOff>60602</xdr:rowOff>
    </xdr:to>
    <xdr:sp macro="" textlink="">
      <xdr:nvSpPr>
        <xdr:cNvPr id="57" name="フローチャート : 判断 56"/>
        <xdr:cNvSpPr/>
      </xdr:nvSpPr>
      <xdr:spPr bwMode="auto">
        <a:xfrm>
          <a:off x="3556000" y="2921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70779</xdr:rowOff>
    </xdr:from>
    <xdr:ext cx="762000" cy="259045"/>
    <xdr:sp macro="" textlink="">
      <xdr:nvSpPr>
        <xdr:cNvPr id="58" name="テキスト ボックス 57"/>
        <xdr:cNvSpPr txBox="1"/>
      </xdr:nvSpPr>
      <xdr:spPr>
        <a:xfrm>
          <a:off x="3225800" y="2690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137283</xdr:rowOff>
    </xdr:from>
    <xdr:to>
      <xdr:col>2</xdr:col>
      <xdr:colOff>692150</xdr:colOff>
      <xdr:row>17</xdr:row>
      <xdr:rowOff>67433</xdr:rowOff>
    </xdr:to>
    <xdr:sp macro="" textlink="">
      <xdr:nvSpPr>
        <xdr:cNvPr id="59" name="フローチャート : 判断 58"/>
        <xdr:cNvSpPr/>
      </xdr:nvSpPr>
      <xdr:spPr bwMode="auto">
        <a:xfrm>
          <a:off x="2857500" y="29281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77610</xdr:rowOff>
    </xdr:from>
    <xdr:ext cx="762000" cy="259045"/>
    <xdr:sp macro="" textlink="">
      <xdr:nvSpPr>
        <xdr:cNvPr id="60" name="テキスト ボックス 59"/>
        <xdr:cNvSpPr txBox="1"/>
      </xdr:nvSpPr>
      <xdr:spPr>
        <a:xfrm>
          <a:off x="2527300" y="269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168807</xdr:rowOff>
    </xdr:from>
    <xdr:to>
      <xdr:col>5</xdr:col>
      <xdr:colOff>34925</xdr:colOff>
      <xdr:row>17</xdr:row>
      <xdr:rowOff>98957</xdr:rowOff>
    </xdr:to>
    <xdr:sp macro="" textlink="">
      <xdr:nvSpPr>
        <xdr:cNvPr id="66" name="円/楕円 65"/>
        <xdr:cNvSpPr/>
      </xdr:nvSpPr>
      <xdr:spPr bwMode="auto">
        <a:xfrm>
          <a:off x="5600700" y="29596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140884</xdr:rowOff>
    </xdr:from>
    <xdr:ext cx="762000" cy="259045"/>
    <xdr:sp macro="" textlink="">
      <xdr:nvSpPr>
        <xdr:cNvPr id="67" name="人口1人当たり決算額の推移該当値テキスト130"/>
        <xdr:cNvSpPr txBox="1"/>
      </xdr:nvSpPr>
      <xdr:spPr>
        <a:xfrm>
          <a:off x="5740400" y="2931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205,323</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11130</xdr:rowOff>
    </xdr:from>
    <xdr:to>
      <xdr:col>4</xdr:col>
      <xdr:colOff>520700</xdr:colOff>
      <xdr:row>17</xdr:row>
      <xdr:rowOff>112730</xdr:rowOff>
    </xdr:to>
    <xdr:sp macro="" textlink="">
      <xdr:nvSpPr>
        <xdr:cNvPr id="68" name="円/楕円 67"/>
        <xdr:cNvSpPr/>
      </xdr:nvSpPr>
      <xdr:spPr bwMode="auto">
        <a:xfrm>
          <a:off x="4953000" y="29734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97507</xdr:rowOff>
    </xdr:from>
    <xdr:ext cx="736600" cy="259045"/>
    <xdr:sp macro="" textlink="">
      <xdr:nvSpPr>
        <xdr:cNvPr id="69" name="テキスト ボックス 68"/>
        <xdr:cNvSpPr txBox="1"/>
      </xdr:nvSpPr>
      <xdr:spPr>
        <a:xfrm>
          <a:off x="4622800" y="3059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199,298</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17329</xdr:rowOff>
    </xdr:from>
    <xdr:to>
      <xdr:col>3</xdr:col>
      <xdr:colOff>955675</xdr:colOff>
      <xdr:row>17</xdr:row>
      <xdr:rowOff>118929</xdr:rowOff>
    </xdr:to>
    <xdr:sp macro="" textlink="">
      <xdr:nvSpPr>
        <xdr:cNvPr id="70" name="円/楕円 69"/>
        <xdr:cNvSpPr/>
      </xdr:nvSpPr>
      <xdr:spPr bwMode="auto">
        <a:xfrm>
          <a:off x="4254500" y="29796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103706</xdr:rowOff>
    </xdr:from>
    <xdr:ext cx="762000" cy="259045"/>
    <xdr:sp macro="" textlink="">
      <xdr:nvSpPr>
        <xdr:cNvPr id="71" name="テキスト ボックス 70"/>
        <xdr:cNvSpPr txBox="1"/>
      </xdr:nvSpPr>
      <xdr:spPr>
        <a:xfrm>
          <a:off x="3924300" y="306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196,586</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57049</xdr:rowOff>
    </xdr:from>
    <xdr:to>
      <xdr:col>3</xdr:col>
      <xdr:colOff>257175</xdr:colOff>
      <xdr:row>17</xdr:row>
      <xdr:rowOff>158649</xdr:rowOff>
    </xdr:to>
    <xdr:sp macro="" textlink="">
      <xdr:nvSpPr>
        <xdr:cNvPr id="72" name="円/楕円 71"/>
        <xdr:cNvSpPr/>
      </xdr:nvSpPr>
      <xdr:spPr bwMode="auto">
        <a:xfrm>
          <a:off x="3556000" y="30193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143426</xdr:rowOff>
    </xdr:from>
    <xdr:ext cx="762000" cy="259045"/>
    <xdr:sp macro="" textlink="">
      <xdr:nvSpPr>
        <xdr:cNvPr id="73" name="テキスト ボックス 72"/>
        <xdr:cNvSpPr txBox="1"/>
      </xdr:nvSpPr>
      <xdr:spPr>
        <a:xfrm>
          <a:off x="3225800" y="3105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179,211</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44183</xdr:rowOff>
    </xdr:from>
    <xdr:to>
      <xdr:col>2</xdr:col>
      <xdr:colOff>692150</xdr:colOff>
      <xdr:row>17</xdr:row>
      <xdr:rowOff>145783</xdr:rowOff>
    </xdr:to>
    <xdr:sp macro="" textlink="">
      <xdr:nvSpPr>
        <xdr:cNvPr id="74" name="円/楕円 73"/>
        <xdr:cNvSpPr/>
      </xdr:nvSpPr>
      <xdr:spPr bwMode="auto">
        <a:xfrm>
          <a:off x="2857500" y="30064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130560</xdr:rowOff>
    </xdr:from>
    <xdr:ext cx="762000" cy="259045"/>
    <xdr:sp macro="" textlink="">
      <xdr:nvSpPr>
        <xdr:cNvPr id="75" name="テキスト ボックス 74"/>
        <xdr:cNvSpPr txBox="1"/>
      </xdr:nvSpPr>
      <xdr:spPr>
        <a:xfrm>
          <a:off x="2527300" y="3092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184,839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1" name="直線コネクタ 90"/>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2" name="直線コネクタ 91"/>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3" name="テキスト ボックス 92"/>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4" name="直線コネクタ 93"/>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5" name="テキスト ボックス 94"/>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6" name="直線コネクタ 95"/>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7" name="テキスト ボックス 96"/>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98" name="直線コネクタ 9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99" name="テキスト ボックス 9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63124</xdr:rowOff>
    </xdr:from>
    <xdr:to>
      <xdr:col>4</xdr:col>
      <xdr:colOff>1117600</xdr:colOff>
      <xdr:row>37</xdr:row>
      <xdr:rowOff>146120</xdr:rowOff>
    </xdr:to>
    <xdr:cxnSp macro="">
      <xdr:nvCxnSpPr>
        <xdr:cNvPr id="101" name="直線コネクタ 100"/>
        <xdr:cNvCxnSpPr/>
      </xdr:nvCxnSpPr>
      <xdr:spPr bwMode="auto">
        <a:xfrm flipV="1">
          <a:off x="5651500" y="6330574"/>
          <a:ext cx="0" cy="9402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118197</xdr:rowOff>
    </xdr:from>
    <xdr:ext cx="762000" cy="259045"/>
    <xdr:sp macro="" textlink="">
      <xdr:nvSpPr>
        <xdr:cNvPr id="102" name="人口1人当たり決算額の推移最小値テキスト445"/>
        <xdr:cNvSpPr txBox="1"/>
      </xdr:nvSpPr>
      <xdr:spPr>
        <a:xfrm>
          <a:off x="5740400" y="724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-54,182</a:t>
          </a:r>
          <a:endParaRPr kumimoji="1" lang="ja-JP" altLang="en-US" sz="1000" b="1">
            <a:latin typeface="ＭＳ Ｐゴシック"/>
          </a:endParaRPr>
        </a:p>
      </xdr:txBody>
    </xdr:sp>
    <xdr:clientData/>
  </xdr:oneCellAnchor>
  <xdr:twoCellAnchor>
    <xdr:from>
      <xdr:col>4</xdr:col>
      <xdr:colOff>1028700</xdr:colOff>
      <xdr:row>37</xdr:row>
      <xdr:rowOff>146120</xdr:rowOff>
    </xdr:from>
    <xdr:to>
      <xdr:col>5</xdr:col>
      <xdr:colOff>73025</xdr:colOff>
      <xdr:row>37</xdr:row>
      <xdr:rowOff>146120</xdr:rowOff>
    </xdr:to>
    <xdr:cxnSp macro="">
      <xdr:nvCxnSpPr>
        <xdr:cNvPr id="103" name="直線コネクタ 102"/>
        <xdr:cNvCxnSpPr/>
      </xdr:nvCxnSpPr>
      <xdr:spPr bwMode="auto">
        <a:xfrm>
          <a:off x="5562600" y="72708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149501</xdr:rowOff>
    </xdr:from>
    <xdr:ext cx="762000" cy="259045"/>
    <xdr:sp macro="" textlink="">
      <xdr:nvSpPr>
        <xdr:cNvPr id="104" name="人口1人当たり決算額の推移最大値テキスト445"/>
        <xdr:cNvSpPr txBox="1"/>
      </xdr:nvSpPr>
      <xdr:spPr>
        <a:xfrm>
          <a:off x="5740400" y="6074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151,471</a:t>
          </a:r>
          <a:endParaRPr kumimoji="1" lang="ja-JP" altLang="en-US" sz="1000" b="1">
            <a:latin typeface="ＭＳ Ｐゴシック"/>
          </a:endParaRPr>
        </a:p>
      </xdr:txBody>
    </xdr:sp>
    <xdr:clientData/>
  </xdr:oneCellAnchor>
  <xdr:twoCellAnchor>
    <xdr:from>
      <xdr:col>4</xdr:col>
      <xdr:colOff>1028700</xdr:colOff>
      <xdr:row>34</xdr:row>
      <xdr:rowOff>63124</xdr:rowOff>
    </xdr:from>
    <xdr:to>
      <xdr:col>5</xdr:col>
      <xdr:colOff>73025</xdr:colOff>
      <xdr:row>34</xdr:row>
      <xdr:rowOff>63124</xdr:rowOff>
    </xdr:to>
    <xdr:cxnSp macro="">
      <xdr:nvCxnSpPr>
        <xdr:cNvPr id="105" name="直線コネクタ 104"/>
        <xdr:cNvCxnSpPr/>
      </xdr:nvCxnSpPr>
      <xdr:spPr bwMode="auto">
        <a:xfrm>
          <a:off x="5562600" y="63305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14328</xdr:rowOff>
    </xdr:from>
    <xdr:to>
      <xdr:col>4</xdr:col>
      <xdr:colOff>1117600</xdr:colOff>
      <xdr:row>36</xdr:row>
      <xdr:rowOff>19668</xdr:rowOff>
    </xdr:to>
    <xdr:cxnSp macro="">
      <xdr:nvCxnSpPr>
        <xdr:cNvPr id="106" name="直線コネクタ 105"/>
        <xdr:cNvCxnSpPr/>
      </xdr:nvCxnSpPr>
      <xdr:spPr bwMode="auto">
        <a:xfrm>
          <a:off x="5003800" y="6967578"/>
          <a:ext cx="647700" cy="53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11689</xdr:rowOff>
    </xdr:from>
    <xdr:ext cx="762000" cy="259045"/>
    <xdr:sp macro="" textlink="">
      <xdr:nvSpPr>
        <xdr:cNvPr id="107" name="人口1人当たり決算額の推移平均値テキスト445"/>
        <xdr:cNvSpPr txBox="1"/>
      </xdr:nvSpPr>
      <xdr:spPr>
        <a:xfrm>
          <a:off x="5740400" y="66220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166612</xdr:rowOff>
    </xdr:from>
    <xdr:to>
      <xdr:col>5</xdr:col>
      <xdr:colOff>34925</xdr:colOff>
      <xdr:row>35</xdr:row>
      <xdr:rowOff>268212</xdr:rowOff>
    </xdr:to>
    <xdr:sp macro="" textlink="">
      <xdr:nvSpPr>
        <xdr:cNvPr id="108" name="フローチャート : 判断 107"/>
        <xdr:cNvSpPr/>
      </xdr:nvSpPr>
      <xdr:spPr bwMode="auto">
        <a:xfrm>
          <a:off x="56007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326495</xdr:rowOff>
    </xdr:from>
    <xdr:to>
      <xdr:col>4</xdr:col>
      <xdr:colOff>469900</xdr:colOff>
      <xdr:row>36</xdr:row>
      <xdr:rowOff>14328</xdr:rowOff>
    </xdr:to>
    <xdr:cxnSp macro="">
      <xdr:nvCxnSpPr>
        <xdr:cNvPr id="109" name="直線コネクタ 108"/>
        <xdr:cNvCxnSpPr/>
      </xdr:nvCxnSpPr>
      <xdr:spPr bwMode="auto">
        <a:xfrm>
          <a:off x="4305300" y="6936845"/>
          <a:ext cx="698500" cy="307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168376</xdr:rowOff>
    </xdr:from>
    <xdr:to>
      <xdr:col>4</xdr:col>
      <xdr:colOff>520700</xdr:colOff>
      <xdr:row>35</xdr:row>
      <xdr:rowOff>269976</xdr:rowOff>
    </xdr:to>
    <xdr:sp macro="" textlink="">
      <xdr:nvSpPr>
        <xdr:cNvPr id="110" name="フローチャート : 判断 109"/>
        <xdr:cNvSpPr/>
      </xdr:nvSpPr>
      <xdr:spPr bwMode="auto">
        <a:xfrm>
          <a:off x="49530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280153</xdr:rowOff>
    </xdr:from>
    <xdr:ext cx="736600" cy="259045"/>
    <xdr:sp macro="" textlink="">
      <xdr:nvSpPr>
        <xdr:cNvPr id="111" name="テキスト ボックス 110"/>
        <xdr:cNvSpPr txBox="1"/>
      </xdr:nvSpPr>
      <xdr:spPr>
        <a:xfrm>
          <a:off x="4622800" y="6547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42,339</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303749</xdr:rowOff>
    </xdr:from>
    <xdr:to>
      <xdr:col>3</xdr:col>
      <xdr:colOff>904875</xdr:colOff>
      <xdr:row>35</xdr:row>
      <xdr:rowOff>326495</xdr:rowOff>
    </xdr:to>
    <xdr:cxnSp macro="">
      <xdr:nvCxnSpPr>
        <xdr:cNvPr id="112" name="直線コネクタ 111"/>
        <xdr:cNvCxnSpPr/>
      </xdr:nvCxnSpPr>
      <xdr:spPr bwMode="auto">
        <a:xfrm>
          <a:off x="3606800" y="6914099"/>
          <a:ext cx="698500" cy="227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153819</xdr:rowOff>
    </xdr:from>
    <xdr:to>
      <xdr:col>3</xdr:col>
      <xdr:colOff>955675</xdr:colOff>
      <xdr:row>35</xdr:row>
      <xdr:rowOff>255419</xdr:rowOff>
    </xdr:to>
    <xdr:sp macro="" textlink="">
      <xdr:nvSpPr>
        <xdr:cNvPr id="113" name="フローチャート : 判断 112"/>
        <xdr:cNvSpPr/>
      </xdr:nvSpPr>
      <xdr:spPr bwMode="auto">
        <a:xfrm>
          <a:off x="42545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265596</xdr:rowOff>
    </xdr:from>
    <xdr:ext cx="762000" cy="259045"/>
    <xdr:sp macro="" textlink="">
      <xdr:nvSpPr>
        <xdr:cNvPr id="114" name="テキスト ボックス 113"/>
        <xdr:cNvSpPr txBox="1"/>
      </xdr:nvSpPr>
      <xdr:spPr>
        <a:xfrm>
          <a:off x="3924300" y="653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253873</xdr:rowOff>
    </xdr:from>
    <xdr:to>
      <xdr:col>3</xdr:col>
      <xdr:colOff>206375</xdr:colOff>
      <xdr:row>35</xdr:row>
      <xdr:rowOff>303749</xdr:rowOff>
    </xdr:to>
    <xdr:cxnSp macro="">
      <xdr:nvCxnSpPr>
        <xdr:cNvPr id="115" name="直線コネクタ 114"/>
        <xdr:cNvCxnSpPr/>
      </xdr:nvCxnSpPr>
      <xdr:spPr bwMode="auto">
        <a:xfrm>
          <a:off x="2908300" y="6864223"/>
          <a:ext cx="698500" cy="498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130552</xdr:rowOff>
    </xdr:from>
    <xdr:to>
      <xdr:col>3</xdr:col>
      <xdr:colOff>257175</xdr:colOff>
      <xdr:row>35</xdr:row>
      <xdr:rowOff>232152</xdr:rowOff>
    </xdr:to>
    <xdr:sp macro="" textlink="">
      <xdr:nvSpPr>
        <xdr:cNvPr id="116" name="フローチャート : 判断 115"/>
        <xdr:cNvSpPr/>
      </xdr:nvSpPr>
      <xdr:spPr bwMode="auto">
        <a:xfrm>
          <a:off x="3556000" y="6740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242329</xdr:rowOff>
    </xdr:from>
    <xdr:ext cx="762000" cy="259045"/>
    <xdr:sp macro="" textlink="">
      <xdr:nvSpPr>
        <xdr:cNvPr id="117" name="テキスト ボックス 116"/>
        <xdr:cNvSpPr txBox="1"/>
      </xdr:nvSpPr>
      <xdr:spPr>
        <a:xfrm>
          <a:off x="3225800" y="6509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120448</xdr:rowOff>
    </xdr:from>
    <xdr:to>
      <xdr:col>2</xdr:col>
      <xdr:colOff>692150</xdr:colOff>
      <xdr:row>35</xdr:row>
      <xdr:rowOff>222048</xdr:rowOff>
    </xdr:to>
    <xdr:sp macro="" textlink="">
      <xdr:nvSpPr>
        <xdr:cNvPr id="118" name="フローチャート : 判断 117"/>
        <xdr:cNvSpPr/>
      </xdr:nvSpPr>
      <xdr:spPr bwMode="auto">
        <a:xfrm>
          <a:off x="2857500" y="6730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232225</xdr:rowOff>
    </xdr:from>
    <xdr:ext cx="762000" cy="259045"/>
    <xdr:sp macro="" textlink="">
      <xdr:nvSpPr>
        <xdr:cNvPr id="119" name="テキスト ボックス 118"/>
        <xdr:cNvSpPr txBox="1"/>
      </xdr:nvSpPr>
      <xdr:spPr>
        <a:xfrm>
          <a:off x="2527300" y="6499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0" name="テキスト ボックス 11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1" name="テキスト ボックス 12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2" name="テキスト ボックス 12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3" name="テキスト ボックス 12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4" name="テキスト ボックス 12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311768</xdr:rowOff>
    </xdr:from>
    <xdr:to>
      <xdr:col>5</xdr:col>
      <xdr:colOff>34925</xdr:colOff>
      <xdr:row>36</xdr:row>
      <xdr:rowOff>70468</xdr:rowOff>
    </xdr:to>
    <xdr:sp macro="" textlink="">
      <xdr:nvSpPr>
        <xdr:cNvPr id="125" name="円/楕円 124"/>
        <xdr:cNvSpPr/>
      </xdr:nvSpPr>
      <xdr:spPr bwMode="auto">
        <a:xfrm>
          <a:off x="5600700" y="69221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283845</xdr:rowOff>
    </xdr:from>
    <xdr:ext cx="762000" cy="259045"/>
    <xdr:sp macro="" textlink="">
      <xdr:nvSpPr>
        <xdr:cNvPr id="126" name="人口1人当たり決算額の推移該当値テキスト445"/>
        <xdr:cNvSpPr txBox="1"/>
      </xdr:nvSpPr>
      <xdr:spPr>
        <a:xfrm>
          <a:off x="5740400" y="6894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10,976</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306428</xdr:rowOff>
    </xdr:from>
    <xdr:to>
      <xdr:col>4</xdr:col>
      <xdr:colOff>520700</xdr:colOff>
      <xdr:row>36</xdr:row>
      <xdr:rowOff>65128</xdr:rowOff>
    </xdr:to>
    <xdr:sp macro="" textlink="">
      <xdr:nvSpPr>
        <xdr:cNvPr id="127" name="円/楕円 126"/>
        <xdr:cNvSpPr/>
      </xdr:nvSpPr>
      <xdr:spPr bwMode="auto">
        <a:xfrm>
          <a:off x="4953000" y="69167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49905</xdr:rowOff>
    </xdr:from>
    <xdr:ext cx="736600" cy="259045"/>
    <xdr:sp macro="" textlink="">
      <xdr:nvSpPr>
        <xdr:cNvPr id="128" name="テキスト ボックス 127"/>
        <xdr:cNvSpPr txBox="1"/>
      </xdr:nvSpPr>
      <xdr:spPr>
        <a:xfrm>
          <a:off x="4622800" y="70031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12,144</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275695</xdr:rowOff>
    </xdr:from>
    <xdr:to>
      <xdr:col>3</xdr:col>
      <xdr:colOff>955675</xdr:colOff>
      <xdr:row>36</xdr:row>
      <xdr:rowOff>34395</xdr:rowOff>
    </xdr:to>
    <xdr:sp macro="" textlink="">
      <xdr:nvSpPr>
        <xdr:cNvPr id="129" name="円/楕円 128"/>
        <xdr:cNvSpPr/>
      </xdr:nvSpPr>
      <xdr:spPr bwMode="auto">
        <a:xfrm>
          <a:off x="4254500" y="68860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19172</xdr:rowOff>
    </xdr:from>
    <xdr:ext cx="762000" cy="259045"/>
    <xdr:sp macro="" textlink="">
      <xdr:nvSpPr>
        <xdr:cNvPr id="130" name="テキスト ボックス 129"/>
        <xdr:cNvSpPr txBox="1"/>
      </xdr:nvSpPr>
      <xdr:spPr>
        <a:xfrm>
          <a:off x="3924300" y="6972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18,866</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252949</xdr:rowOff>
    </xdr:from>
    <xdr:to>
      <xdr:col>3</xdr:col>
      <xdr:colOff>257175</xdr:colOff>
      <xdr:row>36</xdr:row>
      <xdr:rowOff>11649</xdr:rowOff>
    </xdr:to>
    <xdr:sp macro="" textlink="">
      <xdr:nvSpPr>
        <xdr:cNvPr id="131" name="円/楕円 130"/>
        <xdr:cNvSpPr/>
      </xdr:nvSpPr>
      <xdr:spPr bwMode="auto">
        <a:xfrm>
          <a:off x="3556000" y="68632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339326</xdr:rowOff>
    </xdr:from>
    <xdr:ext cx="762000" cy="259045"/>
    <xdr:sp macro="" textlink="">
      <xdr:nvSpPr>
        <xdr:cNvPr id="132" name="テキスト ボックス 131"/>
        <xdr:cNvSpPr txBox="1"/>
      </xdr:nvSpPr>
      <xdr:spPr>
        <a:xfrm>
          <a:off x="3225800" y="6949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23,841</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203073</xdr:rowOff>
    </xdr:from>
    <xdr:to>
      <xdr:col>2</xdr:col>
      <xdr:colOff>692150</xdr:colOff>
      <xdr:row>35</xdr:row>
      <xdr:rowOff>304673</xdr:rowOff>
    </xdr:to>
    <xdr:sp macro="" textlink="">
      <xdr:nvSpPr>
        <xdr:cNvPr id="133" name="円/楕円 132"/>
        <xdr:cNvSpPr/>
      </xdr:nvSpPr>
      <xdr:spPr bwMode="auto">
        <a:xfrm>
          <a:off x="2857500" y="68134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289450</xdr:rowOff>
    </xdr:from>
    <xdr:ext cx="762000" cy="259045"/>
    <xdr:sp macro="" textlink="">
      <xdr:nvSpPr>
        <xdr:cNvPr id="134" name="テキスト ボックス 133"/>
        <xdr:cNvSpPr txBox="1"/>
      </xdr:nvSpPr>
      <xdr:spPr>
        <a:xfrm>
          <a:off x="2527300" y="6899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34,750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高知県安田町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2,790
2,787
52.36
3,045,310
2,947,673
77,144
1,553,266
3,347,865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85,643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168396</xdr:rowOff>
    </xdr:from>
    <xdr:to>
      <xdr:col>6</xdr:col>
      <xdr:colOff>510540</xdr:colOff>
      <xdr:row>40</xdr:row>
      <xdr:rowOff>1417</xdr:rowOff>
    </xdr:to>
    <xdr:cxnSp macro="">
      <xdr:nvCxnSpPr>
        <xdr:cNvPr id="58" name="直線コネクタ 57"/>
        <xdr:cNvCxnSpPr/>
      </xdr:nvCxnSpPr>
      <xdr:spPr>
        <a:xfrm flipV="1">
          <a:off x="4633595" y="5311896"/>
          <a:ext cx="1270" cy="1547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40</xdr:row>
      <xdr:rowOff>5244</xdr:rowOff>
    </xdr:from>
    <xdr:ext cx="534377" cy="259045"/>
    <xdr:sp macro="" textlink="">
      <xdr:nvSpPr>
        <xdr:cNvPr id="59" name="人件費最小値テキスト"/>
        <xdr:cNvSpPr txBox="1"/>
      </xdr:nvSpPr>
      <xdr:spPr>
        <a:xfrm>
          <a:off x="4686300" y="6863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77,344</a:t>
          </a:r>
          <a:endParaRPr kumimoji="1" lang="ja-JP" altLang="en-US" sz="1000" b="1">
            <a:latin typeface="ＭＳ Ｐゴシック"/>
          </a:endParaRPr>
        </a:p>
      </xdr:txBody>
    </xdr:sp>
    <xdr:clientData/>
  </xdr:oneCellAnchor>
  <xdr:twoCellAnchor>
    <xdr:from>
      <xdr:col>6</xdr:col>
      <xdr:colOff>422275</xdr:colOff>
      <xdr:row>40</xdr:row>
      <xdr:rowOff>1417</xdr:rowOff>
    </xdr:from>
    <xdr:to>
      <xdr:col>6</xdr:col>
      <xdr:colOff>600075</xdr:colOff>
      <xdr:row>40</xdr:row>
      <xdr:rowOff>1417</xdr:rowOff>
    </xdr:to>
    <xdr:cxnSp macro="">
      <xdr:nvCxnSpPr>
        <xdr:cNvPr id="60" name="直線コネクタ 59"/>
        <xdr:cNvCxnSpPr/>
      </xdr:nvCxnSpPr>
      <xdr:spPr>
        <a:xfrm>
          <a:off x="4546600" y="6859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115073</xdr:rowOff>
    </xdr:from>
    <xdr:ext cx="599010" cy="259045"/>
    <xdr:sp macro="" textlink="">
      <xdr:nvSpPr>
        <xdr:cNvPr id="61" name="人件費最大値テキスト"/>
        <xdr:cNvSpPr txBox="1"/>
      </xdr:nvSpPr>
      <xdr:spPr>
        <a:xfrm>
          <a:off x="4686300" y="5087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551,213</a:t>
          </a:r>
          <a:endParaRPr kumimoji="1" lang="ja-JP" altLang="en-US" sz="1000" b="1">
            <a:latin typeface="ＭＳ Ｐゴシック"/>
          </a:endParaRPr>
        </a:p>
      </xdr:txBody>
    </xdr:sp>
    <xdr:clientData/>
  </xdr:oneCellAnchor>
  <xdr:twoCellAnchor>
    <xdr:from>
      <xdr:col>6</xdr:col>
      <xdr:colOff>422275</xdr:colOff>
      <xdr:row>30</xdr:row>
      <xdr:rowOff>168396</xdr:rowOff>
    </xdr:from>
    <xdr:to>
      <xdr:col>6</xdr:col>
      <xdr:colOff>600075</xdr:colOff>
      <xdr:row>30</xdr:row>
      <xdr:rowOff>168396</xdr:rowOff>
    </xdr:to>
    <xdr:cxnSp macro="">
      <xdr:nvCxnSpPr>
        <xdr:cNvPr id="62" name="直線コネクタ 61"/>
        <xdr:cNvCxnSpPr/>
      </xdr:nvCxnSpPr>
      <xdr:spPr>
        <a:xfrm>
          <a:off x="4546600" y="5311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57962</xdr:rowOff>
    </xdr:from>
    <xdr:to>
      <xdr:col>6</xdr:col>
      <xdr:colOff>511175</xdr:colOff>
      <xdr:row>38</xdr:row>
      <xdr:rowOff>93839</xdr:rowOff>
    </xdr:to>
    <xdr:cxnSp macro="">
      <xdr:nvCxnSpPr>
        <xdr:cNvPr id="63" name="直線コネクタ 62"/>
        <xdr:cNvCxnSpPr/>
      </xdr:nvCxnSpPr>
      <xdr:spPr>
        <a:xfrm flipV="1">
          <a:off x="3797300" y="6573062"/>
          <a:ext cx="838200" cy="35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120934</xdr:rowOff>
    </xdr:from>
    <xdr:ext cx="599010" cy="259045"/>
    <xdr:sp macro="" textlink="">
      <xdr:nvSpPr>
        <xdr:cNvPr id="64" name="人件費平均値テキスト"/>
        <xdr:cNvSpPr txBox="1"/>
      </xdr:nvSpPr>
      <xdr:spPr>
        <a:xfrm>
          <a:off x="4686300" y="62931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189,696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98057</xdr:rowOff>
    </xdr:from>
    <xdr:to>
      <xdr:col>6</xdr:col>
      <xdr:colOff>561975</xdr:colOff>
      <xdr:row>38</xdr:row>
      <xdr:rowOff>28208</xdr:rowOff>
    </xdr:to>
    <xdr:sp macro="" textlink="">
      <xdr:nvSpPr>
        <xdr:cNvPr id="65" name="フローチャート : 判断 64"/>
        <xdr:cNvSpPr/>
      </xdr:nvSpPr>
      <xdr:spPr>
        <a:xfrm>
          <a:off x="4584700" y="644170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93839</xdr:rowOff>
    </xdr:from>
    <xdr:to>
      <xdr:col>5</xdr:col>
      <xdr:colOff>358775</xdr:colOff>
      <xdr:row>38</xdr:row>
      <xdr:rowOff>94258</xdr:rowOff>
    </xdr:to>
    <xdr:cxnSp macro="">
      <xdr:nvCxnSpPr>
        <xdr:cNvPr id="66" name="直線コネクタ 65"/>
        <xdr:cNvCxnSpPr/>
      </xdr:nvCxnSpPr>
      <xdr:spPr>
        <a:xfrm flipV="1">
          <a:off x="2908300" y="6608939"/>
          <a:ext cx="889000" cy="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106355</xdr:rowOff>
    </xdr:from>
    <xdr:to>
      <xdr:col>5</xdr:col>
      <xdr:colOff>409575</xdr:colOff>
      <xdr:row>38</xdr:row>
      <xdr:rowOff>36505</xdr:rowOff>
    </xdr:to>
    <xdr:sp macro="" textlink="">
      <xdr:nvSpPr>
        <xdr:cNvPr id="67" name="フローチャート : 判断 66"/>
        <xdr:cNvSpPr/>
      </xdr:nvSpPr>
      <xdr:spPr>
        <a:xfrm>
          <a:off x="3746500" y="64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53032</xdr:rowOff>
    </xdr:from>
    <xdr:ext cx="599010" cy="259045"/>
    <xdr:sp macro="" textlink="">
      <xdr:nvSpPr>
        <xdr:cNvPr id="68" name="テキスト ボックス 67"/>
        <xdr:cNvSpPr txBox="1"/>
      </xdr:nvSpPr>
      <xdr:spPr>
        <a:xfrm>
          <a:off x="3497794" y="6225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187,155</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94258</xdr:rowOff>
    </xdr:from>
    <xdr:to>
      <xdr:col>4</xdr:col>
      <xdr:colOff>155575</xdr:colOff>
      <xdr:row>38</xdr:row>
      <xdr:rowOff>128407</xdr:rowOff>
    </xdr:to>
    <xdr:cxnSp macro="">
      <xdr:nvCxnSpPr>
        <xdr:cNvPr id="69" name="直線コネクタ 68"/>
        <xdr:cNvCxnSpPr/>
      </xdr:nvCxnSpPr>
      <xdr:spPr>
        <a:xfrm flipV="1">
          <a:off x="2019300" y="6609358"/>
          <a:ext cx="889000" cy="34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98929</xdr:rowOff>
    </xdr:from>
    <xdr:to>
      <xdr:col>4</xdr:col>
      <xdr:colOff>206375</xdr:colOff>
      <xdr:row>38</xdr:row>
      <xdr:rowOff>29079</xdr:rowOff>
    </xdr:to>
    <xdr:sp macro="" textlink="">
      <xdr:nvSpPr>
        <xdr:cNvPr id="70" name="フローチャート : 判断 69"/>
        <xdr:cNvSpPr/>
      </xdr:nvSpPr>
      <xdr:spPr>
        <a:xfrm>
          <a:off x="2857500" y="644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45606</xdr:rowOff>
    </xdr:from>
    <xdr:ext cx="599010" cy="259045"/>
    <xdr:sp macro="" textlink="">
      <xdr:nvSpPr>
        <xdr:cNvPr id="71" name="テキスト ボックス 70"/>
        <xdr:cNvSpPr txBox="1"/>
      </xdr:nvSpPr>
      <xdr:spPr>
        <a:xfrm>
          <a:off x="2608794" y="6217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189,429</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103839</xdr:rowOff>
    </xdr:from>
    <xdr:to>
      <xdr:col>2</xdr:col>
      <xdr:colOff>638175</xdr:colOff>
      <xdr:row>38</xdr:row>
      <xdr:rowOff>128407</xdr:rowOff>
    </xdr:to>
    <xdr:cxnSp macro="">
      <xdr:nvCxnSpPr>
        <xdr:cNvPr id="72" name="直線コネクタ 71"/>
        <xdr:cNvCxnSpPr/>
      </xdr:nvCxnSpPr>
      <xdr:spPr>
        <a:xfrm>
          <a:off x="1130300" y="6618939"/>
          <a:ext cx="889000" cy="24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117210</xdr:rowOff>
    </xdr:from>
    <xdr:to>
      <xdr:col>3</xdr:col>
      <xdr:colOff>3175</xdr:colOff>
      <xdr:row>38</xdr:row>
      <xdr:rowOff>47360</xdr:rowOff>
    </xdr:to>
    <xdr:sp macro="" textlink="">
      <xdr:nvSpPr>
        <xdr:cNvPr id="73" name="フローチャート : 判断 72"/>
        <xdr:cNvSpPr/>
      </xdr:nvSpPr>
      <xdr:spPr>
        <a:xfrm>
          <a:off x="1968500" y="646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63887</xdr:rowOff>
    </xdr:from>
    <xdr:ext cx="599010" cy="259045"/>
    <xdr:sp macro="" textlink="">
      <xdr:nvSpPr>
        <xdr:cNvPr id="74" name="テキスト ボックス 73"/>
        <xdr:cNvSpPr txBox="1"/>
      </xdr:nvSpPr>
      <xdr:spPr>
        <a:xfrm>
          <a:off x="1719794" y="6236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183,831</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125705</xdr:rowOff>
    </xdr:from>
    <xdr:to>
      <xdr:col>1</xdr:col>
      <xdr:colOff>485775</xdr:colOff>
      <xdr:row>38</xdr:row>
      <xdr:rowOff>55855</xdr:rowOff>
    </xdr:to>
    <xdr:sp macro="" textlink="">
      <xdr:nvSpPr>
        <xdr:cNvPr id="75" name="フローチャート : 判断 74"/>
        <xdr:cNvSpPr/>
      </xdr:nvSpPr>
      <xdr:spPr>
        <a:xfrm>
          <a:off x="1079500" y="646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72382</xdr:rowOff>
    </xdr:from>
    <xdr:ext cx="599010" cy="259045"/>
    <xdr:sp macro="" textlink="">
      <xdr:nvSpPr>
        <xdr:cNvPr id="76" name="テキスト ボックス 75"/>
        <xdr:cNvSpPr txBox="1"/>
      </xdr:nvSpPr>
      <xdr:spPr>
        <a:xfrm>
          <a:off x="830794" y="6244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181,230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7162</xdr:rowOff>
    </xdr:from>
    <xdr:to>
      <xdr:col>6</xdr:col>
      <xdr:colOff>561975</xdr:colOff>
      <xdr:row>38</xdr:row>
      <xdr:rowOff>108762</xdr:rowOff>
    </xdr:to>
    <xdr:sp macro="" textlink="">
      <xdr:nvSpPr>
        <xdr:cNvPr id="82" name="円/楕円 81"/>
        <xdr:cNvSpPr/>
      </xdr:nvSpPr>
      <xdr:spPr>
        <a:xfrm>
          <a:off x="4584700" y="6522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157039</xdr:rowOff>
    </xdr:from>
    <xdr:ext cx="599010" cy="259045"/>
    <xdr:sp macro="" textlink="">
      <xdr:nvSpPr>
        <xdr:cNvPr id="83" name="人件費該当値テキスト"/>
        <xdr:cNvSpPr txBox="1"/>
      </xdr:nvSpPr>
      <xdr:spPr>
        <a:xfrm>
          <a:off x="4686300" y="6500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165,029</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43039</xdr:rowOff>
    </xdr:from>
    <xdr:to>
      <xdr:col>5</xdr:col>
      <xdr:colOff>409575</xdr:colOff>
      <xdr:row>38</xdr:row>
      <xdr:rowOff>144639</xdr:rowOff>
    </xdr:to>
    <xdr:sp macro="" textlink="">
      <xdr:nvSpPr>
        <xdr:cNvPr id="84" name="円/楕円 83"/>
        <xdr:cNvSpPr/>
      </xdr:nvSpPr>
      <xdr:spPr>
        <a:xfrm>
          <a:off x="3746500" y="655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38</xdr:row>
      <xdr:rowOff>135766</xdr:rowOff>
    </xdr:from>
    <xdr:ext cx="599010" cy="259045"/>
    <xdr:sp macro="" textlink="">
      <xdr:nvSpPr>
        <xdr:cNvPr id="85" name="テキスト ボックス 84"/>
        <xdr:cNvSpPr txBox="1"/>
      </xdr:nvSpPr>
      <xdr:spPr>
        <a:xfrm>
          <a:off x="3497794" y="6650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154,043</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43458</xdr:rowOff>
    </xdr:from>
    <xdr:to>
      <xdr:col>4</xdr:col>
      <xdr:colOff>206375</xdr:colOff>
      <xdr:row>38</xdr:row>
      <xdr:rowOff>145058</xdr:rowOff>
    </xdr:to>
    <xdr:sp macro="" textlink="">
      <xdr:nvSpPr>
        <xdr:cNvPr id="86" name="円/楕円 85"/>
        <xdr:cNvSpPr/>
      </xdr:nvSpPr>
      <xdr:spPr>
        <a:xfrm>
          <a:off x="2857500" y="6558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38</xdr:row>
      <xdr:rowOff>136185</xdr:rowOff>
    </xdr:from>
    <xdr:ext cx="599010" cy="259045"/>
    <xdr:sp macro="" textlink="">
      <xdr:nvSpPr>
        <xdr:cNvPr id="87" name="テキスト ボックス 86"/>
        <xdr:cNvSpPr txBox="1"/>
      </xdr:nvSpPr>
      <xdr:spPr>
        <a:xfrm>
          <a:off x="2608794" y="6651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153,915</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77607</xdr:rowOff>
    </xdr:from>
    <xdr:to>
      <xdr:col>3</xdr:col>
      <xdr:colOff>3175</xdr:colOff>
      <xdr:row>39</xdr:row>
      <xdr:rowOff>7757</xdr:rowOff>
    </xdr:to>
    <xdr:sp macro="" textlink="">
      <xdr:nvSpPr>
        <xdr:cNvPr id="88" name="円/楕円 87"/>
        <xdr:cNvSpPr/>
      </xdr:nvSpPr>
      <xdr:spPr>
        <a:xfrm>
          <a:off x="1968500" y="6592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38</xdr:row>
      <xdr:rowOff>170334</xdr:rowOff>
    </xdr:from>
    <xdr:ext cx="599010" cy="259045"/>
    <xdr:sp macro="" textlink="">
      <xdr:nvSpPr>
        <xdr:cNvPr id="89" name="テキスト ボックス 88"/>
        <xdr:cNvSpPr txBox="1"/>
      </xdr:nvSpPr>
      <xdr:spPr>
        <a:xfrm>
          <a:off x="1719794" y="6685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143,458</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53039</xdr:rowOff>
    </xdr:from>
    <xdr:to>
      <xdr:col>1</xdr:col>
      <xdr:colOff>485775</xdr:colOff>
      <xdr:row>38</xdr:row>
      <xdr:rowOff>154639</xdr:rowOff>
    </xdr:to>
    <xdr:sp macro="" textlink="">
      <xdr:nvSpPr>
        <xdr:cNvPr id="90" name="円/楕円 89"/>
        <xdr:cNvSpPr/>
      </xdr:nvSpPr>
      <xdr:spPr>
        <a:xfrm>
          <a:off x="1079500" y="656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38</xdr:row>
      <xdr:rowOff>145766</xdr:rowOff>
    </xdr:from>
    <xdr:ext cx="599010" cy="259045"/>
    <xdr:sp macro="" textlink="">
      <xdr:nvSpPr>
        <xdr:cNvPr id="91" name="テキスト ボックス 90"/>
        <xdr:cNvSpPr txBox="1"/>
      </xdr:nvSpPr>
      <xdr:spPr>
        <a:xfrm>
          <a:off x="830794" y="6660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150,981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68,790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167269</xdr:rowOff>
    </xdr:from>
    <xdr:to>
      <xdr:col>6</xdr:col>
      <xdr:colOff>510540</xdr:colOff>
      <xdr:row>58</xdr:row>
      <xdr:rowOff>138981</xdr:rowOff>
    </xdr:to>
    <xdr:cxnSp macro="">
      <xdr:nvCxnSpPr>
        <xdr:cNvPr id="117" name="直線コネクタ 116"/>
        <xdr:cNvCxnSpPr/>
      </xdr:nvCxnSpPr>
      <xdr:spPr>
        <a:xfrm flipV="1">
          <a:off x="4633595" y="8739769"/>
          <a:ext cx="1270" cy="134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142808</xdr:rowOff>
    </xdr:from>
    <xdr:ext cx="534377" cy="259045"/>
    <xdr:sp macro="" textlink="">
      <xdr:nvSpPr>
        <xdr:cNvPr id="118" name="物件費最小値テキスト"/>
        <xdr:cNvSpPr txBox="1"/>
      </xdr:nvSpPr>
      <xdr:spPr>
        <a:xfrm>
          <a:off x="4686300" y="1008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80,440</a:t>
          </a:r>
          <a:endParaRPr kumimoji="1" lang="ja-JP" altLang="en-US" sz="1000" b="1">
            <a:latin typeface="ＭＳ Ｐゴシック"/>
          </a:endParaRPr>
        </a:p>
      </xdr:txBody>
    </xdr:sp>
    <xdr:clientData/>
  </xdr:oneCellAnchor>
  <xdr:twoCellAnchor>
    <xdr:from>
      <xdr:col>6</xdr:col>
      <xdr:colOff>422275</xdr:colOff>
      <xdr:row>58</xdr:row>
      <xdr:rowOff>138981</xdr:rowOff>
    </xdr:from>
    <xdr:to>
      <xdr:col>6</xdr:col>
      <xdr:colOff>600075</xdr:colOff>
      <xdr:row>58</xdr:row>
      <xdr:rowOff>138981</xdr:rowOff>
    </xdr:to>
    <xdr:cxnSp macro="">
      <xdr:nvCxnSpPr>
        <xdr:cNvPr id="119" name="直線コネクタ 118"/>
        <xdr:cNvCxnSpPr/>
      </xdr:nvCxnSpPr>
      <xdr:spPr>
        <a:xfrm>
          <a:off x="4546600" y="10083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113946</xdr:rowOff>
    </xdr:from>
    <xdr:ext cx="599010" cy="259045"/>
    <xdr:sp macro="" textlink="">
      <xdr:nvSpPr>
        <xdr:cNvPr id="120" name="物件費最大値テキスト"/>
        <xdr:cNvSpPr txBox="1"/>
      </xdr:nvSpPr>
      <xdr:spPr>
        <a:xfrm>
          <a:off x="4686300" y="8514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903,116</a:t>
          </a:r>
          <a:endParaRPr kumimoji="1" lang="ja-JP" altLang="en-US" sz="1000" b="1">
            <a:latin typeface="ＭＳ Ｐゴシック"/>
          </a:endParaRPr>
        </a:p>
      </xdr:txBody>
    </xdr:sp>
    <xdr:clientData/>
  </xdr:oneCellAnchor>
  <xdr:twoCellAnchor>
    <xdr:from>
      <xdr:col>6</xdr:col>
      <xdr:colOff>422275</xdr:colOff>
      <xdr:row>50</xdr:row>
      <xdr:rowOff>167269</xdr:rowOff>
    </xdr:from>
    <xdr:to>
      <xdr:col>6</xdr:col>
      <xdr:colOff>600075</xdr:colOff>
      <xdr:row>50</xdr:row>
      <xdr:rowOff>167269</xdr:rowOff>
    </xdr:to>
    <xdr:cxnSp macro="">
      <xdr:nvCxnSpPr>
        <xdr:cNvPr id="121" name="直線コネクタ 120"/>
        <xdr:cNvCxnSpPr/>
      </xdr:nvCxnSpPr>
      <xdr:spPr>
        <a:xfrm>
          <a:off x="4546600" y="8739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158845</xdr:rowOff>
    </xdr:from>
    <xdr:to>
      <xdr:col>6</xdr:col>
      <xdr:colOff>511175</xdr:colOff>
      <xdr:row>58</xdr:row>
      <xdr:rowOff>19977</xdr:rowOff>
    </xdr:to>
    <xdr:cxnSp macro="">
      <xdr:nvCxnSpPr>
        <xdr:cNvPr id="122" name="直線コネクタ 121"/>
        <xdr:cNvCxnSpPr/>
      </xdr:nvCxnSpPr>
      <xdr:spPr>
        <a:xfrm flipV="1">
          <a:off x="3797300" y="9931495"/>
          <a:ext cx="838200" cy="32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75423</xdr:rowOff>
    </xdr:from>
    <xdr:ext cx="599010" cy="259045"/>
    <xdr:sp macro="" textlink="">
      <xdr:nvSpPr>
        <xdr:cNvPr id="123" name="物件費平均値テキスト"/>
        <xdr:cNvSpPr txBox="1"/>
      </xdr:nvSpPr>
      <xdr:spPr>
        <a:xfrm>
          <a:off x="4686300" y="96766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207,264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52546</xdr:rowOff>
    </xdr:from>
    <xdr:to>
      <xdr:col>6</xdr:col>
      <xdr:colOff>561975</xdr:colOff>
      <xdr:row>57</xdr:row>
      <xdr:rowOff>154146</xdr:rowOff>
    </xdr:to>
    <xdr:sp macro="" textlink="">
      <xdr:nvSpPr>
        <xdr:cNvPr id="124" name="フローチャート : 判断 123"/>
        <xdr:cNvSpPr/>
      </xdr:nvSpPr>
      <xdr:spPr>
        <a:xfrm>
          <a:off x="45847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19977</xdr:rowOff>
    </xdr:from>
    <xdr:to>
      <xdr:col>5</xdr:col>
      <xdr:colOff>358775</xdr:colOff>
      <xdr:row>58</xdr:row>
      <xdr:rowOff>36500</xdr:rowOff>
    </xdr:to>
    <xdr:cxnSp macro="">
      <xdr:nvCxnSpPr>
        <xdr:cNvPr id="125" name="直線コネクタ 124"/>
        <xdr:cNvCxnSpPr/>
      </xdr:nvCxnSpPr>
      <xdr:spPr>
        <a:xfrm flipV="1">
          <a:off x="2908300" y="9964077"/>
          <a:ext cx="889000" cy="16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79697</xdr:rowOff>
    </xdr:from>
    <xdr:to>
      <xdr:col>5</xdr:col>
      <xdr:colOff>409575</xdr:colOff>
      <xdr:row>58</xdr:row>
      <xdr:rowOff>9847</xdr:rowOff>
    </xdr:to>
    <xdr:sp macro="" textlink="">
      <xdr:nvSpPr>
        <xdr:cNvPr id="126" name="フローチャート : 判断 125"/>
        <xdr:cNvSpPr/>
      </xdr:nvSpPr>
      <xdr:spPr>
        <a:xfrm>
          <a:off x="3746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26374</xdr:rowOff>
    </xdr:from>
    <xdr:ext cx="599010" cy="259045"/>
    <xdr:sp macro="" textlink="">
      <xdr:nvSpPr>
        <xdr:cNvPr id="127" name="テキスト ボックス 126"/>
        <xdr:cNvSpPr txBox="1"/>
      </xdr:nvSpPr>
      <xdr:spPr>
        <a:xfrm>
          <a:off x="3497794" y="9627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190,636</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36500</xdr:rowOff>
    </xdr:from>
    <xdr:to>
      <xdr:col>4</xdr:col>
      <xdr:colOff>155575</xdr:colOff>
      <xdr:row>58</xdr:row>
      <xdr:rowOff>60056</xdr:rowOff>
    </xdr:to>
    <xdr:cxnSp macro="">
      <xdr:nvCxnSpPr>
        <xdr:cNvPr id="128" name="直線コネクタ 127"/>
        <xdr:cNvCxnSpPr/>
      </xdr:nvCxnSpPr>
      <xdr:spPr>
        <a:xfrm flipV="1">
          <a:off x="2019300" y="9980600"/>
          <a:ext cx="889000" cy="23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91039</xdr:rowOff>
    </xdr:from>
    <xdr:to>
      <xdr:col>4</xdr:col>
      <xdr:colOff>206375</xdr:colOff>
      <xdr:row>58</xdr:row>
      <xdr:rowOff>21189</xdr:rowOff>
    </xdr:to>
    <xdr:sp macro="" textlink="">
      <xdr:nvSpPr>
        <xdr:cNvPr id="129" name="フローチャート : 判断 128"/>
        <xdr:cNvSpPr/>
      </xdr:nvSpPr>
      <xdr:spPr>
        <a:xfrm>
          <a:off x="2857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37716</xdr:rowOff>
    </xdr:from>
    <xdr:ext cx="599010" cy="259045"/>
    <xdr:sp macro="" textlink="">
      <xdr:nvSpPr>
        <xdr:cNvPr id="130" name="テキスト ボックス 129"/>
        <xdr:cNvSpPr txBox="1"/>
      </xdr:nvSpPr>
      <xdr:spPr>
        <a:xfrm>
          <a:off x="2608794" y="963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183,690</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60056</xdr:rowOff>
    </xdr:from>
    <xdr:to>
      <xdr:col>2</xdr:col>
      <xdr:colOff>638175</xdr:colOff>
      <xdr:row>58</xdr:row>
      <xdr:rowOff>66987</xdr:rowOff>
    </xdr:to>
    <xdr:cxnSp macro="">
      <xdr:nvCxnSpPr>
        <xdr:cNvPr id="131" name="直線コネクタ 130"/>
        <xdr:cNvCxnSpPr/>
      </xdr:nvCxnSpPr>
      <xdr:spPr>
        <a:xfrm flipV="1">
          <a:off x="1130300" y="10004156"/>
          <a:ext cx="889000" cy="6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118952</xdr:rowOff>
    </xdr:from>
    <xdr:to>
      <xdr:col>3</xdr:col>
      <xdr:colOff>3175</xdr:colOff>
      <xdr:row>58</xdr:row>
      <xdr:rowOff>49102</xdr:rowOff>
    </xdr:to>
    <xdr:sp macro="" textlink="">
      <xdr:nvSpPr>
        <xdr:cNvPr id="132" name="フローチャート : 判断 131"/>
        <xdr:cNvSpPr/>
      </xdr:nvSpPr>
      <xdr:spPr>
        <a:xfrm>
          <a:off x="1968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65629</xdr:rowOff>
    </xdr:from>
    <xdr:ext cx="599010" cy="259045"/>
    <xdr:sp macro="" textlink="">
      <xdr:nvSpPr>
        <xdr:cNvPr id="133" name="テキスト ボックス 132"/>
        <xdr:cNvSpPr txBox="1"/>
      </xdr:nvSpPr>
      <xdr:spPr>
        <a:xfrm>
          <a:off x="1719794" y="9666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166,595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107520</xdr:rowOff>
    </xdr:from>
    <xdr:to>
      <xdr:col>1</xdr:col>
      <xdr:colOff>485775</xdr:colOff>
      <xdr:row>58</xdr:row>
      <xdr:rowOff>37670</xdr:rowOff>
    </xdr:to>
    <xdr:sp macro="" textlink="">
      <xdr:nvSpPr>
        <xdr:cNvPr id="134" name="フローチャート : 判断 133"/>
        <xdr:cNvSpPr/>
      </xdr:nvSpPr>
      <xdr:spPr>
        <a:xfrm>
          <a:off x="1079500" y="988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54197</xdr:rowOff>
    </xdr:from>
    <xdr:ext cx="599010" cy="259045"/>
    <xdr:sp macro="" textlink="">
      <xdr:nvSpPr>
        <xdr:cNvPr id="135" name="テキスト ボックス 134"/>
        <xdr:cNvSpPr txBox="1"/>
      </xdr:nvSpPr>
      <xdr:spPr>
        <a:xfrm>
          <a:off x="830794" y="9655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173,597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108045</xdr:rowOff>
    </xdr:from>
    <xdr:to>
      <xdr:col>6</xdr:col>
      <xdr:colOff>561975</xdr:colOff>
      <xdr:row>58</xdr:row>
      <xdr:rowOff>38195</xdr:rowOff>
    </xdr:to>
    <xdr:sp macro="" textlink="">
      <xdr:nvSpPr>
        <xdr:cNvPr id="141" name="円/楕円 140"/>
        <xdr:cNvSpPr/>
      </xdr:nvSpPr>
      <xdr:spPr>
        <a:xfrm>
          <a:off x="4584700" y="988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86472</xdr:rowOff>
    </xdr:from>
    <xdr:ext cx="599010" cy="259045"/>
    <xdr:sp macro="" textlink="">
      <xdr:nvSpPr>
        <xdr:cNvPr id="142" name="物件費該当値テキスト"/>
        <xdr:cNvSpPr txBox="1"/>
      </xdr:nvSpPr>
      <xdr:spPr>
        <a:xfrm>
          <a:off x="4686300" y="9859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173,275</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140627</xdr:rowOff>
    </xdr:from>
    <xdr:to>
      <xdr:col>5</xdr:col>
      <xdr:colOff>409575</xdr:colOff>
      <xdr:row>58</xdr:row>
      <xdr:rowOff>70777</xdr:rowOff>
    </xdr:to>
    <xdr:sp macro="" textlink="">
      <xdr:nvSpPr>
        <xdr:cNvPr id="143" name="円/楕円 142"/>
        <xdr:cNvSpPr/>
      </xdr:nvSpPr>
      <xdr:spPr>
        <a:xfrm>
          <a:off x="3746500" y="9913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61904</xdr:rowOff>
    </xdr:from>
    <xdr:ext cx="599010" cy="259045"/>
    <xdr:sp macro="" textlink="">
      <xdr:nvSpPr>
        <xdr:cNvPr id="144" name="テキスト ボックス 143"/>
        <xdr:cNvSpPr txBox="1"/>
      </xdr:nvSpPr>
      <xdr:spPr>
        <a:xfrm>
          <a:off x="3497794" y="10006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153,321</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157150</xdr:rowOff>
    </xdr:from>
    <xdr:to>
      <xdr:col>4</xdr:col>
      <xdr:colOff>206375</xdr:colOff>
      <xdr:row>58</xdr:row>
      <xdr:rowOff>87300</xdr:rowOff>
    </xdr:to>
    <xdr:sp macro="" textlink="">
      <xdr:nvSpPr>
        <xdr:cNvPr id="145" name="円/楕円 144"/>
        <xdr:cNvSpPr/>
      </xdr:nvSpPr>
      <xdr:spPr>
        <a:xfrm>
          <a:off x="2857500" y="99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78427</xdr:rowOff>
    </xdr:from>
    <xdr:ext cx="599010" cy="259045"/>
    <xdr:sp macro="" textlink="">
      <xdr:nvSpPr>
        <xdr:cNvPr id="146" name="テキスト ボックス 145"/>
        <xdr:cNvSpPr txBox="1"/>
      </xdr:nvSpPr>
      <xdr:spPr>
        <a:xfrm>
          <a:off x="2608794" y="10022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143,202</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9256</xdr:rowOff>
    </xdr:from>
    <xdr:to>
      <xdr:col>3</xdr:col>
      <xdr:colOff>3175</xdr:colOff>
      <xdr:row>58</xdr:row>
      <xdr:rowOff>110856</xdr:rowOff>
    </xdr:to>
    <xdr:sp macro="" textlink="">
      <xdr:nvSpPr>
        <xdr:cNvPr id="147" name="円/楕円 146"/>
        <xdr:cNvSpPr/>
      </xdr:nvSpPr>
      <xdr:spPr>
        <a:xfrm>
          <a:off x="1968500" y="9953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101983</xdr:rowOff>
    </xdr:from>
    <xdr:ext cx="599010" cy="259045"/>
    <xdr:sp macro="" textlink="">
      <xdr:nvSpPr>
        <xdr:cNvPr id="148" name="テキスト ボックス 147"/>
        <xdr:cNvSpPr txBox="1"/>
      </xdr:nvSpPr>
      <xdr:spPr>
        <a:xfrm>
          <a:off x="1719794" y="10046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128,776</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16187</xdr:rowOff>
    </xdr:from>
    <xdr:to>
      <xdr:col>1</xdr:col>
      <xdr:colOff>485775</xdr:colOff>
      <xdr:row>58</xdr:row>
      <xdr:rowOff>117787</xdr:rowOff>
    </xdr:to>
    <xdr:sp macro="" textlink="">
      <xdr:nvSpPr>
        <xdr:cNvPr id="149" name="円/楕円 148"/>
        <xdr:cNvSpPr/>
      </xdr:nvSpPr>
      <xdr:spPr>
        <a:xfrm>
          <a:off x="1079500" y="996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108914</xdr:rowOff>
    </xdr:from>
    <xdr:ext cx="599010" cy="259045"/>
    <xdr:sp macro="" textlink="">
      <xdr:nvSpPr>
        <xdr:cNvPr id="150" name="テキスト ボックス 149"/>
        <xdr:cNvSpPr txBox="1"/>
      </xdr:nvSpPr>
      <xdr:spPr>
        <a:xfrm>
          <a:off x="830794" y="10053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124,531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134/151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84937</xdr:rowOff>
    </xdr:from>
    <xdr:to>
      <xdr:col>6</xdr:col>
      <xdr:colOff>510540</xdr:colOff>
      <xdr:row>79</xdr:row>
      <xdr:rowOff>44450</xdr:rowOff>
    </xdr:to>
    <xdr:cxnSp macro="">
      <xdr:nvCxnSpPr>
        <xdr:cNvPr id="174" name="直線コネクタ 173"/>
        <xdr:cNvCxnSpPr/>
      </xdr:nvCxnSpPr>
      <xdr:spPr>
        <a:xfrm flipV="1">
          <a:off x="4633595" y="12086437"/>
          <a:ext cx="1270" cy="150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31614</xdr:rowOff>
    </xdr:from>
    <xdr:ext cx="599010" cy="259045"/>
    <xdr:sp macro="" textlink="">
      <xdr:nvSpPr>
        <xdr:cNvPr id="177" name="維持補修費最大値テキスト"/>
        <xdr:cNvSpPr txBox="1"/>
      </xdr:nvSpPr>
      <xdr:spPr>
        <a:xfrm>
          <a:off x="4686300" y="11861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118,312</a:t>
          </a:r>
          <a:endParaRPr kumimoji="1" lang="ja-JP" altLang="en-US" sz="1000" b="1">
            <a:latin typeface="ＭＳ Ｐゴシック"/>
          </a:endParaRPr>
        </a:p>
      </xdr:txBody>
    </xdr:sp>
    <xdr:clientData/>
  </xdr:oneCellAnchor>
  <xdr:twoCellAnchor>
    <xdr:from>
      <xdr:col>6</xdr:col>
      <xdr:colOff>422275</xdr:colOff>
      <xdr:row>70</xdr:row>
      <xdr:rowOff>84937</xdr:rowOff>
    </xdr:from>
    <xdr:to>
      <xdr:col>6</xdr:col>
      <xdr:colOff>600075</xdr:colOff>
      <xdr:row>70</xdr:row>
      <xdr:rowOff>84937</xdr:rowOff>
    </xdr:to>
    <xdr:cxnSp macro="">
      <xdr:nvCxnSpPr>
        <xdr:cNvPr id="178" name="直線コネクタ 177"/>
        <xdr:cNvCxnSpPr/>
      </xdr:nvCxnSpPr>
      <xdr:spPr>
        <a:xfrm>
          <a:off x="4546600" y="12086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151422</xdr:rowOff>
    </xdr:from>
    <xdr:to>
      <xdr:col>6</xdr:col>
      <xdr:colOff>511175</xdr:colOff>
      <xdr:row>78</xdr:row>
      <xdr:rowOff>164503</xdr:rowOff>
    </xdr:to>
    <xdr:cxnSp macro="">
      <xdr:nvCxnSpPr>
        <xdr:cNvPr id="179" name="直線コネクタ 178"/>
        <xdr:cNvCxnSpPr/>
      </xdr:nvCxnSpPr>
      <xdr:spPr>
        <a:xfrm>
          <a:off x="3797300" y="13524522"/>
          <a:ext cx="838200" cy="13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37013</xdr:rowOff>
    </xdr:from>
    <xdr:ext cx="534377" cy="259045"/>
    <xdr:sp macro="" textlink="">
      <xdr:nvSpPr>
        <xdr:cNvPr id="180" name="維持補修費平均値テキスト"/>
        <xdr:cNvSpPr txBox="1"/>
      </xdr:nvSpPr>
      <xdr:spPr>
        <a:xfrm>
          <a:off x="4686300" y="130672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25,387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14136</xdr:rowOff>
    </xdr:from>
    <xdr:to>
      <xdr:col>6</xdr:col>
      <xdr:colOff>561975</xdr:colOff>
      <xdr:row>77</xdr:row>
      <xdr:rowOff>115736</xdr:rowOff>
    </xdr:to>
    <xdr:sp macro="" textlink="">
      <xdr:nvSpPr>
        <xdr:cNvPr id="181" name="フローチャート : 判断 180"/>
        <xdr:cNvSpPr/>
      </xdr:nvSpPr>
      <xdr:spPr>
        <a:xfrm>
          <a:off x="4584700" y="13215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138785</xdr:rowOff>
    </xdr:from>
    <xdr:to>
      <xdr:col>5</xdr:col>
      <xdr:colOff>358775</xdr:colOff>
      <xdr:row>78</xdr:row>
      <xdr:rowOff>151422</xdr:rowOff>
    </xdr:to>
    <xdr:cxnSp macro="">
      <xdr:nvCxnSpPr>
        <xdr:cNvPr id="182" name="直線コネクタ 181"/>
        <xdr:cNvCxnSpPr/>
      </xdr:nvCxnSpPr>
      <xdr:spPr>
        <a:xfrm>
          <a:off x="2908300" y="13511885"/>
          <a:ext cx="889000" cy="12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32677</xdr:rowOff>
    </xdr:from>
    <xdr:to>
      <xdr:col>5</xdr:col>
      <xdr:colOff>409575</xdr:colOff>
      <xdr:row>77</xdr:row>
      <xdr:rowOff>134277</xdr:rowOff>
    </xdr:to>
    <xdr:sp macro="" textlink="">
      <xdr:nvSpPr>
        <xdr:cNvPr id="183" name="フローチャート : 判断 182"/>
        <xdr:cNvSpPr/>
      </xdr:nvSpPr>
      <xdr:spPr>
        <a:xfrm>
          <a:off x="3746500" y="13234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150804</xdr:rowOff>
    </xdr:from>
    <xdr:ext cx="534377" cy="259045"/>
    <xdr:sp macro="" textlink="">
      <xdr:nvSpPr>
        <xdr:cNvPr id="184" name="テキスト ボックス 183"/>
        <xdr:cNvSpPr txBox="1"/>
      </xdr:nvSpPr>
      <xdr:spPr>
        <a:xfrm>
          <a:off x="3530111" y="1300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23,927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138785</xdr:rowOff>
    </xdr:from>
    <xdr:to>
      <xdr:col>4</xdr:col>
      <xdr:colOff>155575</xdr:colOff>
      <xdr:row>78</xdr:row>
      <xdr:rowOff>165506</xdr:rowOff>
    </xdr:to>
    <xdr:cxnSp macro="">
      <xdr:nvCxnSpPr>
        <xdr:cNvPr id="185" name="直線コネクタ 184"/>
        <xdr:cNvCxnSpPr/>
      </xdr:nvCxnSpPr>
      <xdr:spPr>
        <a:xfrm flipV="1">
          <a:off x="2019300" y="13511885"/>
          <a:ext cx="889000" cy="26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36551</xdr:rowOff>
    </xdr:from>
    <xdr:to>
      <xdr:col>4</xdr:col>
      <xdr:colOff>206375</xdr:colOff>
      <xdr:row>77</xdr:row>
      <xdr:rowOff>138151</xdr:rowOff>
    </xdr:to>
    <xdr:sp macro="" textlink="">
      <xdr:nvSpPr>
        <xdr:cNvPr id="186" name="フローチャート : 判断 185"/>
        <xdr:cNvSpPr/>
      </xdr:nvSpPr>
      <xdr:spPr>
        <a:xfrm>
          <a:off x="2857500" y="1323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154678</xdr:rowOff>
    </xdr:from>
    <xdr:ext cx="534377" cy="259045"/>
    <xdr:sp macro="" textlink="">
      <xdr:nvSpPr>
        <xdr:cNvPr id="187" name="テキスト ボックス 186"/>
        <xdr:cNvSpPr txBox="1"/>
      </xdr:nvSpPr>
      <xdr:spPr>
        <a:xfrm>
          <a:off x="2641111" y="1301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23,622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164605</xdr:rowOff>
    </xdr:from>
    <xdr:to>
      <xdr:col>2</xdr:col>
      <xdr:colOff>638175</xdr:colOff>
      <xdr:row>78</xdr:row>
      <xdr:rowOff>165506</xdr:rowOff>
    </xdr:to>
    <xdr:cxnSp macro="">
      <xdr:nvCxnSpPr>
        <xdr:cNvPr id="188" name="直線コネクタ 187"/>
        <xdr:cNvCxnSpPr/>
      </xdr:nvCxnSpPr>
      <xdr:spPr>
        <a:xfrm>
          <a:off x="1130300" y="13537705"/>
          <a:ext cx="889000" cy="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51003</xdr:rowOff>
    </xdr:from>
    <xdr:to>
      <xdr:col>3</xdr:col>
      <xdr:colOff>3175</xdr:colOff>
      <xdr:row>77</xdr:row>
      <xdr:rowOff>152603</xdr:rowOff>
    </xdr:to>
    <xdr:sp macro="" textlink="">
      <xdr:nvSpPr>
        <xdr:cNvPr id="189" name="フローチャート : 判断 188"/>
        <xdr:cNvSpPr/>
      </xdr:nvSpPr>
      <xdr:spPr>
        <a:xfrm>
          <a:off x="1968500" y="1325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169130</xdr:rowOff>
    </xdr:from>
    <xdr:ext cx="534377" cy="259045"/>
    <xdr:sp macro="" textlink="">
      <xdr:nvSpPr>
        <xdr:cNvPr id="190" name="テキスト ボックス 189"/>
        <xdr:cNvSpPr txBox="1"/>
      </xdr:nvSpPr>
      <xdr:spPr>
        <a:xfrm>
          <a:off x="1752111" y="1302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22,484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65660</xdr:rowOff>
    </xdr:from>
    <xdr:to>
      <xdr:col>1</xdr:col>
      <xdr:colOff>485775</xdr:colOff>
      <xdr:row>77</xdr:row>
      <xdr:rowOff>167260</xdr:rowOff>
    </xdr:to>
    <xdr:sp macro="" textlink="">
      <xdr:nvSpPr>
        <xdr:cNvPr id="191" name="フローチャート : 判断 190"/>
        <xdr:cNvSpPr/>
      </xdr:nvSpPr>
      <xdr:spPr>
        <a:xfrm>
          <a:off x="1079500" y="1326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12337</xdr:rowOff>
    </xdr:from>
    <xdr:ext cx="534377" cy="259045"/>
    <xdr:sp macro="" textlink="">
      <xdr:nvSpPr>
        <xdr:cNvPr id="192" name="テキスト ボックス 191"/>
        <xdr:cNvSpPr txBox="1"/>
      </xdr:nvSpPr>
      <xdr:spPr>
        <a:xfrm>
          <a:off x="863111" y="1304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21,330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113703</xdr:rowOff>
    </xdr:from>
    <xdr:to>
      <xdr:col>6</xdr:col>
      <xdr:colOff>561975</xdr:colOff>
      <xdr:row>79</xdr:row>
      <xdr:rowOff>43853</xdr:rowOff>
    </xdr:to>
    <xdr:sp macro="" textlink="">
      <xdr:nvSpPr>
        <xdr:cNvPr id="198" name="円/楕円 197"/>
        <xdr:cNvSpPr/>
      </xdr:nvSpPr>
      <xdr:spPr>
        <a:xfrm>
          <a:off x="4584700" y="13486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28630</xdr:rowOff>
    </xdr:from>
    <xdr:ext cx="469744" cy="259045"/>
    <xdr:sp macro="" textlink="">
      <xdr:nvSpPr>
        <xdr:cNvPr id="199" name="維持補修費該当値テキスト"/>
        <xdr:cNvSpPr txBox="1"/>
      </xdr:nvSpPr>
      <xdr:spPr>
        <a:xfrm>
          <a:off x="4686300" y="13401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4,047</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100622</xdr:rowOff>
    </xdr:from>
    <xdr:to>
      <xdr:col>5</xdr:col>
      <xdr:colOff>409575</xdr:colOff>
      <xdr:row>79</xdr:row>
      <xdr:rowOff>30772</xdr:rowOff>
    </xdr:to>
    <xdr:sp macro="" textlink="">
      <xdr:nvSpPr>
        <xdr:cNvPr id="200" name="円/楕円 199"/>
        <xdr:cNvSpPr/>
      </xdr:nvSpPr>
      <xdr:spPr>
        <a:xfrm>
          <a:off x="3746500" y="13473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21899</xdr:rowOff>
    </xdr:from>
    <xdr:ext cx="469744" cy="259045"/>
    <xdr:sp macro="" textlink="">
      <xdr:nvSpPr>
        <xdr:cNvPr id="201" name="テキスト ボックス 200"/>
        <xdr:cNvSpPr txBox="1"/>
      </xdr:nvSpPr>
      <xdr:spPr>
        <a:xfrm>
          <a:off x="3562427" y="13566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5,077</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87985</xdr:rowOff>
    </xdr:from>
    <xdr:to>
      <xdr:col>4</xdr:col>
      <xdr:colOff>206375</xdr:colOff>
      <xdr:row>79</xdr:row>
      <xdr:rowOff>18135</xdr:rowOff>
    </xdr:to>
    <xdr:sp macro="" textlink="">
      <xdr:nvSpPr>
        <xdr:cNvPr id="202" name="円/楕円 201"/>
        <xdr:cNvSpPr/>
      </xdr:nvSpPr>
      <xdr:spPr>
        <a:xfrm>
          <a:off x="2857500" y="1346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9262</xdr:rowOff>
    </xdr:from>
    <xdr:ext cx="469744" cy="259045"/>
    <xdr:sp macro="" textlink="">
      <xdr:nvSpPr>
        <xdr:cNvPr id="203" name="テキスト ボックス 202"/>
        <xdr:cNvSpPr txBox="1"/>
      </xdr:nvSpPr>
      <xdr:spPr>
        <a:xfrm>
          <a:off x="2673427" y="13553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6,072</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114706</xdr:rowOff>
    </xdr:from>
    <xdr:to>
      <xdr:col>3</xdr:col>
      <xdr:colOff>3175</xdr:colOff>
      <xdr:row>79</xdr:row>
      <xdr:rowOff>44856</xdr:rowOff>
    </xdr:to>
    <xdr:sp macro="" textlink="">
      <xdr:nvSpPr>
        <xdr:cNvPr id="204" name="円/楕円 203"/>
        <xdr:cNvSpPr/>
      </xdr:nvSpPr>
      <xdr:spPr>
        <a:xfrm>
          <a:off x="1968500" y="13487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35983</xdr:rowOff>
    </xdr:from>
    <xdr:ext cx="469744" cy="259045"/>
    <xdr:sp macro="" textlink="">
      <xdr:nvSpPr>
        <xdr:cNvPr id="205" name="テキスト ボックス 204"/>
        <xdr:cNvSpPr txBox="1"/>
      </xdr:nvSpPr>
      <xdr:spPr>
        <a:xfrm>
          <a:off x="1784427" y="13580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3,968</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113805</xdr:rowOff>
    </xdr:from>
    <xdr:to>
      <xdr:col>1</xdr:col>
      <xdr:colOff>485775</xdr:colOff>
      <xdr:row>79</xdr:row>
      <xdr:rowOff>43955</xdr:rowOff>
    </xdr:to>
    <xdr:sp macro="" textlink="">
      <xdr:nvSpPr>
        <xdr:cNvPr id="206" name="円/楕円 205"/>
        <xdr:cNvSpPr/>
      </xdr:nvSpPr>
      <xdr:spPr>
        <a:xfrm>
          <a:off x="1079500" y="13486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35082</xdr:rowOff>
    </xdr:from>
    <xdr:ext cx="469744" cy="259045"/>
    <xdr:sp macro="" textlink="">
      <xdr:nvSpPr>
        <xdr:cNvPr id="207" name="テキスト ボックス 206"/>
        <xdr:cNvSpPr txBox="1"/>
      </xdr:nvSpPr>
      <xdr:spPr>
        <a:xfrm>
          <a:off x="895427" y="13579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150/151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122,999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139700</xdr:rowOff>
    </xdr:from>
    <xdr:to>
      <xdr:col>7</xdr:col>
      <xdr:colOff>638175</xdr:colOff>
      <xdr:row>99</xdr:row>
      <xdr:rowOff>139700</xdr:rowOff>
    </xdr:to>
    <xdr:cxnSp macro="">
      <xdr:nvCxnSpPr>
        <xdr:cNvPr id="218" name="直線コネクタ 217"/>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168927</xdr:rowOff>
    </xdr:from>
    <xdr:ext cx="248786" cy="259045"/>
    <xdr:sp macro="" textlink="">
      <xdr:nvSpPr>
        <xdr:cNvPr id="219" name="テキスト ボックス 218"/>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25400</xdr:rowOff>
    </xdr:from>
    <xdr:to>
      <xdr:col>7</xdr:col>
      <xdr:colOff>638175</xdr:colOff>
      <xdr:row>98</xdr:row>
      <xdr:rowOff>25400</xdr:rowOff>
    </xdr:to>
    <xdr:cxnSp macro="">
      <xdr:nvCxnSpPr>
        <xdr:cNvPr id="220" name="直線コネクタ 219"/>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54627</xdr:rowOff>
    </xdr:from>
    <xdr:ext cx="531299" cy="259045"/>
    <xdr:sp macro="" textlink="">
      <xdr:nvSpPr>
        <xdr:cNvPr id="221" name="テキスト ボックス 220"/>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96</xdr:row>
      <xdr:rowOff>82550</xdr:rowOff>
    </xdr:from>
    <xdr:to>
      <xdr:col>7</xdr:col>
      <xdr:colOff>638175</xdr:colOff>
      <xdr:row>96</xdr:row>
      <xdr:rowOff>82550</xdr:rowOff>
    </xdr:to>
    <xdr:cxnSp macro="">
      <xdr:nvCxnSpPr>
        <xdr:cNvPr id="222" name="直線コネクタ 221"/>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111777</xdr:rowOff>
    </xdr:from>
    <xdr:ext cx="531299" cy="259045"/>
    <xdr:sp macro="" textlink="">
      <xdr:nvSpPr>
        <xdr:cNvPr id="223" name="テキスト ボックス 222"/>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5" name="テキスト ボックス 224"/>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93</xdr:row>
      <xdr:rowOff>25400</xdr:rowOff>
    </xdr:from>
    <xdr:to>
      <xdr:col>7</xdr:col>
      <xdr:colOff>638175</xdr:colOff>
      <xdr:row>93</xdr:row>
      <xdr:rowOff>25400</xdr:rowOff>
    </xdr:to>
    <xdr:cxnSp macro="">
      <xdr:nvCxnSpPr>
        <xdr:cNvPr id="226" name="直線コネクタ 225"/>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7" name="テキスト ボックス 226"/>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28" name="直線コネクタ 227"/>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9" name="テキスト ボックス 228"/>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89</xdr:row>
      <xdr:rowOff>139700</xdr:rowOff>
    </xdr:from>
    <xdr:to>
      <xdr:col>7</xdr:col>
      <xdr:colOff>638175</xdr:colOff>
      <xdr:row>89</xdr:row>
      <xdr:rowOff>139700</xdr:rowOff>
    </xdr:to>
    <xdr:cxnSp macro="">
      <xdr:nvCxnSpPr>
        <xdr:cNvPr id="230" name="直線コネクタ 229"/>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1" name="テキスト ボックス 230"/>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102848</xdr:rowOff>
    </xdr:from>
    <xdr:to>
      <xdr:col>6</xdr:col>
      <xdr:colOff>510540</xdr:colOff>
      <xdr:row>98</xdr:row>
      <xdr:rowOff>57547</xdr:rowOff>
    </xdr:to>
    <xdr:cxnSp macro="">
      <xdr:nvCxnSpPr>
        <xdr:cNvPr id="235" name="直線コネクタ 234"/>
        <xdr:cNvCxnSpPr/>
      </xdr:nvCxnSpPr>
      <xdr:spPr>
        <a:xfrm flipV="1">
          <a:off x="4633595" y="15533348"/>
          <a:ext cx="1270" cy="1326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61374</xdr:rowOff>
    </xdr:from>
    <xdr:ext cx="534377" cy="259045"/>
    <xdr:sp macro="" textlink="">
      <xdr:nvSpPr>
        <xdr:cNvPr id="236" name="扶助費最小値テキスト"/>
        <xdr:cNvSpPr txBox="1"/>
      </xdr:nvSpPr>
      <xdr:spPr>
        <a:xfrm>
          <a:off x="4686300" y="16863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26,625</a:t>
          </a:r>
          <a:endParaRPr kumimoji="1" lang="ja-JP" altLang="en-US" sz="1000" b="1">
            <a:latin typeface="ＭＳ Ｐゴシック"/>
          </a:endParaRPr>
        </a:p>
      </xdr:txBody>
    </xdr:sp>
    <xdr:clientData/>
  </xdr:oneCellAnchor>
  <xdr:twoCellAnchor>
    <xdr:from>
      <xdr:col>6</xdr:col>
      <xdr:colOff>422275</xdr:colOff>
      <xdr:row>98</xdr:row>
      <xdr:rowOff>57547</xdr:rowOff>
    </xdr:from>
    <xdr:to>
      <xdr:col>6</xdr:col>
      <xdr:colOff>600075</xdr:colOff>
      <xdr:row>98</xdr:row>
      <xdr:rowOff>57547</xdr:rowOff>
    </xdr:to>
    <xdr:cxnSp macro="">
      <xdr:nvCxnSpPr>
        <xdr:cNvPr id="237" name="直線コネクタ 236"/>
        <xdr:cNvCxnSpPr/>
      </xdr:nvCxnSpPr>
      <xdr:spPr>
        <a:xfrm>
          <a:off x="4546600" y="16859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49525</xdr:rowOff>
    </xdr:from>
    <xdr:ext cx="599010" cy="259045"/>
    <xdr:sp macro="" textlink="">
      <xdr:nvSpPr>
        <xdr:cNvPr id="238" name="扶助費最大値テキスト"/>
        <xdr:cNvSpPr txBox="1"/>
      </xdr:nvSpPr>
      <xdr:spPr>
        <a:xfrm>
          <a:off x="4686300" y="15308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165,869</a:t>
          </a:r>
          <a:endParaRPr kumimoji="1" lang="ja-JP" altLang="en-US" sz="1000" b="1">
            <a:latin typeface="ＭＳ Ｐゴシック"/>
          </a:endParaRPr>
        </a:p>
      </xdr:txBody>
    </xdr:sp>
    <xdr:clientData/>
  </xdr:oneCellAnchor>
  <xdr:twoCellAnchor>
    <xdr:from>
      <xdr:col>6</xdr:col>
      <xdr:colOff>422275</xdr:colOff>
      <xdr:row>90</xdr:row>
      <xdr:rowOff>102848</xdr:rowOff>
    </xdr:from>
    <xdr:to>
      <xdr:col>6</xdr:col>
      <xdr:colOff>600075</xdr:colOff>
      <xdr:row>90</xdr:row>
      <xdr:rowOff>102848</xdr:rowOff>
    </xdr:to>
    <xdr:cxnSp macro="">
      <xdr:nvCxnSpPr>
        <xdr:cNvPr id="239" name="直線コネクタ 238"/>
        <xdr:cNvCxnSpPr/>
      </xdr:nvCxnSpPr>
      <xdr:spPr>
        <a:xfrm>
          <a:off x="4546600" y="15533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39326</xdr:rowOff>
    </xdr:from>
    <xdr:to>
      <xdr:col>6</xdr:col>
      <xdr:colOff>511175</xdr:colOff>
      <xdr:row>98</xdr:row>
      <xdr:rowOff>83350</xdr:rowOff>
    </xdr:to>
    <xdr:cxnSp macro="">
      <xdr:nvCxnSpPr>
        <xdr:cNvPr id="240" name="直線コネクタ 239"/>
        <xdr:cNvCxnSpPr/>
      </xdr:nvCxnSpPr>
      <xdr:spPr>
        <a:xfrm flipV="1">
          <a:off x="3797300" y="16841426"/>
          <a:ext cx="838200" cy="44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148038</xdr:rowOff>
    </xdr:from>
    <xdr:ext cx="534377" cy="259045"/>
    <xdr:sp macro="" textlink="">
      <xdr:nvSpPr>
        <xdr:cNvPr id="241" name="扶助費平均値テキスト"/>
        <xdr:cNvSpPr txBox="1"/>
      </xdr:nvSpPr>
      <xdr:spPr>
        <a:xfrm>
          <a:off x="4686300" y="16264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68,193</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125161</xdr:rowOff>
    </xdr:from>
    <xdr:to>
      <xdr:col>6</xdr:col>
      <xdr:colOff>561975</xdr:colOff>
      <xdr:row>96</xdr:row>
      <xdr:rowOff>55311</xdr:rowOff>
    </xdr:to>
    <xdr:sp macro="" textlink="">
      <xdr:nvSpPr>
        <xdr:cNvPr id="242" name="フローチャート : 判断 241"/>
        <xdr:cNvSpPr/>
      </xdr:nvSpPr>
      <xdr:spPr>
        <a:xfrm>
          <a:off x="45847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49203</xdr:rowOff>
    </xdr:from>
    <xdr:to>
      <xdr:col>5</xdr:col>
      <xdr:colOff>358775</xdr:colOff>
      <xdr:row>98</xdr:row>
      <xdr:rowOff>83350</xdr:rowOff>
    </xdr:to>
    <xdr:cxnSp macro="">
      <xdr:nvCxnSpPr>
        <xdr:cNvPr id="243" name="直線コネクタ 242"/>
        <xdr:cNvCxnSpPr/>
      </xdr:nvCxnSpPr>
      <xdr:spPr>
        <a:xfrm>
          <a:off x="2908300" y="16851303"/>
          <a:ext cx="889000" cy="34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4308</xdr:rowOff>
    </xdr:from>
    <xdr:to>
      <xdr:col>5</xdr:col>
      <xdr:colOff>409575</xdr:colOff>
      <xdr:row>96</xdr:row>
      <xdr:rowOff>105908</xdr:rowOff>
    </xdr:to>
    <xdr:sp macro="" textlink="">
      <xdr:nvSpPr>
        <xdr:cNvPr id="244" name="フローチャート : 判断 243"/>
        <xdr:cNvSpPr/>
      </xdr:nvSpPr>
      <xdr:spPr>
        <a:xfrm>
          <a:off x="3746500" y="1646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122435</xdr:rowOff>
    </xdr:from>
    <xdr:ext cx="534377" cy="259045"/>
    <xdr:sp macro="" textlink="">
      <xdr:nvSpPr>
        <xdr:cNvPr id="245" name="テキスト ボックス 244"/>
        <xdr:cNvSpPr txBox="1"/>
      </xdr:nvSpPr>
      <xdr:spPr>
        <a:xfrm>
          <a:off x="3530111" y="1623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62,881</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49203</xdr:rowOff>
    </xdr:from>
    <xdr:to>
      <xdr:col>4</xdr:col>
      <xdr:colOff>155575</xdr:colOff>
      <xdr:row>98</xdr:row>
      <xdr:rowOff>118735</xdr:rowOff>
    </xdr:to>
    <xdr:cxnSp macro="">
      <xdr:nvCxnSpPr>
        <xdr:cNvPr id="246" name="直線コネクタ 245"/>
        <xdr:cNvCxnSpPr/>
      </xdr:nvCxnSpPr>
      <xdr:spPr>
        <a:xfrm flipV="1">
          <a:off x="2019300" y="16851303"/>
          <a:ext cx="889000" cy="69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14939</xdr:rowOff>
    </xdr:from>
    <xdr:to>
      <xdr:col>4</xdr:col>
      <xdr:colOff>206375</xdr:colOff>
      <xdr:row>96</xdr:row>
      <xdr:rowOff>116539</xdr:rowOff>
    </xdr:to>
    <xdr:sp macro="" textlink="">
      <xdr:nvSpPr>
        <xdr:cNvPr id="247" name="フローチャート : 判断 246"/>
        <xdr:cNvSpPr/>
      </xdr:nvSpPr>
      <xdr:spPr>
        <a:xfrm>
          <a:off x="2857500" y="1647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133066</xdr:rowOff>
    </xdr:from>
    <xdr:ext cx="534377" cy="259045"/>
    <xdr:sp macro="" textlink="">
      <xdr:nvSpPr>
        <xdr:cNvPr id="248" name="テキスト ボックス 247"/>
        <xdr:cNvSpPr txBox="1"/>
      </xdr:nvSpPr>
      <xdr:spPr>
        <a:xfrm>
          <a:off x="2641111" y="16249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61,765</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118735</xdr:rowOff>
    </xdr:from>
    <xdr:to>
      <xdr:col>2</xdr:col>
      <xdr:colOff>638175</xdr:colOff>
      <xdr:row>98</xdr:row>
      <xdr:rowOff>129947</xdr:rowOff>
    </xdr:to>
    <xdr:cxnSp macro="">
      <xdr:nvCxnSpPr>
        <xdr:cNvPr id="249" name="直線コネクタ 248"/>
        <xdr:cNvCxnSpPr/>
      </xdr:nvCxnSpPr>
      <xdr:spPr>
        <a:xfrm flipV="1">
          <a:off x="1130300" y="16920835"/>
          <a:ext cx="889000" cy="11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73716</xdr:rowOff>
    </xdr:from>
    <xdr:to>
      <xdr:col>3</xdr:col>
      <xdr:colOff>3175</xdr:colOff>
      <xdr:row>97</xdr:row>
      <xdr:rowOff>3866</xdr:rowOff>
    </xdr:to>
    <xdr:sp macro="" textlink="">
      <xdr:nvSpPr>
        <xdr:cNvPr id="250" name="フローチャート : 判断 249"/>
        <xdr:cNvSpPr/>
      </xdr:nvSpPr>
      <xdr:spPr>
        <a:xfrm>
          <a:off x="1968500" y="1653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20393</xdr:rowOff>
    </xdr:from>
    <xdr:ext cx="534377" cy="259045"/>
    <xdr:sp macro="" textlink="">
      <xdr:nvSpPr>
        <xdr:cNvPr id="251" name="テキスト ボックス 250"/>
        <xdr:cNvSpPr txBox="1"/>
      </xdr:nvSpPr>
      <xdr:spPr>
        <a:xfrm>
          <a:off x="1752111" y="16308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55,594</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66850</xdr:rowOff>
    </xdr:from>
    <xdr:to>
      <xdr:col>1</xdr:col>
      <xdr:colOff>485775</xdr:colOff>
      <xdr:row>96</xdr:row>
      <xdr:rowOff>168450</xdr:rowOff>
    </xdr:to>
    <xdr:sp macro="" textlink="">
      <xdr:nvSpPr>
        <xdr:cNvPr id="252" name="フローチャート : 判断 251"/>
        <xdr:cNvSpPr/>
      </xdr:nvSpPr>
      <xdr:spPr>
        <a:xfrm>
          <a:off x="1079500" y="1652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13527</xdr:rowOff>
    </xdr:from>
    <xdr:ext cx="534377" cy="259045"/>
    <xdr:sp macro="" textlink="">
      <xdr:nvSpPr>
        <xdr:cNvPr id="253" name="テキスト ボックス 252"/>
        <xdr:cNvSpPr txBox="1"/>
      </xdr:nvSpPr>
      <xdr:spPr>
        <a:xfrm>
          <a:off x="863111" y="16301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56,315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159976</xdr:rowOff>
    </xdr:from>
    <xdr:to>
      <xdr:col>6</xdr:col>
      <xdr:colOff>561975</xdr:colOff>
      <xdr:row>98</xdr:row>
      <xdr:rowOff>90126</xdr:rowOff>
    </xdr:to>
    <xdr:sp macro="" textlink="">
      <xdr:nvSpPr>
        <xdr:cNvPr id="259" name="円/楕円 258"/>
        <xdr:cNvSpPr/>
      </xdr:nvSpPr>
      <xdr:spPr>
        <a:xfrm>
          <a:off x="4584700" y="16790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74903</xdr:rowOff>
    </xdr:from>
    <xdr:ext cx="534377" cy="259045"/>
    <xdr:sp macro="" textlink="">
      <xdr:nvSpPr>
        <xdr:cNvPr id="260" name="扶助費該当値テキスト"/>
        <xdr:cNvSpPr txBox="1"/>
      </xdr:nvSpPr>
      <xdr:spPr>
        <a:xfrm>
          <a:off x="4686300" y="16705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28,538</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32550</xdr:rowOff>
    </xdr:from>
    <xdr:to>
      <xdr:col>5</xdr:col>
      <xdr:colOff>409575</xdr:colOff>
      <xdr:row>98</xdr:row>
      <xdr:rowOff>134150</xdr:rowOff>
    </xdr:to>
    <xdr:sp macro="" textlink="">
      <xdr:nvSpPr>
        <xdr:cNvPr id="261" name="円/楕円 260"/>
        <xdr:cNvSpPr/>
      </xdr:nvSpPr>
      <xdr:spPr>
        <a:xfrm>
          <a:off x="3746500" y="1683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125277</xdr:rowOff>
    </xdr:from>
    <xdr:ext cx="534377" cy="259045"/>
    <xdr:sp macro="" textlink="">
      <xdr:nvSpPr>
        <xdr:cNvPr id="262" name="テキスト ボックス 261"/>
        <xdr:cNvSpPr txBox="1"/>
      </xdr:nvSpPr>
      <xdr:spPr>
        <a:xfrm>
          <a:off x="3530111" y="16927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23,916</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169853</xdr:rowOff>
    </xdr:from>
    <xdr:to>
      <xdr:col>4</xdr:col>
      <xdr:colOff>206375</xdr:colOff>
      <xdr:row>98</xdr:row>
      <xdr:rowOff>100003</xdr:rowOff>
    </xdr:to>
    <xdr:sp macro="" textlink="">
      <xdr:nvSpPr>
        <xdr:cNvPr id="263" name="円/楕円 262"/>
        <xdr:cNvSpPr/>
      </xdr:nvSpPr>
      <xdr:spPr>
        <a:xfrm>
          <a:off x="2857500" y="16800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91130</xdr:rowOff>
    </xdr:from>
    <xdr:ext cx="534377" cy="259045"/>
    <xdr:sp macro="" textlink="">
      <xdr:nvSpPr>
        <xdr:cNvPr id="264" name="テキスト ボックス 263"/>
        <xdr:cNvSpPr txBox="1"/>
      </xdr:nvSpPr>
      <xdr:spPr>
        <a:xfrm>
          <a:off x="2641111" y="1689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27,501</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67935</xdr:rowOff>
    </xdr:from>
    <xdr:to>
      <xdr:col>3</xdr:col>
      <xdr:colOff>3175</xdr:colOff>
      <xdr:row>98</xdr:row>
      <xdr:rowOff>169535</xdr:rowOff>
    </xdr:to>
    <xdr:sp macro="" textlink="">
      <xdr:nvSpPr>
        <xdr:cNvPr id="265" name="円/楕円 264"/>
        <xdr:cNvSpPr/>
      </xdr:nvSpPr>
      <xdr:spPr>
        <a:xfrm>
          <a:off x="1968500" y="1687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160662</xdr:rowOff>
    </xdr:from>
    <xdr:ext cx="534377" cy="259045"/>
    <xdr:sp macro="" textlink="">
      <xdr:nvSpPr>
        <xdr:cNvPr id="266" name="テキスト ボックス 265"/>
        <xdr:cNvSpPr txBox="1"/>
      </xdr:nvSpPr>
      <xdr:spPr>
        <a:xfrm>
          <a:off x="1752111" y="1696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20,201</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79147</xdr:rowOff>
    </xdr:from>
    <xdr:to>
      <xdr:col>1</xdr:col>
      <xdr:colOff>485775</xdr:colOff>
      <xdr:row>99</xdr:row>
      <xdr:rowOff>9297</xdr:rowOff>
    </xdr:to>
    <xdr:sp macro="" textlink="">
      <xdr:nvSpPr>
        <xdr:cNvPr id="267" name="円/楕円 266"/>
        <xdr:cNvSpPr/>
      </xdr:nvSpPr>
      <xdr:spPr>
        <a:xfrm>
          <a:off x="1079500" y="16881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424</xdr:rowOff>
    </xdr:from>
    <xdr:ext cx="534377" cy="259045"/>
    <xdr:sp macro="" textlink="">
      <xdr:nvSpPr>
        <xdr:cNvPr id="268" name="テキスト ボックス 267"/>
        <xdr:cNvSpPr txBox="1"/>
      </xdr:nvSpPr>
      <xdr:spPr>
        <a:xfrm>
          <a:off x="863111" y="16973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19,024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54,302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9" name="直線コネクタ 278"/>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80" name="テキスト ボックス 279"/>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81" name="直線コネクタ 280"/>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82" name="テキスト ボックス 281"/>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3" name="直線コネクタ 282"/>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84" name="テキスト ボックス 283"/>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5" name="直線コネクタ 284"/>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86" name="テキスト ボックス 285"/>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7" name="直線コネクタ 286"/>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8" name="テキスト ボックス 287"/>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9" name="直線コネクタ 288"/>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90" name="テキスト ボックス 289"/>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1" name="直線コネクタ 29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2" name="テキスト ボックス 29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12151</xdr:rowOff>
    </xdr:from>
    <xdr:to>
      <xdr:col>15</xdr:col>
      <xdr:colOff>180340</xdr:colOff>
      <xdr:row>38</xdr:row>
      <xdr:rowOff>146199</xdr:rowOff>
    </xdr:to>
    <xdr:cxnSp macro="">
      <xdr:nvCxnSpPr>
        <xdr:cNvPr id="294" name="直線コネクタ 293"/>
        <xdr:cNvCxnSpPr/>
      </xdr:nvCxnSpPr>
      <xdr:spPr>
        <a:xfrm flipV="1">
          <a:off x="10475595" y="5155651"/>
          <a:ext cx="1270" cy="1505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150026</xdr:rowOff>
    </xdr:from>
    <xdr:ext cx="534377" cy="259045"/>
    <xdr:sp macro="" textlink="">
      <xdr:nvSpPr>
        <xdr:cNvPr id="295" name="補助費等最小値テキスト"/>
        <xdr:cNvSpPr txBox="1"/>
      </xdr:nvSpPr>
      <xdr:spPr>
        <a:xfrm>
          <a:off x="10528300" y="666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38,010</a:t>
          </a:r>
          <a:endParaRPr kumimoji="1" lang="ja-JP" altLang="en-US" sz="1000" b="1">
            <a:latin typeface="ＭＳ Ｐゴシック"/>
          </a:endParaRPr>
        </a:p>
      </xdr:txBody>
    </xdr:sp>
    <xdr:clientData/>
  </xdr:oneCellAnchor>
  <xdr:twoCellAnchor>
    <xdr:from>
      <xdr:col>15</xdr:col>
      <xdr:colOff>92075</xdr:colOff>
      <xdr:row>38</xdr:row>
      <xdr:rowOff>146199</xdr:rowOff>
    </xdr:from>
    <xdr:to>
      <xdr:col>15</xdr:col>
      <xdr:colOff>269875</xdr:colOff>
      <xdr:row>38</xdr:row>
      <xdr:rowOff>146199</xdr:rowOff>
    </xdr:to>
    <xdr:cxnSp macro="">
      <xdr:nvCxnSpPr>
        <xdr:cNvPr id="296" name="直線コネクタ 295"/>
        <xdr:cNvCxnSpPr/>
      </xdr:nvCxnSpPr>
      <xdr:spPr>
        <a:xfrm>
          <a:off x="10388600" y="666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130278</xdr:rowOff>
    </xdr:from>
    <xdr:ext cx="599010" cy="259045"/>
    <xdr:sp macro="" textlink="">
      <xdr:nvSpPr>
        <xdr:cNvPr id="297" name="補助費等最大値テキスト"/>
        <xdr:cNvSpPr txBox="1"/>
      </xdr:nvSpPr>
      <xdr:spPr>
        <a:xfrm>
          <a:off x="10528300" y="4930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499,057</a:t>
          </a:r>
          <a:endParaRPr kumimoji="1" lang="ja-JP" altLang="en-US" sz="1000" b="1">
            <a:latin typeface="ＭＳ Ｐゴシック"/>
          </a:endParaRPr>
        </a:p>
      </xdr:txBody>
    </xdr:sp>
    <xdr:clientData/>
  </xdr:oneCellAnchor>
  <xdr:twoCellAnchor>
    <xdr:from>
      <xdr:col>15</xdr:col>
      <xdr:colOff>92075</xdr:colOff>
      <xdr:row>30</xdr:row>
      <xdr:rowOff>12151</xdr:rowOff>
    </xdr:from>
    <xdr:to>
      <xdr:col>15</xdr:col>
      <xdr:colOff>269875</xdr:colOff>
      <xdr:row>30</xdr:row>
      <xdr:rowOff>12151</xdr:rowOff>
    </xdr:to>
    <xdr:cxnSp macro="">
      <xdr:nvCxnSpPr>
        <xdr:cNvPr id="298" name="直線コネクタ 297"/>
        <xdr:cNvCxnSpPr/>
      </xdr:nvCxnSpPr>
      <xdr:spPr>
        <a:xfrm>
          <a:off x="10388600" y="5155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43126</xdr:rowOff>
    </xdr:from>
    <xdr:to>
      <xdr:col>15</xdr:col>
      <xdr:colOff>180975</xdr:colOff>
      <xdr:row>36</xdr:row>
      <xdr:rowOff>111605</xdr:rowOff>
    </xdr:to>
    <xdr:cxnSp macro="">
      <xdr:nvCxnSpPr>
        <xdr:cNvPr id="299" name="直線コネクタ 298"/>
        <xdr:cNvCxnSpPr/>
      </xdr:nvCxnSpPr>
      <xdr:spPr>
        <a:xfrm flipV="1">
          <a:off x="9639300" y="6215326"/>
          <a:ext cx="838200" cy="68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165090</xdr:rowOff>
    </xdr:from>
    <xdr:ext cx="599010" cy="259045"/>
    <xdr:sp macro="" textlink="">
      <xdr:nvSpPr>
        <xdr:cNvPr id="300" name="補助費等平均値テキスト"/>
        <xdr:cNvSpPr txBox="1"/>
      </xdr:nvSpPr>
      <xdr:spPr>
        <a:xfrm>
          <a:off x="10528300" y="59943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181,175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142213</xdr:rowOff>
    </xdr:from>
    <xdr:to>
      <xdr:col>15</xdr:col>
      <xdr:colOff>231775</xdr:colOff>
      <xdr:row>36</xdr:row>
      <xdr:rowOff>72363</xdr:rowOff>
    </xdr:to>
    <xdr:sp macro="" textlink="">
      <xdr:nvSpPr>
        <xdr:cNvPr id="301" name="フローチャート : 判断 300"/>
        <xdr:cNvSpPr/>
      </xdr:nvSpPr>
      <xdr:spPr>
        <a:xfrm>
          <a:off x="10426700" y="6142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88000</xdr:rowOff>
    </xdr:from>
    <xdr:to>
      <xdr:col>14</xdr:col>
      <xdr:colOff>28575</xdr:colOff>
      <xdr:row>36</xdr:row>
      <xdr:rowOff>111605</xdr:rowOff>
    </xdr:to>
    <xdr:cxnSp macro="">
      <xdr:nvCxnSpPr>
        <xdr:cNvPr id="302" name="直線コネクタ 301"/>
        <xdr:cNvCxnSpPr/>
      </xdr:nvCxnSpPr>
      <xdr:spPr>
        <a:xfrm>
          <a:off x="8750300" y="6260200"/>
          <a:ext cx="889000" cy="23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160599</xdr:rowOff>
    </xdr:from>
    <xdr:to>
      <xdr:col>14</xdr:col>
      <xdr:colOff>79375</xdr:colOff>
      <xdr:row>36</xdr:row>
      <xdr:rowOff>90749</xdr:rowOff>
    </xdr:to>
    <xdr:sp macro="" textlink="">
      <xdr:nvSpPr>
        <xdr:cNvPr id="303" name="フローチャート : 判断 302"/>
        <xdr:cNvSpPr/>
      </xdr:nvSpPr>
      <xdr:spPr>
        <a:xfrm>
          <a:off x="9588500" y="6161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107276</xdr:rowOff>
    </xdr:from>
    <xdr:ext cx="599010" cy="259045"/>
    <xdr:sp macro="" textlink="">
      <xdr:nvSpPr>
        <xdr:cNvPr id="304" name="テキスト ボックス 303"/>
        <xdr:cNvSpPr txBox="1"/>
      </xdr:nvSpPr>
      <xdr:spPr>
        <a:xfrm>
          <a:off x="9339794" y="5936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175,545</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87533</xdr:rowOff>
    </xdr:from>
    <xdr:to>
      <xdr:col>12</xdr:col>
      <xdr:colOff>511175</xdr:colOff>
      <xdr:row>36</xdr:row>
      <xdr:rowOff>88000</xdr:rowOff>
    </xdr:to>
    <xdr:cxnSp macro="">
      <xdr:nvCxnSpPr>
        <xdr:cNvPr id="305" name="直線コネクタ 304"/>
        <xdr:cNvCxnSpPr/>
      </xdr:nvCxnSpPr>
      <xdr:spPr>
        <a:xfrm>
          <a:off x="7861300" y="6259733"/>
          <a:ext cx="889000" cy="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8753</xdr:rowOff>
    </xdr:from>
    <xdr:to>
      <xdr:col>12</xdr:col>
      <xdr:colOff>561975</xdr:colOff>
      <xdr:row>36</xdr:row>
      <xdr:rowOff>110353</xdr:rowOff>
    </xdr:to>
    <xdr:sp macro="" textlink="">
      <xdr:nvSpPr>
        <xdr:cNvPr id="306" name="フローチャート : 判断 305"/>
        <xdr:cNvSpPr/>
      </xdr:nvSpPr>
      <xdr:spPr>
        <a:xfrm>
          <a:off x="8699500" y="6180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34</xdr:row>
      <xdr:rowOff>126880</xdr:rowOff>
    </xdr:from>
    <xdr:ext cx="599010" cy="259045"/>
    <xdr:sp macro="" textlink="">
      <xdr:nvSpPr>
        <xdr:cNvPr id="307" name="テキスト ボックス 306"/>
        <xdr:cNvSpPr txBox="1"/>
      </xdr:nvSpPr>
      <xdr:spPr>
        <a:xfrm>
          <a:off x="8450794" y="5956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169,542</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61133</xdr:rowOff>
    </xdr:from>
    <xdr:to>
      <xdr:col>11</xdr:col>
      <xdr:colOff>307975</xdr:colOff>
      <xdr:row>36</xdr:row>
      <xdr:rowOff>87533</xdr:rowOff>
    </xdr:to>
    <xdr:cxnSp macro="">
      <xdr:nvCxnSpPr>
        <xdr:cNvPr id="308" name="直線コネクタ 307"/>
        <xdr:cNvCxnSpPr/>
      </xdr:nvCxnSpPr>
      <xdr:spPr>
        <a:xfrm>
          <a:off x="6972300" y="6233333"/>
          <a:ext cx="889000" cy="2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47034</xdr:rowOff>
    </xdr:from>
    <xdr:to>
      <xdr:col>11</xdr:col>
      <xdr:colOff>358775</xdr:colOff>
      <xdr:row>36</xdr:row>
      <xdr:rowOff>148634</xdr:rowOff>
    </xdr:to>
    <xdr:sp macro="" textlink="">
      <xdr:nvSpPr>
        <xdr:cNvPr id="309" name="フローチャート : 判断 308"/>
        <xdr:cNvSpPr/>
      </xdr:nvSpPr>
      <xdr:spPr>
        <a:xfrm>
          <a:off x="7810500" y="6219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36</xdr:row>
      <xdr:rowOff>139761</xdr:rowOff>
    </xdr:from>
    <xdr:ext cx="599010" cy="259045"/>
    <xdr:sp macro="" textlink="">
      <xdr:nvSpPr>
        <xdr:cNvPr id="310" name="テキスト ボックス 309"/>
        <xdr:cNvSpPr txBox="1"/>
      </xdr:nvSpPr>
      <xdr:spPr>
        <a:xfrm>
          <a:off x="7561794" y="6311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157,820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75096</xdr:rowOff>
    </xdr:from>
    <xdr:to>
      <xdr:col>10</xdr:col>
      <xdr:colOff>155575</xdr:colOff>
      <xdr:row>37</xdr:row>
      <xdr:rowOff>5246</xdr:rowOff>
    </xdr:to>
    <xdr:sp macro="" textlink="">
      <xdr:nvSpPr>
        <xdr:cNvPr id="311" name="フローチャート : 判断 310"/>
        <xdr:cNvSpPr/>
      </xdr:nvSpPr>
      <xdr:spPr>
        <a:xfrm>
          <a:off x="6921500" y="624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36</xdr:row>
      <xdr:rowOff>167823</xdr:rowOff>
    </xdr:from>
    <xdr:ext cx="599010" cy="259045"/>
    <xdr:sp macro="" textlink="">
      <xdr:nvSpPr>
        <xdr:cNvPr id="312" name="テキスト ボックス 311"/>
        <xdr:cNvSpPr txBox="1"/>
      </xdr:nvSpPr>
      <xdr:spPr>
        <a:xfrm>
          <a:off x="6672794" y="6340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149,227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3" name="テキスト ボックス 31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4" name="テキスト ボックス 31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5" name="テキスト ボックス 31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6" name="テキスト ボックス 31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7" name="テキスト ボックス 31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163776</xdr:rowOff>
    </xdr:from>
    <xdr:to>
      <xdr:col>15</xdr:col>
      <xdr:colOff>231775</xdr:colOff>
      <xdr:row>36</xdr:row>
      <xdr:rowOff>93926</xdr:rowOff>
    </xdr:to>
    <xdr:sp macro="" textlink="">
      <xdr:nvSpPr>
        <xdr:cNvPr id="318" name="円/楕円 317"/>
        <xdr:cNvSpPr/>
      </xdr:nvSpPr>
      <xdr:spPr>
        <a:xfrm>
          <a:off x="10426700" y="6164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142203</xdr:rowOff>
    </xdr:from>
    <xdr:ext cx="599010" cy="259045"/>
    <xdr:sp macro="" textlink="">
      <xdr:nvSpPr>
        <xdr:cNvPr id="319" name="補助費等該当値テキスト"/>
        <xdr:cNvSpPr txBox="1"/>
      </xdr:nvSpPr>
      <xdr:spPr>
        <a:xfrm>
          <a:off x="10528300" y="6142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174,572</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60805</xdr:rowOff>
    </xdr:from>
    <xdr:to>
      <xdr:col>14</xdr:col>
      <xdr:colOff>79375</xdr:colOff>
      <xdr:row>36</xdr:row>
      <xdr:rowOff>162405</xdr:rowOff>
    </xdr:to>
    <xdr:sp macro="" textlink="">
      <xdr:nvSpPr>
        <xdr:cNvPr id="320" name="円/楕円 319"/>
        <xdr:cNvSpPr/>
      </xdr:nvSpPr>
      <xdr:spPr>
        <a:xfrm>
          <a:off x="9588500" y="623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36</xdr:row>
      <xdr:rowOff>153532</xdr:rowOff>
    </xdr:from>
    <xdr:ext cx="599010" cy="259045"/>
    <xdr:sp macro="" textlink="">
      <xdr:nvSpPr>
        <xdr:cNvPr id="321" name="テキスト ボックス 320"/>
        <xdr:cNvSpPr txBox="1"/>
      </xdr:nvSpPr>
      <xdr:spPr>
        <a:xfrm>
          <a:off x="9339794" y="6325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153,603</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37200</xdr:rowOff>
    </xdr:from>
    <xdr:to>
      <xdr:col>12</xdr:col>
      <xdr:colOff>561975</xdr:colOff>
      <xdr:row>36</xdr:row>
      <xdr:rowOff>138800</xdr:rowOff>
    </xdr:to>
    <xdr:sp macro="" textlink="">
      <xdr:nvSpPr>
        <xdr:cNvPr id="322" name="円/楕円 321"/>
        <xdr:cNvSpPr/>
      </xdr:nvSpPr>
      <xdr:spPr>
        <a:xfrm>
          <a:off x="8699500" y="620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36</xdr:row>
      <xdr:rowOff>129927</xdr:rowOff>
    </xdr:from>
    <xdr:ext cx="599010" cy="259045"/>
    <xdr:sp macro="" textlink="">
      <xdr:nvSpPr>
        <xdr:cNvPr id="323" name="テキスト ボックス 322"/>
        <xdr:cNvSpPr txBox="1"/>
      </xdr:nvSpPr>
      <xdr:spPr>
        <a:xfrm>
          <a:off x="8450794" y="6302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160,831</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36733</xdr:rowOff>
    </xdr:from>
    <xdr:to>
      <xdr:col>11</xdr:col>
      <xdr:colOff>358775</xdr:colOff>
      <xdr:row>36</xdr:row>
      <xdr:rowOff>138333</xdr:rowOff>
    </xdr:to>
    <xdr:sp macro="" textlink="">
      <xdr:nvSpPr>
        <xdr:cNvPr id="324" name="円/楕円 323"/>
        <xdr:cNvSpPr/>
      </xdr:nvSpPr>
      <xdr:spPr>
        <a:xfrm>
          <a:off x="7810500" y="6208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34</xdr:row>
      <xdr:rowOff>154860</xdr:rowOff>
    </xdr:from>
    <xdr:ext cx="599010" cy="259045"/>
    <xdr:sp macro="" textlink="">
      <xdr:nvSpPr>
        <xdr:cNvPr id="325" name="テキスト ボックス 324"/>
        <xdr:cNvSpPr txBox="1"/>
      </xdr:nvSpPr>
      <xdr:spPr>
        <a:xfrm>
          <a:off x="7561794" y="5984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160,974</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10333</xdr:rowOff>
    </xdr:from>
    <xdr:to>
      <xdr:col>10</xdr:col>
      <xdr:colOff>155575</xdr:colOff>
      <xdr:row>36</xdr:row>
      <xdr:rowOff>111933</xdr:rowOff>
    </xdr:to>
    <xdr:sp macro="" textlink="">
      <xdr:nvSpPr>
        <xdr:cNvPr id="326" name="円/楕円 325"/>
        <xdr:cNvSpPr/>
      </xdr:nvSpPr>
      <xdr:spPr>
        <a:xfrm>
          <a:off x="6921500" y="6182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34</xdr:row>
      <xdr:rowOff>128460</xdr:rowOff>
    </xdr:from>
    <xdr:ext cx="599010" cy="259045"/>
    <xdr:sp macro="" textlink="">
      <xdr:nvSpPr>
        <xdr:cNvPr id="327" name="テキスト ボックス 326"/>
        <xdr:cNvSpPr txBox="1"/>
      </xdr:nvSpPr>
      <xdr:spPr>
        <a:xfrm>
          <a:off x="6672794" y="5957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169,058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8" name="正方形/長方形 32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9" name="正方形/長方形 32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0" name="正方形/長方形 32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1" name="正方形/長方形 33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2" name="正方形/長方形 33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3" name="正方形/長方形 33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4" name="正方形/長方形 33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100,865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5" name="正方形/長方形 33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6" name="テキスト ボックス 33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7" name="直線コネクタ 33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8" name="直線コネクタ 33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9" name="テキスト ボックス 33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40" name="直線コネクタ 33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41" name="テキスト ボックス 340"/>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2" name="直線コネクタ 34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43" name="テキスト ボックス 342"/>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4" name="直線コネクタ 34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45" name="テキスト ボックス 344"/>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6" name="直線コネクタ 34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7" name="テキスト ボックス 346"/>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8" name="直線コネクタ 34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9" name="テキスト ボックス 348"/>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5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11805</xdr:rowOff>
    </xdr:from>
    <xdr:to>
      <xdr:col>15</xdr:col>
      <xdr:colOff>180340</xdr:colOff>
      <xdr:row>59</xdr:row>
      <xdr:rowOff>33906</xdr:rowOff>
    </xdr:to>
    <xdr:cxnSp macro="">
      <xdr:nvCxnSpPr>
        <xdr:cNvPr id="351" name="直線コネクタ 350"/>
        <xdr:cNvCxnSpPr/>
      </xdr:nvCxnSpPr>
      <xdr:spPr>
        <a:xfrm flipV="1">
          <a:off x="10475595" y="8755755"/>
          <a:ext cx="1270" cy="1393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37733</xdr:rowOff>
    </xdr:from>
    <xdr:ext cx="534377" cy="259045"/>
    <xdr:sp macro="" textlink="">
      <xdr:nvSpPr>
        <xdr:cNvPr id="352" name="普通建設事業費最小値テキスト"/>
        <xdr:cNvSpPr txBox="1"/>
      </xdr:nvSpPr>
      <xdr:spPr>
        <a:xfrm>
          <a:off x="10528300" y="1015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27,675</a:t>
          </a:r>
          <a:endParaRPr kumimoji="1" lang="ja-JP" altLang="en-US" sz="1000" b="1">
            <a:latin typeface="ＭＳ Ｐゴシック"/>
          </a:endParaRPr>
        </a:p>
      </xdr:txBody>
    </xdr:sp>
    <xdr:clientData/>
  </xdr:oneCellAnchor>
  <xdr:twoCellAnchor>
    <xdr:from>
      <xdr:col>15</xdr:col>
      <xdr:colOff>92075</xdr:colOff>
      <xdr:row>59</xdr:row>
      <xdr:rowOff>33906</xdr:rowOff>
    </xdr:from>
    <xdr:to>
      <xdr:col>15</xdr:col>
      <xdr:colOff>269875</xdr:colOff>
      <xdr:row>59</xdr:row>
      <xdr:rowOff>33906</xdr:rowOff>
    </xdr:to>
    <xdr:cxnSp macro="">
      <xdr:nvCxnSpPr>
        <xdr:cNvPr id="353" name="直線コネクタ 352"/>
        <xdr:cNvCxnSpPr/>
      </xdr:nvCxnSpPr>
      <xdr:spPr>
        <a:xfrm>
          <a:off x="10388600" y="1014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129932</xdr:rowOff>
    </xdr:from>
    <xdr:ext cx="690189" cy="259045"/>
    <xdr:sp macro="" textlink="">
      <xdr:nvSpPr>
        <xdr:cNvPr id="354" name="普通建設事業費最大値テキスト"/>
        <xdr:cNvSpPr txBox="1"/>
      </xdr:nvSpPr>
      <xdr:spPr>
        <a:xfrm>
          <a:off x="10528300" y="85309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3,685,683</a:t>
          </a:r>
          <a:endParaRPr kumimoji="1" lang="ja-JP" altLang="en-US" sz="1000" b="1">
            <a:latin typeface="ＭＳ Ｐゴシック"/>
          </a:endParaRPr>
        </a:p>
      </xdr:txBody>
    </xdr:sp>
    <xdr:clientData/>
  </xdr:oneCellAnchor>
  <xdr:twoCellAnchor>
    <xdr:from>
      <xdr:col>15</xdr:col>
      <xdr:colOff>92075</xdr:colOff>
      <xdr:row>51</xdr:row>
      <xdr:rowOff>11805</xdr:rowOff>
    </xdr:from>
    <xdr:to>
      <xdr:col>15</xdr:col>
      <xdr:colOff>269875</xdr:colOff>
      <xdr:row>51</xdr:row>
      <xdr:rowOff>11805</xdr:rowOff>
    </xdr:to>
    <xdr:cxnSp macro="">
      <xdr:nvCxnSpPr>
        <xdr:cNvPr id="355" name="直線コネクタ 354"/>
        <xdr:cNvCxnSpPr/>
      </xdr:nvCxnSpPr>
      <xdr:spPr>
        <a:xfrm>
          <a:off x="10388600" y="8755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72768</xdr:rowOff>
    </xdr:from>
    <xdr:to>
      <xdr:col>15</xdr:col>
      <xdr:colOff>180975</xdr:colOff>
      <xdr:row>58</xdr:row>
      <xdr:rowOff>126284</xdr:rowOff>
    </xdr:to>
    <xdr:cxnSp macro="">
      <xdr:nvCxnSpPr>
        <xdr:cNvPr id="356" name="直線コネクタ 355"/>
        <xdr:cNvCxnSpPr/>
      </xdr:nvCxnSpPr>
      <xdr:spPr>
        <a:xfrm>
          <a:off x="9639300" y="10016868"/>
          <a:ext cx="838200" cy="53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76746</xdr:rowOff>
    </xdr:from>
    <xdr:ext cx="599010" cy="259045"/>
    <xdr:sp macro="" textlink="">
      <xdr:nvSpPr>
        <xdr:cNvPr id="357" name="普通建設事業費平均値テキスト"/>
        <xdr:cNvSpPr txBox="1"/>
      </xdr:nvSpPr>
      <xdr:spPr>
        <a:xfrm>
          <a:off x="10528300" y="98493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291,945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53869</xdr:rowOff>
    </xdr:from>
    <xdr:to>
      <xdr:col>15</xdr:col>
      <xdr:colOff>231775</xdr:colOff>
      <xdr:row>58</xdr:row>
      <xdr:rowOff>155469</xdr:rowOff>
    </xdr:to>
    <xdr:sp macro="" textlink="">
      <xdr:nvSpPr>
        <xdr:cNvPr id="358" name="フローチャート : 判断 357"/>
        <xdr:cNvSpPr/>
      </xdr:nvSpPr>
      <xdr:spPr>
        <a:xfrm>
          <a:off x="104267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72768</xdr:rowOff>
    </xdr:from>
    <xdr:to>
      <xdr:col>14</xdr:col>
      <xdr:colOff>28575</xdr:colOff>
      <xdr:row>58</xdr:row>
      <xdr:rowOff>75963</xdr:rowOff>
    </xdr:to>
    <xdr:cxnSp macro="">
      <xdr:nvCxnSpPr>
        <xdr:cNvPr id="359" name="直線コネクタ 358"/>
        <xdr:cNvCxnSpPr/>
      </xdr:nvCxnSpPr>
      <xdr:spPr>
        <a:xfrm flipV="1">
          <a:off x="8750300" y="10016868"/>
          <a:ext cx="889000" cy="3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58245</xdr:rowOff>
    </xdr:from>
    <xdr:to>
      <xdr:col>14</xdr:col>
      <xdr:colOff>79375</xdr:colOff>
      <xdr:row>58</xdr:row>
      <xdr:rowOff>159845</xdr:rowOff>
    </xdr:to>
    <xdr:sp macro="" textlink="">
      <xdr:nvSpPr>
        <xdr:cNvPr id="360" name="フローチャート : 判断 359"/>
        <xdr:cNvSpPr/>
      </xdr:nvSpPr>
      <xdr:spPr>
        <a:xfrm>
          <a:off x="9588500" y="1000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150972</xdr:rowOff>
    </xdr:from>
    <xdr:ext cx="599010" cy="259045"/>
    <xdr:sp macro="" textlink="">
      <xdr:nvSpPr>
        <xdr:cNvPr id="361" name="テキスト ボックス 360"/>
        <xdr:cNvSpPr txBox="1"/>
      </xdr:nvSpPr>
      <xdr:spPr>
        <a:xfrm>
          <a:off x="9339794" y="10095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280,458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75963</xdr:rowOff>
    </xdr:from>
    <xdr:to>
      <xdr:col>12</xdr:col>
      <xdr:colOff>511175</xdr:colOff>
      <xdr:row>58</xdr:row>
      <xdr:rowOff>104455</xdr:rowOff>
    </xdr:to>
    <xdr:cxnSp macro="">
      <xdr:nvCxnSpPr>
        <xdr:cNvPr id="362" name="直線コネクタ 361"/>
        <xdr:cNvCxnSpPr/>
      </xdr:nvCxnSpPr>
      <xdr:spPr>
        <a:xfrm flipV="1">
          <a:off x="7861300" y="10020063"/>
          <a:ext cx="889000" cy="28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38222</xdr:rowOff>
    </xdr:from>
    <xdr:to>
      <xdr:col>12</xdr:col>
      <xdr:colOff>561975</xdr:colOff>
      <xdr:row>58</xdr:row>
      <xdr:rowOff>139822</xdr:rowOff>
    </xdr:to>
    <xdr:sp macro="" textlink="">
      <xdr:nvSpPr>
        <xdr:cNvPr id="363" name="フローチャート : 判断 362"/>
        <xdr:cNvSpPr/>
      </xdr:nvSpPr>
      <xdr:spPr>
        <a:xfrm>
          <a:off x="8699500" y="998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130949</xdr:rowOff>
    </xdr:from>
    <xdr:ext cx="599010" cy="259045"/>
    <xdr:sp macro="" textlink="">
      <xdr:nvSpPr>
        <xdr:cNvPr id="364" name="テキスト ボックス 363"/>
        <xdr:cNvSpPr txBox="1"/>
      </xdr:nvSpPr>
      <xdr:spPr>
        <a:xfrm>
          <a:off x="8450794" y="10075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333,013</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104455</xdr:rowOff>
    </xdr:from>
    <xdr:to>
      <xdr:col>11</xdr:col>
      <xdr:colOff>307975</xdr:colOff>
      <xdr:row>58</xdr:row>
      <xdr:rowOff>163557</xdr:rowOff>
    </xdr:to>
    <xdr:cxnSp macro="">
      <xdr:nvCxnSpPr>
        <xdr:cNvPr id="365" name="直線コネクタ 364"/>
        <xdr:cNvCxnSpPr/>
      </xdr:nvCxnSpPr>
      <xdr:spPr>
        <a:xfrm flipV="1">
          <a:off x="6972300" y="10048555"/>
          <a:ext cx="889000" cy="59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44578</xdr:rowOff>
    </xdr:from>
    <xdr:to>
      <xdr:col>11</xdr:col>
      <xdr:colOff>358775</xdr:colOff>
      <xdr:row>58</xdr:row>
      <xdr:rowOff>146178</xdr:rowOff>
    </xdr:to>
    <xdr:sp macro="" textlink="">
      <xdr:nvSpPr>
        <xdr:cNvPr id="366" name="フローチャート : 判断 365"/>
        <xdr:cNvSpPr/>
      </xdr:nvSpPr>
      <xdr:spPr>
        <a:xfrm>
          <a:off x="7810500" y="998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162705</xdr:rowOff>
    </xdr:from>
    <xdr:ext cx="599010" cy="259045"/>
    <xdr:sp macro="" textlink="">
      <xdr:nvSpPr>
        <xdr:cNvPr id="367" name="テキスト ボックス 366"/>
        <xdr:cNvSpPr txBox="1"/>
      </xdr:nvSpPr>
      <xdr:spPr>
        <a:xfrm>
          <a:off x="7561794" y="9763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316,331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78116</xdr:rowOff>
    </xdr:from>
    <xdr:to>
      <xdr:col>10</xdr:col>
      <xdr:colOff>155575</xdr:colOff>
      <xdr:row>59</xdr:row>
      <xdr:rowOff>8266</xdr:rowOff>
    </xdr:to>
    <xdr:sp macro="" textlink="">
      <xdr:nvSpPr>
        <xdr:cNvPr id="368" name="フローチャート : 判断 367"/>
        <xdr:cNvSpPr/>
      </xdr:nvSpPr>
      <xdr:spPr>
        <a:xfrm>
          <a:off x="6921500" y="10022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24793</xdr:rowOff>
    </xdr:from>
    <xdr:ext cx="599010" cy="259045"/>
    <xdr:sp macro="" textlink="">
      <xdr:nvSpPr>
        <xdr:cNvPr id="369" name="テキスト ボックス 368"/>
        <xdr:cNvSpPr txBox="1"/>
      </xdr:nvSpPr>
      <xdr:spPr>
        <a:xfrm>
          <a:off x="6672794" y="9797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228,305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70" name="テキスト ボックス 36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1" name="テキスト ボックス 37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2" name="テキスト ボックス 37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3" name="テキスト ボックス 37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4" name="テキスト ボックス 37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75484</xdr:rowOff>
    </xdr:from>
    <xdr:to>
      <xdr:col>15</xdr:col>
      <xdr:colOff>231775</xdr:colOff>
      <xdr:row>59</xdr:row>
      <xdr:rowOff>5634</xdr:rowOff>
    </xdr:to>
    <xdr:sp macro="" textlink="">
      <xdr:nvSpPr>
        <xdr:cNvPr id="375" name="円/楕円 374"/>
        <xdr:cNvSpPr/>
      </xdr:nvSpPr>
      <xdr:spPr>
        <a:xfrm>
          <a:off x="10426700" y="1001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32296</xdr:rowOff>
    </xdr:from>
    <xdr:ext cx="599010" cy="259045"/>
    <xdr:sp macro="" textlink="">
      <xdr:nvSpPr>
        <xdr:cNvPr id="376" name="普通建設事業費該当値テキスト"/>
        <xdr:cNvSpPr txBox="1"/>
      </xdr:nvSpPr>
      <xdr:spPr>
        <a:xfrm>
          <a:off x="10528300" y="9976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235,214</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21968</xdr:rowOff>
    </xdr:from>
    <xdr:to>
      <xdr:col>14</xdr:col>
      <xdr:colOff>79375</xdr:colOff>
      <xdr:row>58</xdr:row>
      <xdr:rowOff>123568</xdr:rowOff>
    </xdr:to>
    <xdr:sp macro="" textlink="">
      <xdr:nvSpPr>
        <xdr:cNvPr id="377" name="円/楕円 376"/>
        <xdr:cNvSpPr/>
      </xdr:nvSpPr>
      <xdr:spPr>
        <a:xfrm>
          <a:off x="9588500" y="996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140095</xdr:rowOff>
    </xdr:from>
    <xdr:ext cx="599010" cy="259045"/>
    <xdr:sp macro="" textlink="">
      <xdr:nvSpPr>
        <xdr:cNvPr id="378" name="テキスト ボックス 377"/>
        <xdr:cNvSpPr txBox="1"/>
      </xdr:nvSpPr>
      <xdr:spPr>
        <a:xfrm>
          <a:off x="9339794" y="9741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375,675</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25163</xdr:rowOff>
    </xdr:from>
    <xdr:to>
      <xdr:col>12</xdr:col>
      <xdr:colOff>561975</xdr:colOff>
      <xdr:row>58</xdr:row>
      <xdr:rowOff>126763</xdr:rowOff>
    </xdr:to>
    <xdr:sp macro="" textlink="">
      <xdr:nvSpPr>
        <xdr:cNvPr id="379" name="円/楕円 378"/>
        <xdr:cNvSpPr/>
      </xdr:nvSpPr>
      <xdr:spPr>
        <a:xfrm>
          <a:off x="8699500" y="996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143290</xdr:rowOff>
    </xdr:from>
    <xdr:ext cx="599010" cy="259045"/>
    <xdr:sp macro="" textlink="">
      <xdr:nvSpPr>
        <xdr:cNvPr id="380" name="テキスト ボックス 379"/>
        <xdr:cNvSpPr txBox="1"/>
      </xdr:nvSpPr>
      <xdr:spPr>
        <a:xfrm>
          <a:off x="8450794" y="9744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367,289</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53655</xdr:rowOff>
    </xdr:from>
    <xdr:to>
      <xdr:col>11</xdr:col>
      <xdr:colOff>358775</xdr:colOff>
      <xdr:row>58</xdr:row>
      <xdr:rowOff>155255</xdr:rowOff>
    </xdr:to>
    <xdr:sp macro="" textlink="">
      <xdr:nvSpPr>
        <xdr:cNvPr id="381" name="円/楕円 380"/>
        <xdr:cNvSpPr/>
      </xdr:nvSpPr>
      <xdr:spPr>
        <a:xfrm>
          <a:off x="7810500" y="9997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146382</xdr:rowOff>
    </xdr:from>
    <xdr:ext cx="599010" cy="259045"/>
    <xdr:sp macro="" textlink="">
      <xdr:nvSpPr>
        <xdr:cNvPr id="382" name="テキスト ボックス 381"/>
        <xdr:cNvSpPr txBox="1"/>
      </xdr:nvSpPr>
      <xdr:spPr>
        <a:xfrm>
          <a:off x="7561794" y="10090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292,506</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112757</xdr:rowOff>
    </xdr:from>
    <xdr:to>
      <xdr:col>10</xdr:col>
      <xdr:colOff>155575</xdr:colOff>
      <xdr:row>59</xdr:row>
      <xdr:rowOff>42907</xdr:rowOff>
    </xdr:to>
    <xdr:sp macro="" textlink="">
      <xdr:nvSpPr>
        <xdr:cNvPr id="383" name="円/楕円 382"/>
        <xdr:cNvSpPr/>
      </xdr:nvSpPr>
      <xdr:spPr>
        <a:xfrm>
          <a:off x="6921500" y="10056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59</xdr:row>
      <xdr:rowOff>34034</xdr:rowOff>
    </xdr:from>
    <xdr:ext cx="599010" cy="259045"/>
    <xdr:sp macro="" textlink="">
      <xdr:nvSpPr>
        <xdr:cNvPr id="384" name="テキスト ボックス 383"/>
        <xdr:cNvSpPr txBox="1"/>
      </xdr:nvSpPr>
      <xdr:spPr>
        <a:xfrm>
          <a:off x="6672794" y="10149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137,384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5" name="正方形/長方形 38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6" name="正方形/長方形 38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7" name="正方形/長方形 38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8" name="正方形/長方形 38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9" name="正方形/長方形 38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90" name="正方形/長方形 38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1" name="正方形/長方形 39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32,206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2" name="正方形/長方形 39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3" name="テキスト ボックス 39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4" name="直線コネクタ 39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5" name="直線コネクタ 39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6" name="テキスト ボックス 39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7" name="直線コネクタ 39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8" name="テキスト ボックス 397"/>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9" name="直線コネクタ 39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400" name="テキスト ボックス 399"/>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401" name="直線コネクタ 40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402" name="テキスト ボックス 401"/>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3" name="直線コネクタ 40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404" name="テキスト ボックス 403"/>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5" name="直線コネクタ 40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6" name="テキスト ボックス 405"/>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121750</xdr:rowOff>
    </xdr:from>
    <xdr:to>
      <xdr:col>15</xdr:col>
      <xdr:colOff>180340</xdr:colOff>
      <xdr:row>79</xdr:row>
      <xdr:rowOff>44450</xdr:rowOff>
    </xdr:to>
    <xdr:cxnSp macro="">
      <xdr:nvCxnSpPr>
        <xdr:cNvPr id="408" name="直線コネクタ 407"/>
        <xdr:cNvCxnSpPr/>
      </xdr:nvCxnSpPr>
      <xdr:spPr>
        <a:xfrm flipV="1">
          <a:off x="10475595" y="12294700"/>
          <a:ext cx="1270" cy="129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9"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10" name="直線コネクタ 409"/>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68427</xdr:rowOff>
    </xdr:from>
    <xdr:ext cx="690189" cy="259045"/>
    <xdr:sp macro="" textlink="">
      <xdr:nvSpPr>
        <xdr:cNvPr id="411" name="普通建設事業費 （ うち新規整備　）最大値テキスト"/>
        <xdr:cNvSpPr txBox="1"/>
      </xdr:nvSpPr>
      <xdr:spPr>
        <a:xfrm>
          <a:off x="10528300" y="120699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1,019,134</a:t>
          </a:r>
          <a:endParaRPr kumimoji="1" lang="ja-JP" altLang="en-US" sz="1000" b="1">
            <a:latin typeface="ＭＳ Ｐゴシック"/>
          </a:endParaRPr>
        </a:p>
      </xdr:txBody>
    </xdr:sp>
    <xdr:clientData/>
  </xdr:oneCellAnchor>
  <xdr:twoCellAnchor>
    <xdr:from>
      <xdr:col>15</xdr:col>
      <xdr:colOff>92075</xdr:colOff>
      <xdr:row>71</xdr:row>
      <xdr:rowOff>121750</xdr:rowOff>
    </xdr:from>
    <xdr:to>
      <xdr:col>15</xdr:col>
      <xdr:colOff>269875</xdr:colOff>
      <xdr:row>71</xdr:row>
      <xdr:rowOff>121750</xdr:rowOff>
    </xdr:to>
    <xdr:cxnSp macro="">
      <xdr:nvCxnSpPr>
        <xdr:cNvPr id="412" name="直線コネクタ 411"/>
        <xdr:cNvCxnSpPr/>
      </xdr:nvCxnSpPr>
      <xdr:spPr>
        <a:xfrm>
          <a:off x="10388600" y="1229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170917</xdr:rowOff>
    </xdr:from>
    <xdr:to>
      <xdr:col>15</xdr:col>
      <xdr:colOff>180975</xdr:colOff>
      <xdr:row>78</xdr:row>
      <xdr:rowOff>109674</xdr:rowOff>
    </xdr:to>
    <xdr:cxnSp macro="">
      <xdr:nvCxnSpPr>
        <xdr:cNvPr id="413" name="直線コネクタ 412"/>
        <xdr:cNvCxnSpPr/>
      </xdr:nvCxnSpPr>
      <xdr:spPr>
        <a:xfrm>
          <a:off x="9639300" y="13372567"/>
          <a:ext cx="838200" cy="110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67420</xdr:rowOff>
    </xdr:from>
    <xdr:ext cx="534377" cy="259045"/>
    <xdr:sp macro="" textlink="">
      <xdr:nvSpPr>
        <xdr:cNvPr id="414" name="普通建設事業費 （ うち新規整備　）平均値テキスト"/>
        <xdr:cNvSpPr txBox="1"/>
      </xdr:nvSpPr>
      <xdr:spPr>
        <a:xfrm>
          <a:off x="10528300" y="13269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94,927</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44543</xdr:rowOff>
    </xdr:from>
    <xdr:to>
      <xdr:col>15</xdr:col>
      <xdr:colOff>231775</xdr:colOff>
      <xdr:row>78</xdr:row>
      <xdr:rowOff>146143</xdr:rowOff>
    </xdr:to>
    <xdr:sp macro="" textlink="">
      <xdr:nvSpPr>
        <xdr:cNvPr id="415" name="フローチャート : 判断 414"/>
        <xdr:cNvSpPr/>
      </xdr:nvSpPr>
      <xdr:spPr>
        <a:xfrm>
          <a:off x="10426700" y="1341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170917</xdr:rowOff>
    </xdr:from>
    <xdr:to>
      <xdr:col>14</xdr:col>
      <xdr:colOff>28575</xdr:colOff>
      <xdr:row>78</xdr:row>
      <xdr:rowOff>42199</xdr:rowOff>
    </xdr:to>
    <xdr:cxnSp macro="">
      <xdr:nvCxnSpPr>
        <xdr:cNvPr id="416" name="直線コネクタ 415"/>
        <xdr:cNvCxnSpPr/>
      </xdr:nvCxnSpPr>
      <xdr:spPr>
        <a:xfrm flipV="1">
          <a:off x="8750300" y="13372567"/>
          <a:ext cx="889000" cy="4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17207</xdr:rowOff>
    </xdr:from>
    <xdr:to>
      <xdr:col>14</xdr:col>
      <xdr:colOff>79375</xdr:colOff>
      <xdr:row>78</xdr:row>
      <xdr:rowOff>118807</xdr:rowOff>
    </xdr:to>
    <xdr:sp macro="" textlink="">
      <xdr:nvSpPr>
        <xdr:cNvPr id="417" name="フローチャート : 判断 416"/>
        <xdr:cNvSpPr/>
      </xdr:nvSpPr>
      <xdr:spPr>
        <a:xfrm>
          <a:off x="95885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78</xdr:row>
      <xdr:rowOff>109934</xdr:rowOff>
    </xdr:from>
    <xdr:ext cx="599010" cy="259045"/>
    <xdr:sp macro="" textlink="">
      <xdr:nvSpPr>
        <xdr:cNvPr id="418" name="テキスト ボックス 417"/>
        <xdr:cNvSpPr txBox="1"/>
      </xdr:nvSpPr>
      <xdr:spPr>
        <a:xfrm>
          <a:off x="9339794" y="13483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116,452</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135992</xdr:rowOff>
    </xdr:from>
    <xdr:to>
      <xdr:col>12</xdr:col>
      <xdr:colOff>561975</xdr:colOff>
      <xdr:row>78</xdr:row>
      <xdr:rowOff>66142</xdr:rowOff>
    </xdr:to>
    <xdr:sp macro="" textlink="">
      <xdr:nvSpPr>
        <xdr:cNvPr id="419" name="フローチャート : 判断 418"/>
        <xdr:cNvSpPr/>
      </xdr:nvSpPr>
      <xdr:spPr>
        <a:xfrm>
          <a:off x="8699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76</xdr:row>
      <xdr:rowOff>82669</xdr:rowOff>
    </xdr:from>
    <xdr:ext cx="599010" cy="259045"/>
    <xdr:sp macro="" textlink="">
      <xdr:nvSpPr>
        <xdr:cNvPr id="420" name="テキスト ボックス 419"/>
        <xdr:cNvSpPr txBox="1"/>
      </xdr:nvSpPr>
      <xdr:spPr>
        <a:xfrm>
          <a:off x="8450794" y="13112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157,920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58874</xdr:rowOff>
    </xdr:from>
    <xdr:to>
      <xdr:col>15</xdr:col>
      <xdr:colOff>231775</xdr:colOff>
      <xdr:row>78</xdr:row>
      <xdr:rowOff>160474</xdr:rowOff>
    </xdr:to>
    <xdr:sp macro="" textlink="">
      <xdr:nvSpPr>
        <xdr:cNvPr id="426" name="円/楕円 425"/>
        <xdr:cNvSpPr/>
      </xdr:nvSpPr>
      <xdr:spPr>
        <a:xfrm>
          <a:off x="10426700" y="1343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22969</xdr:rowOff>
    </xdr:from>
    <xdr:ext cx="534377" cy="259045"/>
    <xdr:sp macro="" textlink="">
      <xdr:nvSpPr>
        <xdr:cNvPr id="427" name="普通建設事業費 （ うち新規整備　）該当値テキスト"/>
        <xdr:cNvSpPr txBox="1"/>
      </xdr:nvSpPr>
      <xdr:spPr>
        <a:xfrm>
          <a:off x="10528300" y="13396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83,642</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120117</xdr:rowOff>
    </xdr:from>
    <xdr:to>
      <xdr:col>14</xdr:col>
      <xdr:colOff>79375</xdr:colOff>
      <xdr:row>78</xdr:row>
      <xdr:rowOff>50267</xdr:rowOff>
    </xdr:to>
    <xdr:sp macro="" textlink="">
      <xdr:nvSpPr>
        <xdr:cNvPr id="428" name="円/楕円 427"/>
        <xdr:cNvSpPr/>
      </xdr:nvSpPr>
      <xdr:spPr>
        <a:xfrm>
          <a:off x="9588500" y="1332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66794</xdr:rowOff>
    </xdr:from>
    <xdr:ext cx="599010" cy="259045"/>
    <xdr:sp macro="" textlink="">
      <xdr:nvSpPr>
        <xdr:cNvPr id="429" name="テキスト ボックス 428"/>
        <xdr:cNvSpPr txBox="1"/>
      </xdr:nvSpPr>
      <xdr:spPr>
        <a:xfrm>
          <a:off x="9339794" y="13096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170,420</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162849</xdr:rowOff>
    </xdr:from>
    <xdr:to>
      <xdr:col>12</xdr:col>
      <xdr:colOff>561975</xdr:colOff>
      <xdr:row>78</xdr:row>
      <xdr:rowOff>92999</xdr:rowOff>
    </xdr:to>
    <xdr:sp macro="" textlink="">
      <xdr:nvSpPr>
        <xdr:cNvPr id="430" name="円/楕円 429"/>
        <xdr:cNvSpPr/>
      </xdr:nvSpPr>
      <xdr:spPr>
        <a:xfrm>
          <a:off x="8699500" y="13364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78</xdr:row>
      <xdr:rowOff>84126</xdr:rowOff>
    </xdr:from>
    <xdr:ext cx="599010" cy="259045"/>
    <xdr:sp macro="" textlink="">
      <xdr:nvSpPr>
        <xdr:cNvPr id="431" name="テキスト ボックス 430"/>
        <xdr:cNvSpPr txBox="1"/>
      </xdr:nvSpPr>
      <xdr:spPr>
        <a:xfrm>
          <a:off x="8450794" y="13457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136,772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50,208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3" name="テキスト ボックス 44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35577</xdr:rowOff>
    </xdr:from>
    <xdr:ext cx="685572" cy="259045"/>
    <xdr:sp macro="" textlink="">
      <xdr:nvSpPr>
        <xdr:cNvPr id="445" name="テキスト ボックス 444"/>
        <xdr:cNvSpPr txBox="1"/>
      </xdr:nvSpPr>
      <xdr:spPr>
        <a:xfrm>
          <a:off x="5918428" y="1649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47" name="テキスト ボックス 446"/>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49" name="テキスト ボックス 448"/>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1" name="テキスト ボックス 450"/>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3" name="テキスト ボックス 452"/>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110914</xdr:rowOff>
    </xdr:from>
    <xdr:to>
      <xdr:col>15</xdr:col>
      <xdr:colOff>180340</xdr:colOff>
      <xdr:row>99</xdr:row>
      <xdr:rowOff>44450</xdr:rowOff>
    </xdr:to>
    <xdr:cxnSp macro="">
      <xdr:nvCxnSpPr>
        <xdr:cNvPr id="455" name="直線コネクタ 454"/>
        <xdr:cNvCxnSpPr/>
      </xdr:nvCxnSpPr>
      <xdr:spPr>
        <a:xfrm flipV="1">
          <a:off x="10475595" y="15712864"/>
          <a:ext cx="1270" cy="1305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56"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7" name="直線コネクタ 456"/>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57591</xdr:rowOff>
    </xdr:from>
    <xdr:ext cx="690189" cy="259045"/>
    <xdr:sp macro="" textlink="">
      <xdr:nvSpPr>
        <xdr:cNvPr id="458" name="普通建設事業費 （ うち更新整備　）最大値テキスト"/>
        <xdr:cNvSpPr txBox="1"/>
      </xdr:nvSpPr>
      <xdr:spPr>
        <a:xfrm>
          <a:off x="10528300" y="154880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3,425,553</a:t>
          </a:r>
          <a:endParaRPr kumimoji="1" lang="ja-JP" altLang="en-US" sz="1000" b="1">
            <a:latin typeface="ＭＳ Ｐゴシック"/>
          </a:endParaRPr>
        </a:p>
      </xdr:txBody>
    </xdr:sp>
    <xdr:clientData/>
  </xdr:oneCellAnchor>
  <xdr:twoCellAnchor>
    <xdr:from>
      <xdr:col>15</xdr:col>
      <xdr:colOff>92075</xdr:colOff>
      <xdr:row>91</xdr:row>
      <xdr:rowOff>110914</xdr:rowOff>
    </xdr:from>
    <xdr:to>
      <xdr:col>15</xdr:col>
      <xdr:colOff>269875</xdr:colOff>
      <xdr:row>91</xdr:row>
      <xdr:rowOff>110914</xdr:rowOff>
    </xdr:to>
    <xdr:cxnSp macro="">
      <xdr:nvCxnSpPr>
        <xdr:cNvPr id="459" name="直線コネクタ 458"/>
        <xdr:cNvCxnSpPr/>
      </xdr:nvCxnSpPr>
      <xdr:spPr>
        <a:xfrm>
          <a:off x="10388600" y="15712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145557</xdr:rowOff>
    </xdr:from>
    <xdr:to>
      <xdr:col>15</xdr:col>
      <xdr:colOff>180975</xdr:colOff>
      <xdr:row>99</xdr:row>
      <xdr:rowOff>10361</xdr:rowOff>
    </xdr:to>
    <xdr:cxnSp macro="">
      <xdr:nvCxnSpPr>
        <xdr:cNvPr id="460" name="直線コネクタ 459"/>
        <xdr:cNvCxnSpPr/>
      </xdr:nvCxnSpPr>
      <xdr:spPr>
        <a:xfrm>
          <a:off x="9639300" y="16947657"/>
          <a:ext cx="838200" cy="36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132140</xdr:rowOff>
    </xdr:from>
    <xdr:ext cx="599010" cy="259045"/>
    <xdr:sp macro="" textlink="">
      <xdr:nvSpPr>
        <xdr:cNvPr id="461" name="普通建設事業費 （ うち更新整備　）平均値テキスト"/>
        <xdr:cNvSpPr txBox="1"/>
      </xdr:nvSpPr>
      <xdr:spPr>
        <a:xfrm>
          <a:off x="10528300" y="167627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146,555</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109263</xdr:rowOff>
    </xdr:from>
    <xdr:to>
      <xdr:col>15</xdr:col>
      <xdr:colOff>231775</xdr:colOff>
      <xdr:row>99</xdr:row>
      <xdr:rowOff>39413</xdr:rowOff>
    </xdr:to>
    <xdr:sp macro="" textlink="">
      <xdr:nvSpPr>
        <xdr:cNvPr id="462" name="フローチャート : 判断 461"/>
        <xdr:cNvSpPr/>
      </xdr:nvSpPr>
      <xdr:spPr>
        <a:xfrm>
          <a:off x="10426700" y="1691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143269</xdr:rowOff>
    </xdr:from>
    <xdr:to>
      <xdr:col>14</xdr:col>
      <xdr:colOff>28575</xdr:colOff>
      <xdr:row>98</xdr:row>
      <xdr:rowOff>145557</xdr:rowOff>
    </xdr:to>
    <xdr:cxnSp macro="">
      <xdr:nvCxnSpPr>
        <xdr:cNvPr id="463" name="直線コネクタ 462"/>
        <xdr:cNvCxnSpPr/>
      </xdr:nvCxnSpPr>
      <xdr:spPr>
        <a:xfrm>
          <a:off x="8750300" y="16945369"/>
          <a:ext cx="889000" cy="2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116461</xdr:rowOff>
    </xdr:from>
    <xdr:to>
      <xdr:col>14</xdr:col>
      <xdr:colOff>79375</xdr:colOff>
      <xdr:row>99</xdr:row>
      <xdr:rowOff>46611</xdr:rowOff>
    </xdr:to>
    <xdr:sp macro="" textlink="">
      <xdr:nvSpPr>
        <xdr:cNvPr id="464" name="フローチャート : 判断 463"/>
        <xdr:cNvSpPr/>
      </xdr:nvSpPr>
      <xdr:spPr>
        <a:xfrm>
          <a:off x="9588500" y="1691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99</xdr:row>
      <xdr:rowOff>37738</xdr:rowOff>
    </xdr:from>
    <xdr:ext cx="599010" cy="259045"/>
    <xdr:sp macro="" textlink="">
      <xdr:nvSpPr>
        <xdr:cNvPr id="465" name="テキスト ボックス 464"/>
        <xdr:cNvSpPr txBox="1"/>
      </xdr:nvSpPr>
      <xdr:spPr>
        <a:xfrm>
          <a:off x="9339794" y="17011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127,662</a:t>
          </a:r>
          <a:endParaRPr kumimoji="1" lang="ja-JP" altLang="en-US" sz="1000" b="1">
            <a:solidFill>
              <a:srgbClr val="000080"/>
            </a:solidFill>
            <a:latin typeface="ＭＳ Ｐゴシック"/>
          </a:endParaRPr>
        </a:p>
      </xdr:txBody>
    </xdr:sp>
    <xdr:clientData/>
  </xdr:oneCellAnchor>
  <xdr:twoCellAnchor>
    <xdr:from>
      <xdr:col>12</xdr:col>
      <xdr:colOff>460375</xdr:colOff>
      <xdr:row>98</xdr:row>
      <xdr:rowOff>114635</xdr:rowOff>
    </xdr:from>
    <xdr:to>
      <xdr:col>12</xdr:col>
      <xdr:colOff>561975</xdr:colOff>
      <xdr:row>99</xdr:row>
      <xdr:rowOff>44785</xdr:rowOff>
    </xdr:to>
    <xdr:sp macro="" textlink="">
      <xdr:nvSpPr>
        <xdr:cNvPr id="466" name="フローチャート : 判断 465"/>
        <xdr:cNvSpPr/>
      </xdr:nvSpPr>
      <xdr:spPr>
        <a:xfrm>
          <a:off x="8699500" y="1691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99</xdr:row>
      <xdr:rowOff>35912</xdr:rowOff>
    </xdr:from>
    <xdr:ext cx="599010" cy="259045"/>
    <xdr:sp macro="" textlink="">
      <xdr:nvSpPr>
        <xdr:cNvPr id="467" name="テキスト ボックス 466"/>
        <xdr:cNvSpPr txBox="1"/>
      </xdr:nvSpPr>
      <xdr:spPr>
        <a:xfrm>
          <a:off x="8450794" y="17009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132,453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131011</xdr:rowOff>
    </xdr:from>
    <xdr:to>
      <xdr:col>15</xdr:col>
      <xdr:colOff>231775</xdr:colOff>
      <xdr:row>99</xdr:row>
      <xdr:rowOff>61161</xdr:rowOff>
    </xdr:to>
    <xdr:sp macro="" textlink="">
      <xdr:nvSpPr>
        <xdr:cNvPr id="473" name="円/楕円 472"/>
        <xdr:cNvSpPr/>
      </xdr:nvSpPr>
      <xdr:spPr>
        <a:xfrm>
          <a:off x="10426700" y="1693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87690</xdr:rowOff>
    </xdr:from>
    <xdr:ext cx="534377" cy="259045"/>
    <xdr:sp macro="" textlink="">
      <xdr:nvSpPr>
        <xdr:cNvPr id="474" name="普通建設事業費 （ うち更新整備　）該当値テキスト"/>
        <xdr:cNvSpPr txBox="1"/>
      </xdr:nvSpPr>
      <xdr:spPr>
        <a:xfrm>
          <a:off x="10528300" y="16889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89,474</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94757</xdr:rowOff>
    </xdr:from>
    <xdr:to>
      <xdr:col>14</xdr:col>
      <xdr:colOff>79375</xdr:colOff>
      <xdr:row>99</xdr:row>
      <xdr:rowOff>24907</xdr:rowOff>
    </xdr:to>
    <xdr:sp macro="" textlink="">
      <xdr:nvSpPr>
        <xdr:cNvPr id="475" name="円/楕円 474"/>
        <xdr:cNvSpPr/>
      </xdr:nvSpPr>
      <xdr:spPr>
        <a:xfrm>
          <a:off x="9588500" y="16896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97</xdr:row>
      <xdr:rowOff>41434</xdr:rowOff>
    </xdr:from>
    <xdr:ext cx="599010" cy="259045"/>
    <xdr:sp macro="" textlink="">
      <xdr:nvSpPr>
        <xdr:cNvPr id="476" name="テキスト ボックス 475"/>
        <xdr:cNvSpPr txBox="1"/>
      </xdr:nvSpPr>
      <xdr:spPr>
        <a:xfrm>
          <a:off x="9339794" y="16672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184,627</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92469</xdr:rowOff>
    </xdr:from>
    <xdr:to>
      <xdr:col>12</xdr:col>
      <xdr:colOff>561975</xdr:colOff>
      <xdr:row>99</xdr:row>
      <xdr:rowOff>22619</xdr:rowOff>
    </xdr:to>
    <xdr:sp macro="" textlink="">
      <xdr:nvSpPr>
        <xdr:cNvPr id="477" name="円/楕円 476"/>
        <xdr:cNvSpPr/>
      </xdr:nvSpPr>
      <xdr:spPr>
        <a:xfrm>
          <a:off x="8699500" y="16894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97</xdr:row>
      <xdr:rowOff>39146</xdr:rowOff>
    </xdr:from>
    <xdr:ext cx="599010" cy="259045"/>
    <xdr:sp macro="" textlink="">
      <xdr:nvSpPr>
        <xdr:cNvPr id="478" name="テキスト ボックス 477"/>
        <xdr:cNvSpPr txBox="1"/>
      </xdr:nvSpPr>
      <xdr:spPr>
        <a:xfrm>
          <a:off x="8450794" y="1666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190,635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9" name="正方形/長方形 47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0" name="正方形/長方形 47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1" name="正方形/長方形 48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2" name="正方形/長方形 48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3" name="正方形/長方形 48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4" name="正方形/長方形 48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5" name="正方形/長方形 48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6" name="正方形/長方形 48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7" name="テキスト ボックス 48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8" name="直線コネクタ 48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9" name="直線コネクタ 48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0" name="テキスト ボックス 48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1" name="直線コネクタ 49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92" name="テキスト ボックス 491"/>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3" name="直線コネクタ 49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94" name="テキスト ボックス 493"/>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5" name="直線コネクタ 49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96" name="テキスト ボックス 495"/>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7" name="直線コネクタ 49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8" name="テキスト ボックス 49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9" name="直線コネクタ 49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0" name="テキスト ボックス 49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60597</xdr:rowOff>
    </xdr:from>
    <xdr:to>
      <xdr:col>23</xdr:col>
      <xdr:colOff>516889</xdr:colOff>
      <xdr:row>39</xdr:row>
      <xdr:rowOff>44450</xdr:rowOff>
    </xdr:to>
    <xdr:cxnSp macro="">
      <xdr:nvCxnSpPr>
        <xdr:cNvPr id="502" name="直線コネクタ 501"/>
        <xdr:cNvCxnSpPr/>
      </xdr:nvCxnSpPr>
      <xdr:spPr>
        <a:xfrm flipV="1">
          <a:off x="16317595" y="5375547"/>
          <a:ext cx="1269" cy="135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50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504" name="直線コネクタ 50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7274</xdr:rowOff>
    </xdr:from>
    <xdr:ext cx="599010" cy="259045"/>
    <xdr:sp macro="" textlink="">
      <xdr:nvSpPr>
        <xdr:cNvPr id="505" name="災害復旧事業費最大値テキスト"/>
        <xdr:cNvSpPr txBox="1"/>
      </xdr:nvSpPr>
      <xdr:spPr>
        <a:xfrm>
          <a:off x="16370300" y="5150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355,762</a:t>
          </a:r>
          <a:endParaRPr kumimoji="1" lang="ja-JP" altLang="en-US" sz="1000" b="1">
            <a:latin typeface="ＭＳ Ｐゴシック"/>
          </a:endParaRPr>
        </a:p>
      </xdr:txBody>
    </xdr:sp>
    <xdr:clientData/>
  </xdr:oneCellAnchor>
  <xdr:twoCellAnchor>
    <xdr:from>
      <xdr:col>23</xdr:col>
      <xdr:colOff>428625</xdr:colOff>
      <xdr:row>31</xdr:row>
      <xdr:rowOff>60597</xdr:rowOff>
    </xdr:from>
    <xdr:to>
      <xdr:col>23</xdr:col>
      <xdr:colOff>606425</xdr:colOff>
      <xdr:row>31</xdr:row>
      <xdr:rowOff>60597</xdr:rowOff>
    </xdr:to>
    <xdr:cxnSp macro="">
      <xdr:nvCxnSpPr>
        <xdr:cNvPr id="506" name="直線コネクタ 505"/>
        <xdr:cNvCxnSpPr/>
      </xdr:nvCxnSpPr>
      <xdr:spPr>
        <a:xfrm>
          <a:off x="16230600" y="5375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107288</xdr:rowOff>
    </xdr:from>
    <xdr:to>
      <xdr:col>23</xdr:col>
      <xdr:colOff>517525</xdr:colOff>
      <xdr:row>38</xdr:row>
      <xdr:rowOff>141598</xdr:rowOff>
    </xdr:to>
    <xdr:cxnSp macro="">
      <xdr:nvCxnSpPr>
        <xdr:cNvPr id="507" name="直線コネクタ 506"/>
        <xdr:cNvCxnSpPr/>
      </xdr:nvCxnSpPr>
      <xdr:spPr>
        <a:xfrm>
          <a:off x="15481300" y="6450938"/>
          <a:ext cx="838200" cy="20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72631</xdr:rowOff>
    </xdr:from>
    <xdr:ext cx="534377" cy="259045"/>
    <xdr:sp macro="" textlink="">
      <xdr:nvSpPr>
        <xdr:cNvPr id="508" name="災害復旧事業費平均値テキスト"/>
        <xdr:cNvSpPr txBox="1"/>
      </xdr:nvSpPr>
      <xdr:spPr>
        <a:xfrm>
          <a:off x="16370300" y="6587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18,608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94204</xdr:rowOff>
    </xdr:from>
    <xdr:to>
      <xdr:col>23</xdr:col>
      <xdr:colOff>568325</xdr:colOff>
      <xdr:row>39</xdr:row>
      <xdr:rowOff>24354</xdr:rowOff>
    </xdr:to>
    <xdr:sp macro="" textlink="">
      <xdr:nvSpPr>
        <xdr:cNvPr id="509" name="フローチャート : 判断 508"/>
        <xdr:cNvSpPr/>
      </xdr:nvSpPr>
      <xdr:spPr>
        <a:xfrm>
          <a:off x="162687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107288</xdr:rowOff>
    </xdr:from>
    <xdr:to>
      <xdr:col>22</xdr:col>
      <xdr:colOff>365125</xdr:colOff>
      <xdr:row>38</xdr:row>
      <xdr:rowOff>112245</xdr:rowOff>
    </xdr:to>
    <xdr:cxnSp macro="">
      <xdr:nvCxnSpPr>
        <xdr:cNvPr id="510" name="直線コネクタ 509"/>
        <xdr:cNvCxnSpPr/>
      </xdr:nvCxnSpPr>
      <xdr:spPr>
        <a:xfrm flipV="1">
          <a:off x="14592300" y="6450938"/>
          <a:ext cx="889000" cy="176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109722</xdr:rowOff>
    </xdr:from>
    <xdr:to>
      <xdr:col>22</xdr:col>
      <xdr:colOff>415925</xdr:colOff>
      <xdr:row>39</xdr:row>
      <xdr:rowOff>39872</xdr:rowOff>
    </xdr:to>
    <xdr:sp macro="" textlink="">
      <xdr:nvSpPr>
        <xdr:cNvPr id="511" name="フローチャート : 判断 510"/>
        <xdr:cNvSpPr/>
      </xdr:nvSpPr>
      <xdr:spPr>
        <a:xfrm>
          <a:off x="15430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39</xdr:row>
      <xdr:rowOff>30999</xdr:rowOff>
    </xdr:from>
    <xdr:ext cx="534377" cy="259045"/>
    <xdr:sp macro="" textlink="">
      <xdr:nvSpPr>
        <xdr:cNvPr id="512" name="テキスト ボックス 511"/>
        <xdr:cNvSpPr txBox="1"/>
      </xdr:nvSpPr>
      <xdr:spPr>
        <a:xfrm>
          <a:off x="15214111" y="671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112245</xdr:rowOff>
    </xdr:from>
    <xdr:to>
      <xdr:col>21</xdr:col>
      <xdr:colOff>161925</xdr:colOff>
      <xdr:row>39</xdr:row>
      <xdr:rowOff>44450</xdr:rowOff>
    </xdr:to>
    <xdr:cxnSp macro="">
      <xdr:nvCxnSpPr>
        <xdr:cNvPr id="513" name="直線コネクタ 512"/>
        <xdr:cNvCxnSpPr/>
      </xdr:nvCxnSpPr>
      <xdr:spPr>
        <a:xfrm flipV="1">
          <a:off x="13703300" y="6627345"/>
          <a:ext cx="889000" cy="103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96024</xdr:rowOff>
    </xdr:from>
    <xdr:to>
      <xdr:col>21</xdr:col>
      <xdr:colOff>212725</xdr:colOff>
      <xdr:row>39</xdr:row>
      <xdr:rowOff>26174</xdr:rowOff>
    </xdr:to>
    <xdr:sp macro="" textlink="">
      <xdr:nvSpPr>
        <xdr:cNvPr id="514" name="フローチャート : 判断 513"/>
        <xdr:cNvSpPr/>
      </xdr:nvSpPr>
      <xdr:spPr>
        <a:xfrm>
          <a:off x="14541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39</xdr:row>
      <xdr:rowOff>17301</xdr:rowOff>
    </xdr:from>
    <xdr:ext cx="534377" cy="259045"/>
    <xdr:sp macro="" textlink="">
      <xdr:nvSpPr>
        <xdr:cNvPr id="515" name="テキスト ボックス 514"/>
        <xdr:cNvSpPr txBox="1"/>
      </xdr:nvSpPr>
      <xdr:spPr>
        <a:xfrm>
          <a:off x="14325111" y="670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18,130</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171327</xdr:rowOff>
    </xdr:from>
    <xdr:to>
      <xdr:col>19</xdr:col>
      <xdr:colOff>644525</xdr:colOff>
      <xdr:row>39</xdr:row>
      <xdr:rowOff>44450</xdr:rowOff>
    </xdr:to>
    <xdr:cxnSp macro="">
      <xdr:nvCxnSpPr>
        <xdr:cNvPr id="516" name="直線コネクタ 515"/>
        <xdr:cNvCxnSpPr/>
      </xdr:nvCxnSpPr>
      <xdr:spPr>
        <a:xfrm>
          <a:off x="12814300" y="6686427"/>
          <a:ext cx="889000" cy="4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74719</xdr:rowOff>
    </xdr:from>
    <xdr:to>
      <xdr:col>20</xdr:col>
      <xdr:colOff>9525</xdr:colOff>
      <xdr:row>39</xdr:row>
      <xdr:rowOff>4869</xdr:rowOff>
    </xdr:to>
    <xdr:sp macro="" textlink="">
      <xdr:nvSpPr>
        <xdr:cNvPr id="517" name="フローチャート : 判断 516"/>
        <xdr:cNvSpPr/>
      </xdr:nvSpPr>
      <xdr:spPr>
        <a:xfrm>
          <a:off x="13652500" y="658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21396</xdr:rowOff>
    </xdr:from>
    <xdr:ext cx="534377" cy="259045"/>
    <xdr:sp macro="" textlink="">
      <xdr:nvSpPr>
        <xdr:cNvPr id="518" name="テキスト ボックス 517"/>
        <xdr:cNvSpPr txBox="1"/>
      </xdr:nvSpPr>
      <xdr:spPr>
        <a:xfrm>
          <a:off x="13436111" y="636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82317</xdr:rowOff>
    </xdr:from>
    <xdr:to>
      <xdr:col>18</xdr:col>
      <xdr:colOff>492125</xdr:colOff>
      <xdr:row>39</xdr:row>
      <xdr:rowOff>12467</xdr:rowOff>
    </xdr:to>
    <xdr:sp macro="" textlink="">
      <xdr:nvSpPr>
        <xdr:cNvPr id="519" name="フローチャート : 判断 518"/>
        <xdr:cNvSpPr/>
      </xdr:nvSpPr>
      <xdr:spPr>
        <a:xfrm>
          <a:off x="12763500" y="659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28993</xdr:rowOff>
    </xdr:from>
    <xdr:ext cx="534377" cy="259045"/>
    <xdr:sp macro="" textlink="">
      <xdr:nvSpPr>
        <xdr:cNvPr id="520" name="テキスト ボックス 519"/>
        <xdr:cNvSpPr txBox="1"/>
      </xdr:nvSpPr>
      <xdr:spPr>
        <a:xfrm>
          <a:off x="12547111" y="6372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21,728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1" name="テキスト ボックス 52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2" name="テキスト ボックス 52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3" name="テキスト ボックス 52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4" name="テキスト ボックス 52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5" name="テキスト ボックス 52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90798</xdr:rowOff>
    </xdr:from>
    <xdr:to>
      <xdr:col>23</xdr:col>
      <xdr:colOff>568325</xdr:colOff>
      <xdr:row>39</xdr:row>
      <xdr:rowOff>20948</xdr:rowOff>
    </xdr:to>
    <xdr:sp macro="" textlink="">
      <xdr:nvSpPr>
        <xdr:cNvPr id="526" name="円/楕円 525"/>
        <xdr:cNvSpPr/>
      </xdr:nvSpPr>
      <xdr:spPr>
        <a:xfrm>
          <a:off x="16268700" y="660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50175</xdr:rowOff>
    </xdr:from>
    <xdr:ext cx="534377" cy="259045"/>
    <xdr:sp macro="" textlink="">
      <xdr:nvSpPr>
        <xdr:cNvPr id="527" name="災害復旧事業費該当値テキスト"/>
        <xdr:cNvSpPr txBox="1"/>
      </xdr:nvSpPr>
      <xdr:spPr>
        <a:xfrm>
          <a:off x="16370300" y="639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19,502</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56488</xdr:rowOff>
    </xdr:from>
    <xdr:to>
      <xdr:col>22</xdr:col>
      <xdr:colOff>415925</xdr:colOff>
      <xdr:row>37</xdr:row>
      <xdr:rowOff>158088</xdr:rowOff>
    </xdr:to>
    <xdr:sp macro="" textlink="">
      <xdr:nvSpPr>
        <xdr:cNvPr id="528" name="円/楕円 527"/>
        <xdr:cNvSpPr/>
      </xdr:nvSpPr>
      <xdr:spPr>
        <a:xfrm>
          <a:off x="15430500" y="6400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3165</xdr:rowOff>
    </xdr:from>
    <xdr:ext cx="534377" cy="259045"/>
    <xdr:sp macro="" textlink="">
      <xdr:nvSpPr>
        <xdr:cNvPr id="529" name="テキスト ボックス 528"/>
        <xdr:cNvSpPr txBox="1"/>
      </xdr:nvSpPr>
      <xdr:spPr>
        <a:xfrm>
          <a:off x="15214111" y="6175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73,507</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61445</xdr:rowOff>
    </xdr:from>
    <xdr:to>
      <xdr:col>21</xdr:col>
      <xdr:colOff>212725</xdr:colOff>
      <xdr:row>38</xdr:row>
      <xdr:rowOff>163045</xdr:rowOff>
    </xdr:to>
    <xdr:sp macro="" textlink="">
      <xdr:nvSpPr>
        <xdr:cNvPr id="530" name="円/楕円 529"/>
        <xdr:cNvSpPr/>
      </xdr:nvSpPr>
      <xdr:spPr>
        <a:xfrm>
          <a:off x="14541500" y="657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8122</xdr:rowOff>
    </xdr:from>
    <xdr:ext cx="534377" cy="259045"/>
    <xdr:sp macro="" textlink="">
      <xdr:nvSpPr>
        <xdr:cNvPr id="531" name="テキスト ボックス 530"/>
        <xdr:cNvSpPr txBox="1"/>
      </xdr:nvSpPr>
      <xdr:spPr>
        <a:xfrm>
          <a:off x="14325111" y="6351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27,206</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32" name="円/楕円 531"/>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33" name="テキスト ボックス 532"/>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120527</xdr:rowOff>
    </xdr:from>
    <xdr:to>
      <xdr:col>18</xdr:col>
      <xdr:colOff>492125</xdr:colOff>
      <xdr:row>39</xdr:row>
      <xdr:rowOff>50677</xdr:rowOff>
    </xdr:to>
    <xdr:sp macro="" textlink="">
      <xdr:nvSpPr>
        <xdr:cNvPr id="534" name="円/楕円 533"/>
        <xdr:cNvSpPr/>
      </xdr:nvSpPr>
      <xdr:spPr>
        <a:xfrm>
          <a:off x="12763500" y="6635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41804</xdr:rowOff>
    </xdr:from>
    <xdr:ext cx="534377" cy="259045"/>
    <xdr:sp macro="" textlink="">
      <xdr:nvSpPr>
        <xdr:cNvPr id="535" name="テキスト ボックス 534"/>
        <xdr:cNvSpPr txBox="1"/>
      </xdr:nvSpPr>
      <xdr:spPr>
        <a:xfrm>
          <a:off x="12547111" y="672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11,699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6" name="正方形/長方形 53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7" name="正方形/長方形 53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8" name="正方形/長方形 53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9" name="正方形/長方形 53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0" name="正方形/長方形 53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1" name="正方形/長方形 54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2" name="正方形/長方形 54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3" name="正方形/長方形 54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4" name="テキスト ボックス 54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5" name="直線コネクタ 54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46" name="直線コネクタ 545"/>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47" name="テキスト ボックス 546"/>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48" name="直線コネクタ 547"/>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49" name="テキスト ボックス 548"/>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0" name="直線コネクタ 549"/>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51" name="テキスト ボックス 550"/>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2" name="直線コネクタ 551"/>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53" name="テキスト ボックス 552"/>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4" name="直線コネクタ 55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55" name="テキスト ボックス 554"/>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112040</xdr:rowOff>
    </xdr:from>
    <xdr:to>
      <xdr:col>23</xdr:col>
      <xdr:colOff>516889</xdr:colOff>
      <xdr:row>58</xdr:row>
      <xdr:rowOff>139700</xdr:rowOff>
    </xdr:to>
    <xdr:cxnSp macro="">
      <xdr:nvCxnSpPr>
        <xdr:cNvPr id="557" name="直線コネクタ 556"/>
        <xdr:cNvCxnSpPr/>
      </xdr:nvCxnSpPr>
      <xdr:spPr>
        <a:xfrm flipV="1">
          <a:off x="16317595" y="8855990"/>
          <a:ext cx="1269" cy="12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1160</xdr:rowOff>
    </xdr:from>
    <xdr:ext cx="249299" cy="259045"/>
    <xdr:sp macro="" textlink="">
      <xdr:nvSpPr>
        <xdr:cNvPr id="558" name="失業対策事業費最小値テキスト"/>
        <xdr:cNvSpPr txBox="1"/>
      </xdr:nvSpPr>
      <xdr:spPr>
        <a:xfrm>
          <a:off x="16370300" y="101167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59" name="直線コネクタ 558"/>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58717</xdr:rowOff>
    </xdr:from>
    <xdr:ext cx="469744" cy="259045"/>
    <xdr:sp macro="" textlink="">
      <xdr:nvSpPr>
        <xdr:cNvPr id="560" name="失業対策事業費最大値テキスト"/>
        <xdr:cNvSpPr txBox="1"/>
      </xdr:nvSpPr>
      <xdr:spPr>
        <a:xfrm>
          <a:off x="16370300" y="8631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5,371</a:t>
          </a:r>
          <a:endParaRPr kumimoji="1" lang="ja-JP" altLang="en-US" sz="1000" b="1">
            <a:latin typeface="ＭＳ Ｐゴシック"/>
          </a:endParaRPr>
        </a:p>
      </xdr:txBody>
    </xdr:sp>
    <xdr:clientData/>
  </xdr:oneCellAnchor>
  <xdr:twoCellAnchor>
    <xdr:from>
      <xdr:col>23</xdr:col>
      <xdr:colOff>428625</xdr:colOff>
      <xdr:row>51</xdr:row>
      <xdr:rowOff>112040</xdr:rowOff>
    </xdr:from>
    <xdr:to>
      <xdr:col>23</xdr:col>
      <xdr:colOff>606425</xdr:colOff>
      <xdr:row>51</xdr:row>
      <xdr:rowOff>112040</xdr:rowOff>
    </xdr:to>
    <xdr:cxnSp macro="">
      <xdr:nvCxnSpPr>
        <xdr:cNvPr id="561" name="直線コネクタ 560"/>
        <xdr:cNvCxnSpPr/>
      </xdr:nvCxnSpPr>
      <xdr:spPr>
        <a:xfrm>
          <a:off x="16230600" y="885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62" name="直線コネクタ 561"/>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90060</xdr:rowOff>
    </xdr:from>
    <xdr:ext cx="313932" cy="259045"/>
    <xdr:sp macro="" textlink="">
      <xdr:nvSpPr>
        <xdr:cNvPr id="563" name="失業対策事業費平均値テキスト"/>
        <xdr:cNvSpPr txBox="1"/>
      </xdr:nvSpPr>
      <xdr:spPr>
        <a:xfrm>
          <a:off x="16370300" y="986271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67183</xdr:rowOff>
    </xdr:from>
    <xdr:to>
      <xdr:col>23</xdr:col>
      <xdr:colOff>568325</xdr:colOff>
      <xdr:row>58</xdr:row>
      <xdr:rowOff>168783</xdr:rowOff>
    </xdr:to>
    <xdr:sp macro="" textlink="">
      <xdr:nvSpPr>
        <xdr:cNvPr id="564" name="フローチャート : 判断 563"/>
        <xdr:cNvSpPr/>
      </xdr:nvSpPr>
      <xdr:spPr>
        <a:xfrm>
          <a:off x="162687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65" name="直線コネクタ 564"/>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67411</xdr:rowOff>
    </xdr:from>
    <xdr:to>
      <xdr:col>22</xdr:col>
      <xdr:colOff>415925</xdr:colOff>
      <xdr:row>58</xdr:row>
      <xdr:rowOff>169011</xdr:rowOff>
    </xdr:to>
    <xdr:sp macro="" textlink="">
      <xdr:nvSpPr>
        <xdr:cNvPr id="566" name="フローチャート : 判断 565"/>
        <xdr:cNvSpPr/>
      </xdr:nvSpPr>
      <xdr:spPr>
        <a:xfrm>
          <a:off x="15430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57</xdr:row>
      <xdr:rowOff>14088</xdr:rowOff>
    </xdr:from>
    <xdr:ext cx="313932" cy="259045"/>
    <xdr:sp macro="" textlink="">
      <xdr:nvSpPr>
        <xdr:cNvPr id="567" name="テキスト ボックス 566"/>
        <xdr:cNvSpPr txBox="1"/>
      </xdr:nvSpPr>
      <xdr:spPr>
        <a:xfrm>
          <a:off x="15324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68" name="直線コネクタ 567"/>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52095</xdr:rowOff>
    </xdr:from>
    <xdr:to>
      <xdr:col>21</xdr:col>
      <xdr:colOff>212725</xdr:colOff>
      <xdr:row>58</xdr:row>
      <xdr:rowOff>153695</xdr:rowOff>
    </xdr:to>
    <xdr:sp macro="" textlink="">
      <xdr:nvSpPr>
        <xdr:cNvPr id="569" name="フローチャート : 判断 568"/>
        <xdr:cNvSpPr/>
      </xdr:nvSpPr>
      <xdr:spPr>
        <a:xfrm>
          <a:off x="14541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56</xdr:row>
      <xdr:rowOff>170222</xdr:rowOff>
    </xdr:from>
    <xdr:ext cx="378565" cy="259045"/>
    <xdr:sp macro="" textlink="">
      <xdr:nvSpPr>
        <xdr:cNvPr id="570" name="テキスト ボックス 569"/>
        <xdr:cNvSpPr txBox="1"/>
      </xdr:nvSpPr>
      <xdr:spPr>
        <a:xfrm>
          <a:off x="14403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71" name="直線コネクタ 570"/>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45924</xdr:rowOff>
    </xdr:from>
    <xdr:to>
      <xdr:col>20</xdr:col>
      <xdr:colOff>9525</xdr:colOff>
      <xdr:row>58</xdr:row>
      <xdr:rowOff>147524</xdr:rowOff>
    </xdr:to>
    <xdr:sp macro="" textlink="">
      <xdr:nvSpPr>
        <xdr:cNvPr id="572" name="フローチャート : 判断 571"/>
        <xdr:cNvSpPr/>
      </xdr:nvSpPr>
      <xdr:spPr>
        <a:xfrm>
          <a:off x="13652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56</xdr:row>
      <xdr:rowOff>164051</xdr:rowOff>
    </xdr:from>
    <xdr:ext cx="378565" cy="259045"/>
    <xdr:sp macro="" textlink="">
      <xdr:nvSpPr>
        <xdr:cNvPr id="573" name="テキスト ボックス 572"/>
        <xdr:cNvSpPr txBox="1"/>
      </xdr:nvSpPr>
      <xdr:spPr>
        <a:xfrm>
          <a:off x="13514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63526</xdr:rowOff>
    </xdr:from>
    <xdr:to>
      <xdr:col>18</xdr:col>
      <xdr:colOff>492125</xdr:colOff>
      <xdr:row>58</xdr:row>
      <xdr:rowOff>165126</xdr:rowOff>
    </xdr:to>
    <xdr:sp macro="" textlink="">
      <xdr:nvSpPr>
        <xdr:cNvPr id="574" name="フローチャート : 判断 573"/>
        <xdr:cNvSpPr/>
      </xdr:nvSpPr>
      <xdr:spPr>
        <a:xfrm>
          <a:off x="12763500" y="1000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57</xdr:row>
      <xdr:rowOff>10203</xdr:rowOff>
    </xdr:from>
    <xdr:ext cx="378565" cy="259045"/>
    <xdr:sp macro="" textlink="">
      <xdr:nvSpPr>
        <xdr:cNvPr id="575" name="テキスト ボックス 574"/>
        <xdr:cNvSpPr txBox="1"/>
      </xdr:nvSpPr>
      <xdr:spPr>
        <a:xfrm>
          <a:off x="12625017" y="9782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6" name="テキスト ボックス 57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7" name="テキスト ボックス 57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8" name="テキスト ボックス 57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9" name="テキスト ボックス 57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0" name="テキスト ボックス 57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81" name="円/楕円 580"/>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45610</xdr:rowOff>
    </xdr:from>
    <xdr:ext cx="249299" cy="259045"/>
    <xdr:sp macro="" textlink="">
      <xdr:nvSpPr>
        <xdr:cNvPr id="582" name="失業対策事業費該当値テキスト"/>
        <xdr:cNvSpPr txBox="1"/>
      </xdr:nvSpPr>
      <xdr:spPr>
        <a:xfrm>
          <a:off x="16370300" y="99897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83" name="円/楕円 582"/>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84" name="テキスト ボックス 583"/>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85" name="円/楕円 584"/>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86" name="テキスト ボックス 585"/>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87" name="円/楕円 586"/>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88" name="テキスト ボックス 587"/>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89" name="円/楕円 588"/>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90" name="テキスト ボックス 589"/>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1" name="正方形/長方形 59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2" name="正方形/長方形 59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3" name="正方形/長方形 59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4" name="正方形/長方形 59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5" name="正方形/長方形 59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6" name="正方形/長方形 59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7" name="正方形/長方形 59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74,438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8" name="正方形/長方形 59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9" name="テキスト ボックス 59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0" name="直線コネクタ 59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1" name="直線コネクタ 60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2" name="テキスト ボックス 60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3" name="直線コネクタ 60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04" name="テキスト ボックス 603"/>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5" name="直線コネクタ 60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06" name="テキスト ボックス 605"/>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7" name="直線コネクタ 60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8" name="テキスト ボックス 607"/>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9" name="直線コネクタ 60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92727</xdr:rowOff>
    </xdr:from>
    <xdr:ext cx="685572" cy="259045"/>
    <xdr:sp macro="" textlink="">
      <xdr:nvSpPr>
        <xdr:cNvPr id="610" name="テキスト ボックス 609"/>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12" name="テキスト ボックス 611"/>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130602</xdr:rowOff>
    </xdr:from>
    <xdr:to>
      <xdr:col>23</xdr:col>
      <xdr:colOff>516889</xdr:colOff>
      <xdr:row>79</xdr:row>
      <xdr:rowOff>43500</xdr:rowOff>
    </xdr:to>
    <xdr:cxnSp macro="">
      <xdr:nvCxnSpPr>
        <xdr:cNvPr id="614" name="直線コネクタ 613"/>
        <xdr:cNvCxnSpPr/>
      </xdr:nvCxnSpPr>
      <xdr:spPr>
        <a:xfrm flipV="1">
          <a:off x="16317595" y="12303552"/>
          <a:ext cx="1269" cy="1284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47327</xdr:rowOff>
    </xdr:from>
    <xdr:ext cx="378565" cy="259045"/>
    <xdr:sp macro="" textlink="">
      <xdr:nvSpPr>
        <xdr:cNvPr id="615" name="公債費最小値テキスト"/>
        <xdr:cNvSpPr txBox="1"/>
      </xdr:nvSpPr>
      <xdr:spPr>
        <a:xfrm>
          <a:off x="16370300" y="13591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23</xdr:col>
      <xdr:colOff>428625</xdr:colOff>
      <xdr:row>79</xdr:row>
      <xdr:rowOff>43500</xdr:rowOff>
    </xdr:from>
    <xdr:to>
      <xdr:col>23</xdr:col>
      <xdr:colOff>606425</xdr:colOff>
      <xdr:row>79</xdr:row>
      <xdr:rowOff>43500</xdr:rowOff>
    </xdr:to>
    <xdr:cxnSp macro="">
      <xdr:nvCxnSpPr>
        <xdr:cNvPr id="616" name="直線コネクタ 615"/>
        <xdr:cNvCxnSpPr/>
      </xdr:nvCxnSpPr>
      <xdr:spPr>
        <a:xfrm>
          <a:off x="16230600" y="1358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77279</xdr:rowOff>
    </xdr:from>
    <xdr:ext cx="690189" cy="259045"/>
    <xdr:sp macro="" textlink="">
      <xdr:nvSpPr>
        <xdr:cNvPr id="617" name="公債費最大値テキスト"/>
        <xdr:cNvSpPr txBox="1"/>
      </xdr:nvSpPr>
      <xdr:spPr>
        <a:xfrm>
          <a:off x="16370300" y="120787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1,012,164</a:t>
          </a:r>
          <a:endParaRPr kumimoji="1" lang="ja-JP" altLang="en-US" sz="1000" b="1">
            <a:latin typeface="ＭＳ Ｐゴシック"/>
          </a:endParaRPr>
        </a:p>
      </xdr:txBody>
    </xdr:sp>
    <xdr:clientData/>
  </xdr:oneCellAnchor>
  <xdr:twoCellAnchor>
    <xdr:from>
      <xdr:col>23</xdr:col>
      <xdr:colOff>428625</xdr:colOff>
      <xdr:row>71</xdr:row>
      <xdr:rowOff>130602</xdr:rowOff>
    </xdr:from>
    <xdr:to>
      <xdr:col>23</xdr:col>
      <xdr:colOff>606425</xdr:colOff>
      <xdr:row>71</xdr:row>
      <xdr:rowOff>130602</xdr:rowOff>
    </xdr:to>
    <xdr:cxnSp macro="">
      <xdr:nvCxnSpPr>
        <xdr:cNvPr id="618" name="直線コネクタ 617"/>
        <xdr:cNvCxnSpPr/>
      </xdr:nvCxnSpPr>
      <xdr:spPr>
        <a:xfrm>
          <a:off x="16230600" y="12303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86058</xdr:rowOff>
    </xdr:from>
    <xdr:to>
      <xdr:col>23</xdr:col>
      <xdr:colOff>517525</xdr:colOff>
      <xdr:row>78</xdr:row>
      <xdr:rowOff>89227</xdr:rowOff>
    </xdr:to>
    <xdr:cxnSp macro="">
      <xdr:nvCxnSpPr>
        <xdr:cNvPr id="619" name="直線コネクタ 618"/>
        <xdr:cNvCxnSpPr/>
      </xdr:nvCxnSpPr>
      <xdr:spPr>
        <a:xfrm>
          <a:off x="15481300" y="13459158"/>
          <a:ext cx="838200" cy="3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2312</xdr:rowOff>
    </xdr:from>
    <xdr:ext cx="599010" cy="259045"/>
    <xdr:sp macro="" textlink="">
      <xdr:nvSpPr>
        <xdr:cNvPr id="620" name="公債費平均値テキスト"/>
        <xdr:cNvSpPr txBox="1"/>
      </xdr:nvSpPr>
      <xdr:spPr>
        <a:xfrm>
          <a:off x="16370300" y="13203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146,193</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150885</xdr:rowOff>
    </xdr:from>
    <xdr:to>
      <xdr:col>23</xdr:col>
      <xdr:colOff>568325</xdr:colOff>
      <xdr:row>78</xdr:row>
      <xdr:rowOff>81035</xdr:rowOff>
    </xdr:to>
    <xdr:sp macro="" textlink="">
      <xdr:nvSpPr>
        <xdr:cNvPr id="621" name="フローチャート : 判断 620"/>
        <xdr:cNvSpPr/>
      </xdr:nvSpPr>
      <xdr:spPr>
        <a:xfrm>
          <a:off x="16268700" y="1335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49905</xdr:rowOff>
    </xdr:from>
    <xdr:to>
      <xdr:col>22</xdr:col>
      <xdr:colOff>365125</xdr:colOff>
      <xdr:row>78</xdr:row>
      <xdr:rowOff>86058</xdr:rowOff>
    </xdr:to>
    <xdr:cxnSp macro="">
      <xdr:nvCxnSpPr>
        <xdr:cNvPr id="622" name="直線コネクタ 621"/>
        <xdr:cNvCxnSpPr/>
      </xdr:nvCxnSpPr>
      <xdr:spPr>
        <a:xfrm>
          <a:off x="14592300" y="13423005"/>
          <a:ext cx="889000" cy="36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150816</xdr:rowOff>
    </xdr:from>
    <xdr:to>
      <xdr:col>22</xdr:col>
      <xdr:colOff>415925</xdr:colOff>
      <xdr:row>78</xdr:row>
      <xdr:rowOff>80966</xdr:rowOff>
    </xdr:to>
    <xdr:sp macro="" textlink="">
      <xdr:nvSpPr>
        <xdr:cNvPr id="623" name="フローチャート : 判断 622"/>
        <xdr:cNvSpPr/>
      </xdr:nvSpPr>
      <xdr:spPr>
        <a:xfrm>
          <a:off x="15430500" y="1335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76</xdr:row>
      <xdr:rowOff>97493</xdr:rowOff>
    </xdr:from>
    <xdr:ext cx="599010" cy="259045"/>
    <xdr:sp macro="" textlink="">
      <xdr:nvSpPr>
        <xdr:cNvPr id="624" name="テキスト ボックス 623"/>
        <xdr:cNvSpPr txBox="1"/>
      </xdr:nvSpPr>
      <xdr:spPr>
        <a:xfrm>
          <a:off x="15181794" y="13127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146,248</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38545</xdr:rowOff>
    </xdr:from>
    <xdr:to>
      <xdr:col>21</xdr:col>
      <xdr:colOff>161925</xdr:colOff>
      <xdr:row>78</xdr:row>
      <xdr:rowOff>49905</xdr:rowOff>
    </xdr:to>
    <xdr:cxnSp macro="">
      <xdr:nvCxnSpPr>
        <xdr:cNvPr id="625" name="直線コネクタ 624"/>
        <xdr:cNvCxnSpPr/>
      </xdr:nvCxnSpPr>
      <xdr:spPr>
        <a:xfrm>
          <a:off x="13703300" y="13411645"/>
          <a:ext cx="889000" cy="11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147262</xdr:rowOff>
    </xdr:from>
    <xdr:to>
      <xdr:col>21</xdr:col>
      <xdr:colOff>212725</xdr:colOff>
      <xdr:row>78</xdr:row>
      <xdr:rowOff>77412</xdr:rowOff>
    </xdr:to>
    <xdr:sp macro="" textlink="">
      <xdr:nvSpPr>
        <xdr:cNvPr id="626" name="フローチャート : 判断 625"/>
        <xdr:cNvSpPr/>
      </xdr:nvSpPr>
      <xdr:spPr>
        <a:xfrm>
          <a:off x="14541500" y="1334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93939</xdr:rowOff>
    </xdr:from>
    <xdr:ext cx="599010" cy="259045"/>
    <xdr:sp macro="" textlink="">
      <xdr:nvSpPr>
        <xdr:cNvPr id="627" name="テキスト ボックス 626"/>
        <xdr:cNvSpPr txBox="1"/>
      </xdr:nvSpPr>
      <xdr:spPr>
        <a:xfrm>
          <a:off x="14292794" y="13124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149,045</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38545</xdr:rowOff>
    </xdr:from>
    <xdr:to>
      <xdr:col>19</xdr:col>
      <xdr:colOff>644525</xdr:colOff>
      <xdr:row>78</xdr:row>
      <xdr:rowOff>45622</xdr:rowOff>
    </xdr:to>
    <xdr:cxnSp macro="">
      <xdr:nvCxnSpPr>
        <xdr:cNvPr id="628" name="直線コネクタ 627"/>
        <xdr:cNvCxnSpPr/>
      </xdr:nvCxnSpPr>
      <xdr:spPr>
        <a:xfrm flipV="1">
          <a:off x="12814300" y="13411645"/>
          <a:ext cx="889000" cy="7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139778</xdr:rowOff>
    </xdr:from>
    <xdr:to>
      <xdr:col>20</xdr:col>
      <xdr:colOff>9525</xdr:colOff>
      <xdr:row>78</xdr:row>
      <xdr:rowOff>69928</xdr:rowOff>
    </xdr:to>
    <xdr:sp macro="" textlink="">
      <xdr:nvSpPr>
        <xdr:cNvPr id="629" name="フローチャート : 判断 628"/>
        <xdr:cNvSpPr/>
      </xdr:nvSpPr>
      <xdr:spPr>
        <a:xfrm>
          <a:off x="13652500" y="1334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86455</xdr:rowOff>
    </xdr:from>
    <xdr:ext cx="599010" cy="259045"/>
    <xdr:sp macro="" textlink="">
      <xdr:nvSpPr>
        <xdr:cNvPr id="630" name="テキスト ボックス 629"/>
        <xdr:cNvSpPr txBox="1"/>
      </xdr:nvSpPr>
      <xdr:spPr>
        <a:xfrm>
          <a:off x="13403794" y="13116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154,939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146439</xdr:rowOff>
    </xdr:from>
    <xdr:to>
      <xdr:col>18</xdr:col>
      <xdr:colOff>492125</xdr:colOff>
      <xdr:row>78</xdr:row>
      <xdr:rowOff>76589</xdr:rowOff>
    </xdr:to>
    <xdr:sp macro="" textlink="">
      <xdr:nvSpPr>
        <xdr:cNvPr id="631" name="フローチャート : 判断 630"/>
        <xdr:cNvSpPr/>
      </xdr:nvSpPr>
      <xdr:spPr>
        <a:xfrm>
          <a:off x="12763500" y="1334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76</xdr:row>
      <xdr:rowOff>93116</xdr:rowOff>
    </xdr:from>
    <xdr:ext cx="599010" cy="259045"/>
    <xdr:sp macro="" textlink="">
      <xdr:nvSpPr>
        <xdr:cNvPr id="632" name="テキスト ボックス 631"/>
        <xdr:cNvSpPr txBox="1"/>
      </xdr:nvSpPr>
      <xdr:spPr>
        <a:xfrm>
          <a:off x="12514794" y="13123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38427</xdr:rowOff>
    </xdr:from>
    <xdr:to>
      <xdr:col>23</xdr:col>
      <xdr:colOff>568325</xdr:colOff>
      <xdr:row>78</xdr:row>
      <xdr:rowOff>140027</xdr:rowOff>
    </xdr:to>
    <xdr:sp macro="" textlink="">
      <xdr:nvSpPr>
        <xdr:cNvPr id="638" name="円/楕円 637"/>
        <xdr:cNvSpPr/>
      </xdr:nvSpPr>
      <xdr:spPr>
        <a:xfrm>
          <a:off x="16268700" y="13411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129311</xdr:rowOff>
    </xdr:from>
    <xdr:ext cx="534377" cy="259045"/>
    <xdr:sp macro="" textlink="">
      <xdr:nvSpPr>
        <xdr:cNvPr id="639" name="公債費該当値テキスト"/>
        <xdr:cNvSpPr txBox="1"/>
      </xdr:nvSpPr>
      <xdr:spPr>
        <a:xfrm>
          <a:off x="16370300" y="13330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99,742</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35258</xdr:rowOff>
    </xdr:from>
    <xdr:to>
      <xdr:col>22</xdr:col>
      <xdr:colOff>415925</xdr:colOff>
      <xdr:row>78</xdr:row>
      <xdr:rowOff>136858</xdr:rowOff>
    </xdr:to>
    <xdr:sp macro="" textlink="">
      <xdr:nvSpPr>
        <xdr:cNvPr id="640" name="円/楕円 639"/>
        <xdr:cNvSpPr/>
      </xdr:nvSpPr>
      <xdr:spPr>
        <a:xfrm>
          <a:off x="15430500" y="13408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78</xdr:row>
      <xdr:rowOff>127985</xdr:rowOff>
    </xdr:from>
    <xdr:ext cx="599010" cy="259045"/>
    <xdr:sp macro="" textlink="">
      <xdr:nvSpPr>
        <xdr:cNvPr id="641" name="テキスト ボックス 640"/>
        <xdr:cNvSpPr txBox="1"/>
      </xdr:nvSpPr>
      <xdr:spPr>
        <a:xfrm>
          <a:off x="15181794" y="13501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102,237</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170555</xdr:rowOff>
    </xdr:from>
    <xdr:to>
      <xdr:col>21</xdr:col>
      <xdr:colOff>212725</xdr:colOff>
      <xdr:row>78</xdr:row>
      <xdr:rowOff>100705</xdr:rowOff>
    </xdr:to>
    <xdr:sp macro="" textlink="">
      <xdr:nvSpPr>
        <xdr:cNvPr id="642" name="円/楕円 641"/>
        <xdr:cNvSpPr/>
      </xdr:nvSpPr>
      <xdr:spPr>
        <a:xfrm>
          <a:off x="14541500" y="13372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78</xdr:row>
      <xdr:rowOff>91832</xdr:rowOff>
    </xdr:from>
    <xdr:ext cx="599010" cy="259045"/>
    <xdr:sp macro="" textlink="">
      <xdr:nvSpPr>
        <xdr:cNvPr id="643" name="テキスト ボックス 642"/>
        <xdr:cNvSpPr txBox="1"/>
      </xdr:nvSpPr>
      <xdr:spPr>
        <a:xfrm>
          <a:off x="14292794" y="13464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130,704</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159195</xdr:rowOff>
    </xdr:from>
    <xdr:to>
      <xdr:col>20</xdr:col>
      <xdr:colOff>9525</xdr:colOff>
      <xdr:row>78</xdr:row>
      <xdr:rowOff>89345</xdr:rowOff>
    </xdr:to>
    <xdr:sp macro="" textlink="">
      <xdr:nvSpPr>
        <xdr:cNvPr id="644" name="円/楕円 643"/>
        <xdr:cNvSpPr/>
      </xdr:nvSpPr>
      <xdr:spPr>
        <a:xfrm>
          <a:off x="13652500" y="1336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78</xdr:row>
      <xdr:rowOff>80472</xdr:rowOff>
    </xdr:from>
    <xdr:ext cx="599010" cy="259045"/>
    <xdr:sp macro="" textlink="">
      <xdr:nvSpPr>
        <xdr:cNvPr id="645" name="テキスト ボックス 644"/>
        <xdr:cNvSpPr txBox="1"/>
      </xdr:nvSpPr>
      <xdr:spPr>
        <a:xfrm>
          <a:off x="13403794" y="13453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139,650</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166272</xdr:rowOff>
    </xdr:from>
    <xdr:to>
      <xdr:col>18</xdr:col>
      <xdr:colOff>492125</xdr:colOff>
      <xdr:row>78</xdr:row>
      <xdr:rowOff>96422</xdr:rowOff>
    </xdr:to>
    <xdr:sp macro="" textlink="">
      <xdr:nvSpPr>
        <xdr:cNvPr id="646" name="円/楕円 645"/>
        <xdr:cNvSpPr/>
      </xdr:nvSpPr>
      <xdr:spPr>
        <a:xfrm>
          <a:off x="12763500" y="1336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78</xdr:row>
      <xdr:rowOff>87549</xdr:rowOff>
    </xdr:from>
    <xdr:ext cx="599010" cy="259045"/>
    <xdr:sp macro="" textlink="">
      <xdr:nvSpPr>
        <xdr:cNvPr id="647" name="テキスト ボックス 646"/>
        <xdr:cNvSpPr txBox="1"/>
      </xdr:nvSpPr>
      <xdr:spPr>
        <a:xfrm>
          <a:off x="12514794" y="13460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134,077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22,760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58" name="直線コネクタ 65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9" name="テキスト ボックス 65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0" name="直線コネクタ 65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1" name="テキスト ボックス 66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2" name="直線コネクタ 66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92</xdr:row>
      <xdr:rowOff>111777</xdr:rowOff>
    </xdr:from>
    <xdr:ext cx="685572" cy="259045"/>
    <xdr:sp macro="" textlink="">
      <xdr:nvSpPr>
        <xdr:cNvPr id="663" name="テキスト ボックス 662"/>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4" name="直線コネクタ 66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168927</xdr:rowOff>
    </xdr:from>
    <xdr:ext cx="685572" cy="259045"/>
    <xdr:sp macro="" textlink="">
      <xdr:nvSpPr>
        <xdr:cNvPr id="665" name="テキスト ボックス 664"/>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67" name="テキスト ボックス 666"/>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89805</xdr:rowOff>
    </xdr:from>
    <xdr:to>
      <xdr:col>23</xdr:col>
      <xdr:colOff>516889</xdr:colOff>
      <xdr:row>98</xdr:row>
      <xdr:rowOff>139481</xdr:rowOff>
    </xdr:to>
    <xdr:cxnSp macro="">
      <xdr:nvCxnSpPr>
        <xdr:cNvPr id="669" name="直線コネクタ 668"/>
        <xdr:cNvCxnSpPr/>
      </xdr:nvCxnSpPr>
      <xdr:spPr>
        <a:xfrm flipV="1">
          <a:off x="16317595" y="15520305"/>
          <a:ext cx="1269" cy="1421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143308</xdr:rowOff>
    </xdr:from>
    <xdr:ext cx="378565" cy="259045"/>
    <xdr:sp macro="" textlink="">
      <xdr:nvSpPr>
        <xdr:cNvPr id="670" name="積立金最小値テキスト"/>
        <xdr:cNvSpPr txBox="1"/>
      </xdr:nvSpPr>
      <xdr:spPr>
        <a:xfrm>
          <a:off x="16370300" y="16945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23</xdr:col>
      <xdr:colOff>428625</xdr:colOff>
      <xdr:row>98</xdr:row>
      <xdr:rowOff>139481</xdr:rowOff>
    </xdr:from>
    <xdr:to>
      <xdr:col>23</xdr:col>
      <xdr:colOff>606425</xdr:colOff>
      <xdr:row>98</xdr:row>
      <xdr:rowOff>139481</xdr:rowOff>
    </xdr:to>
    <xdr:cxnSp macro="">
      <xdr:nvCxnSpPr>
        <xdr:cNvPr id="671" name="直線コネクタ 670"/>
        <xdr:cNvCxnSpPr/>
      </xdr:nvCxnSpPr>
      <xdr:spPr>
        <a:xfrm>
          <a:off x="16230600" y="16941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36482</xdr:rowOff>
    </xdr:from>
    <xdr:ext cx="690189" cy="259045"/>
    <xdr:sp macro="" textlink="">
      <xdr:nvSpPr>
        <xdr:cNvPr id="672" name="積立金最大値テキスト"/>
        <xdr:cNvSpPr txBox="1"/>
      </xdr:nvSpPr>
      <xdr:spPr>
        <a:xfrm>
          <a:off x="16370300" y="152955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1,554,565</a:t>
          </a:r>
          <a:endParaRPr kumimoji="1" lang="ja-JP" altLang="en-US" sz="1000" b="1">
            <a:latin typeface="ＭＳ Ｐゴシック"/>
          </a:endParaRPr>
        </a:p>
      </xdr:txBody>
    </xdr:sp>
    <xdr:clientData/>
  </xdr:oneCellAnchor>
  <xdr:twoCellAnchor>
    <xdr:from>
      <xdr:col>23</xdr:col>
      <xdr:colOff>428625</xdr:colOff>
      <xdr:row>90</xdr:row>
      <xdr:rowOff>89805</xdr:rowOff>
    </xdr:from>
    <xdr:to>
      <xdr:col>23</xdr:col>
      <xdr:colOff>606425</xdr:colOff>
      <xdr:row>90</xdr:row>
      <xdr:rowOff>89805</xdr:rowOff>
    </xdr:to>
    <xdr:cxnSp macro="">
      <xdr:nvCxnSpPr>
        <xdr:cNvPr id="673" name="直線コネクタ 672"/>
        <xdr:cNvCxnSpPr/>
      </xdr:nvCxnSpPr>
      <xdr:spPr>
        <a:xfrm>
          <a:off x="16230600" y="15520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59523</xdr:rowOff>
    </xdr:from>
    <xdr:to>
      <xdr:col>23</xdr:col>
      <xdr:colOff>517525</xdr:colOff>
      <xdr:row>98</xdr:row>
      <xdr:rowOff>62781</xdr:rowOff>
    </xdr:to>
    <xdr:cxnSp macro="">
      <xdr:nvCxnSpPr>
        <xdr:cNvPr id="674" name="直線コネクタ 673"/>
        <xdr:cNvCxnSpPr/>
      </xdr:nvCxnSpPr>
      <xdr:spPr>
        <a:xfrm flipV="1">
          <a:off x="15481300" y="16861623"/>
          <a:ext cx="838200" cy="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2108</xdr:rowOff>
    </xdr:from>
    <xdr:ext cx="534377" cy="259045"/>
    <xdr:sp macro="" textlink="">
      <xdr:nvSpPr>
        <xdr:cNvPr id="675" name="積立金平均値テキスト"/>
        <xdr:cNvSpPr txBox="1"/>
      </xdr:nvSpPr>
      <xdr:spPr>
        <a:xfrm>
          <a:off x="16370300" y="168042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71,324</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23681</xdr:rowOff>
    </xdr:from>
    <xdr:to>
      <xdr:col>23</xdr:col>
      <xdr:colOff>568325</xdr:colOff>
      <xdr:row>98</xdr:row>
      <xdr:rowOff>125281</xdr:rowOff>
    </xdr:to>
    <xdr:sp macro="" textlink="">
      <xdr:nvSpPr>
        <xdr:cNvPr id="676" name="フローチャート : 判断 675"/>
        <xdr:cNvSpPr/>
      </xdr:nvSpPr>
      <xdr:spPr>
        <a:xfrm>
          <a:off x="16268700" y="1682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62781</xdr:rowOff>
    </xdr:from>
    <xdr:to>
      <xdr:col>22</xdr:col>
      <xdr:colOff>365125</xdr:colOff>
      <xdr:row>98</xdr:row>
      <xdr:rowOff>81221</xdr:rowOff>
    </xdr:to>
    <xdr:cxnSp macro="">
      <xdr:nvCxnSpPr>
        <xdr:cNvPr id="677" name="直線コネクタ 676"/>
        <xdr:cNvCxnSpPr/>
      </xdr:nvCxnSpPr>
      <xdr:spPr>
        <a:xfrm flipV="1">
          <a:off x="14592300" y="16864881"/>
          <a:ext cx="889000" cy="18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16246</xdr:rowOff>
    </xdr:from>
    <xdr:to>
      <xdr:col>22</xdr:col>
      <xdr:colOff>415925</xdr:colOff>
      <xdr:row>98</xdr:row>
      <xdr:rowOff>117846</xdr:rowOff>
    </xdr:to>
    <xdr:sp macro="" textlink="">
      <xdr:nvSpPr>
        <xdr:cNvPr id="678" name="フローチャート : 判断 677"/>
        <xdr:cNvSpPr/>
      </xdr:nvSpPr>
      <xdr:spPr>
        <a:xfrm>
          <a:off x="15430500" y="1681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108973</xdr:rowOff>
    </xdr:from>
    <xdr:ext cx="534377" cy="259045"/>
    <xdr:sp macro="" textlink="">
      <xdr:nvSpPr>
        <xdr:cNvPr id="679" name="テキスト ボックス 678"/>
        <xdr:cNvSpPr txBox="1"/>
      </xdr:nvSpPr>
      <xdr:spPr>
        <a:xfrm>
          <a:off x="15214111" y="1691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79,456</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21157</xdr:rowOff>
    </xdr:from>
    <xdr:to>
      <xdr:col>21</xdr:col>
      <xdr:colOff>161925</xdr:colOff>
      <xdr:row>98</xdr:row>
      <xdr:rowOff>81221</xdr:rowOff>
    </xdr:to>
    <xdr:cxnSp macro="">
      <xdr:nvCxnSpPr>
        <xdr:cNvPr id="680" name="直線コネクタ 679"/>
        <xdr:cNvCxnSpPr/>
      </xdr:nvCxnSpPr>
      <xdr:spPr>
        <a:xfrm>
          <a:off x="13703300" y="16823257"/>
          <a:ext cx="889000" cy="60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28533</xdr:rowOff>
    </xdr:from>
    <xdr:to>
      <xdr:col>21</xdr:col>
      <xdr:colOff>212725</xdr:colOff>
      <xdr:row>98</xdr:row>
      <xdr:rowOff>130133</xdr:rowOff>
    </xdr:to>
    <xdr:sp macro="" textlink="">
      <xdr:nvSpPr>
        <xdr:cNvPr id="681" name="フローチャート : 判断 680"/>
        <xdr:cNvSpPr/>
      </xdr:nvSpPr>
      <xdr:spPr>
        <a:xfrm>
          <a:off x="14541500" y="16830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146660</xdr:rowOff>
    </xdr:from>
    <xdr:ext cx="534377" cy="259045"/>
    <xdr:sp macro="" textlink="">
      <xdr:nvSpPr>
        <xdr:cNvPr id="682" name="テキスト ボックス 681"/>
        <xdr:cNvSpPr txBox="1"/>
      </xdr:nvSpPr>
      <xdr:spPr>
        <a:xfrm>
          <a:off x="14325111" y="1660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21157</xdr:rowOff>
    </xdr:from>
    <xdr:to>
      <xdr:col>19</xdr:col>
      <xdr:colOff>644525</xdr:colOff>
      <xdr:row>98</xdr:row>
      <xdr:rowOff>105439</xdr:rowOff>
    </xdr:to>
    <xdr:cxnSp macro="">
      <xdr:nvCxnSpPr>
        <xdr:cNvPr id="683" name="直線コネクタ 682"/>
        <xdr:cNvCxnSpPr/>
      </xdr:nvCxnSpPr>
      <xdr:spPr>
        <a:xfrm flipV="1">
          <a:off x="12814300" y="16823257"/>
          <a:ext cx="889000" cy="84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11641</xdr:rowOff>
    </xdr:from>
    <xdr:to>
      <xdr:col>20</xdr:col>
      <xdr:colOff>9525</xdr:colOff>
      <xdr:row>98</xdr:row>
      <xdr:rowOff>113241</xdr:rowOff>
    </xdr:to>
    <xdr:sp macro="" textlink="">
      <xdr:nvSpPr>
        <xdr:cNvPr id="684" name="フローチャート : 判断 683"/>
        <xdr:cNvSpPr/>
      </xdr:nvSpPr>
      <xdr:spPr>
        <a:xfrm>
          <a:off x="13652500" y="1681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104368</xdr:rowOff>
    </xdr:from>
    <xdr:ext cx="534377" cy="259045"/>
    <xdr:sp macro="" textlink="">
      <xdr:nvSpPr>
        <xdr:cNvPr id="685" name="テキスト ボックス 684"/>
        <xdr:cNvSpPr txBox="1"/>
      </xdr:nvSpPr>
      <xdr:spPr>
        <a:xfrm>
          <a:off x="13436111" y="16906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84,492</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161480</xdr:rowOff>
    </xdr:from>
    <xdr:to>
      <xdr:col>18</xdr:col>
      <xdr:colOff>492125</xdr:colOff>
      <xdr:row>98</xdr:row>
      <xdr:rowOff>91630</xdr:rowOff>
    </xdr:to>
    <xdr:sp macro="" textlink="">
      <xdr:nvSpPr>
        <xdr:cNvPr id="686" name="フローチャート : 判断 685"/>
        <xdr:cNvSpPr/>
      </xdr:nvSpPr>
      <xdr:spPr>
        <a:xfrm>
          <a:off x="12763500" y="1679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108157</xdr:rowOff>
    </xdr:from>
    <xdr:ext cx="599010" cy="259045"/>
    <xdr:sp macro="" textlink="">
      <xdr:nvSpPr>
        <xdr:cNvPr id="687" name="テキスト ボックス 686"/>
        <xdr:cNvSpPr txBox="1"/>
      </xdr:nvSpPr>
      <xdr:spPr>
        <a:xfrm>
          <a:off x="12514794" y="16567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108,126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8723</xdr:rowOff>
    </xdr:from>
    <xdr:to>
      <xdr:col>23</xdr:col>
      <xdr:colOff>568325</xdr:colOff>
      <xdr:row>98</xdr:row>
      <xdr:rowOff>110323</xdr:rowOff>
    </xdr:to>
    <xdr:sp macro="" textlink="">
      <xdr:nvSpPr>
        <xdr:cNvPr id="693" name="円/楕円 692"/>
        <xdr:cNvSpPr/>
      </xdr:nvSpPr>
      <xdr:spPr>
        <a:xfrm>
          <a:off x="16268700" y="16810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139550</xdr:rowOff>
    </xdr:from>
    <xdr:ext cx="534377" cy="259045"/>
    <xdr:sp macro="" textlink="">
      <xdr:nvSpPr>
        <xdr:cNvPr id="694" name="積立金該当値テキスト"/>
        <xdr:cNvSpPr txBox="1"/>
      </xdr:nvSpPr>
      <xdr:spPr>
        <a:xfrm>
          <a:off x="16370300" y="16598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87,682</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11981</xdr:rowOff>
    </xdr:from>
    <xdr:to>
      <xdr:col>22</xdr:col>
      <xdr:colOff>415925</xdr:colOff>
      <xdr:row>98</xdr:row>
      <xdr:rowOff>113581</xdr:rowOff>
    </xdr:to>
    <xdr:sp macro="" textlink="">
      <xdr:nvSpPr>
        <xdr:cNvPr id="695" name="円/楕円 694"/>
        <xdr:cNvSpPr/>
      </xdr:nvSpPr>
      <xdr:spPr>
        <a:xfrm>
          <a:off x="15430500" y="16814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130108</xdr:rowOff>
    </xdr:from>
    <xdr:ext cx="534377" cy="259045"/>
    <xdr:sp macro="" textlink="">
      <xdr:nvSpPr>
        <xdr:cNvPr id="696" name="テキスト ボックス 695"/>
        <xdr:cNvSpPr txBox="1"/>
      </xdr:nvSpPr>
      <xdr:spPr>
        <a:xfrm>
          <a:off x="15214111" y="16589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84,120</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30421</xdr:rowOff>
    </xdr:from>
    <xdr:to>
      <xdr:col>21</xdr:col>
      <xdr:colOff>212725</xdr:colOff>
      <xdr:row>98</xdr:row>
      <xdr:rowOff>132021</xdr:rowOff>
    </xdr:to>
    <xdr:sp macro="" textlink="">
      <xdr:nvSpPr>
        <xdr:cNvPr id="697" name="円/楕円 696"/>
        <xdr:cNvSpPr/>
      </xdr:nvSpPr>
      <xdr:spPr>
        <a:xfrm>
          <a:off x="14541500" y="16832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123148</xdr:rowOff>
    </xdr:from>
    <xdr:ext cx="534377" cy="259045"/>
    <xdr:sp macro="" textlink="">
      <xdr:nvSpPr>
        <xdr:cNvPr id="698" name="テキスト ボックス 697"/>
        <xdr:cNvSpPr txBox="1"/>
      </xdr:nvSpPr>
      <xdr:spPr>
        <a:xfrm>
          <a:off x="14325111" y="16925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63,953</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141807</xdr:rowOff>
    </xdr:from>
    <xdr:to>
      <xdr:col>20</xdr:col>
      <xdr:colOff>9525</xdr:colOff>
      <xdr:row>98</xdr:row>
      <xdr:rowOff>71957</xdr:rowOff>
    </xdr:to>
    <xdr:sp macro="" textlink="">
      <xdr:nvSpPr>
        <xdr:cNvPr id="699" name="円/楕円 698"/>
        <xdr:cNvSpPr/>
      </xdr:nvSpPr>
      <xdr:spPr>
        <a:xfrm>
          <a:off x="13652500" y="16772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88484</xdr:rowOff>
    </xdr:from>
    <xdr:ext cx="599010" cy="259045"/>
    <xdr:sp macro="" textlink="">
      <xdr:nvSpPr>
        <xdr:cNvPr id="700" name="テキスト ボックス 699"/>
        <xdr:cNvSpPr txBox="1"/>
      </xdr:nvSpPr>
      <xdr:spPr>
        <a:xfrm>
          <a:off x="13403794" y="16547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129,641</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54639</xdr:rowOff>
    </xdr:from>
    <xdr:to>
      <xdr:col>18</xdr:col>
      <xdr:colOff>492125</xdr:colOff>
      <xdr:row>98</xdr:row>
      <xdr:rowOff>156239</xdr:rowOff>
    </xdr:to>
    <xdr:sp macro="" textlink="">
      <xdr:nvSpPr>
        <xdr:cNvPr id="701" name="円/楕円 700"/>
        <xdr:cNvSpPr/>
      </xdr:nvSpPr>
      <xdr:spPr>
        <a:xfrm>
          <a:off x="12763500" y="1685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147366</xdr:rowOff>
    </xdr:from>
    <xdr:ext cx="534377" cy="259045"/>
    <xdr:sp macro="" textlink="">
      <xdr:nvSpPr>
        <xdr:cNvPr id="702" name="テキスト ボックス 701"/>
        <xdr:cNvSpPr txBox="1"/>
      </xdr:nvSpPr>
      <xdr:spPr>
        <a:xfrm>
          <a:off x="12547111" y="16949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37,468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3" name="直線コネクタ 71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4" name="テキスト ボックス 71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5" name="直線コネクタ 71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16" name="テキスト ボックス 715"/>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7" name="直線コネクタ 71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18" name="テキスト ボックス 71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9" name="直線コネクタ 71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20" name="テキスト ボックス 71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1" name="直線コネクタ 72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2" name="テキスト ボックス 72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3" name="直線コネクタ 72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4" name="テキスト ボックス 72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63500</xdr:rowOff>
    </xdr:from>
    <xdr:to>
      <xdr:col>32</xdr:col>
      <xdr:colOff>186689</xdr:colOff>
      <xdr:row>39</xdr:row>
      <xdr:rowOff>44450</xdr:rowOff>
    </xdr:to>
    <xdr:cxnSp macro="">
      <xdr:nvCxnSpPr>
        <xdr:cNvPr id="726" name="直線コネクタ 725"/>
        <xdr:cNvCxnSpPr/>
      </xdr:nvCxnSpPr>
      <xdr:spPr>
        <a:xfrm flipV="1">
          <a:off x="22159595" y="5207000"/>
          <a:ext cx="1269"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2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8" name="直線コネクタ 72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10177</xdr:rowOff>
    </xdr:from>
    <xdr:ext cx="534377" cy="259045"/>
    <xdr:sp macro="" textlink="">
      <xdr:nvSpPr>
        <xdr:cNvPr id="729" name="投資及び出資金最大値テキスト"/>
        <xdr:cNvSpPr txBox="1"/>
      </xdr:nvSpPr>
      <xdr:spPr>
        <a:xfrm>
          <a:off x="22212300" y="498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40,000</a:t>
          </a:r>
          <a:endParaRPr kumimoji="1" lang="ja-JP" altLang="en-US" sz="1000" b="1">
            <a:latin typeface="ＭＳ Ｐゴシック"/>
          </a:endParaRPr>
        </a:p>
      </xdr:txBody>
    </xdr:sp>
    <xdr:clientData/>
  </xdr:oneCellAnchor>
  <xdr:twoCellAnchor>
    <xdr:from>
      <xdr:col>32</xdr:col>
      <xdr:colOff>98425</xdr:colOff>
      <xdr:row>30</xdr:row>
      <xdr:rowOff>63500</xdr:rowOff>
    </xdr:from>
    <xdr:to>
      <xdr:col>32</xdr:col>
      <xdr:colOff>276225</xdr:colOff>
      <xdr:row>30</xdr:row>
      <xdr:rowOff>63500</xdr:rowOff>
    </xdr:to>
    <xdr:cxnSp macro="">
      <xdr:nvCxnSpPr>
        <xdr:cNvPr id="730" name="直線コネクタ 729"/>
        <xdr:cNvCxnSpPr/>
      </xdr:nvCxnSpPr>
      <xdr:spPr>
        <a:xfrm>
          <a:off x="22072600" y="520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42964</xdr:rowOff>
    </xdr:from>
    <xdr:to>
      <xdr:col>32</xdr:col>
      <xdr:colOff>187325</xdr:colOff>
      <xdr:row>39</xdr:row>
      <xdr:rowOff>42964</xdr:rowOff>
    </xdr:to>
    <xdr:cxnSp macro="">
      <xdr:nvCxnSpPr>
        <xdr:cNvPr id="731" name="直線コネクタ 730"/>
        <xdr:cNvCxnSpPr/>
      </xdr:nvCxnSpPr>
      <xdr:spPr>
        <a:xfrm>
          <a:off x="21323300" y="67295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123588</xdr:rowOff>
    </xdr:from>
    <xdr:ext cx="469744" cy="259045"/>
    <xdr:sp macro="" textlink="">
      <xdr:nvSpPr>
        <xdr:cNvPr id="732" name="投資及び出資金平均値テキスト"/>
        <xdr:cNvSpPr txBox="1"/>
      </xdr:nvSpPr>
      <xdr:spPr>
        <a:xfrm>
          <a:off x="22212300" y="64672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1,690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100711</xdr:rowOff>
    </xdr:from>
    <xdr:to>
      <xdr:col>32</xdr:col>
      <xdr:colOff>238125</xdr:colOff>
      <xdr:row>39</xdr:row>
      <xdr:rowOff>30861</xdr:rowOff>
    </xdr:to>
    <xdr:sp macro="" textlink="">
      <xdr:nvSpPr>
        <xdr:cNvPr id="733" name="フローチャート : 判断 732"/>
        <xdr:cNvSpPr/>
      </xdr:nvSpPr>
      <xdr:spPr>
        <a:xfrm>
          <a:off x="22110700" y="6615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42583</xdr:rowOff>
    </xdr:from>
    <xdr:to>
      <xdr:col>31</xdr:col>
      <xdr:colOff>34925</xdr:colOff>
      <xdr:row>39</xdr:row>
      <xdr:rowOff>42964</xdr:rowOff>
    </xdr:to>
    <xdr:cxnSp macro="">
      <xdr:nvCxnSpPr>
        <xdr:cNvPr id="734" name="直線コネクタ 733"/>
        <xdr:cNvCxnSpPr/>
      </xdr:nvCxnSpPr>
      <xdr:spPr>
        <a:xfrm>
          <a:off x="20434300" y="6729133"/>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130848</xdr:rowOff>
    </xdr:from>
    <xdr:to>
      <xdr:col>31</xdr:col>
      <xdr:colOff>85725</xdr:colOff>
      <xdr:row>39</xdr:row>
      <xdr:rowOff>60998</xdr:rowOff>
    </xdr:to>
    <xdr:sp macro="" textlink="">
      <xdr:nvSpPr>
        <xdr:cNvPr id="735" name="フローチャート : 判断 734"/>
        <xdr:cNvSpPr/>
      </xdr:nvSpPr>
      <xdr:spPr>
        <a:xfrm>
          <a:off x="212725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77525</xdr:rowOff>
    </xdr:from>
    <xdr:ext cx="378565" cy="259045"/>
    <xdr:sp macro="" textlink="">
      <xdr:nvSpPr>
        <xdr:cNvPr id="736" name="テキスト ボックス 735"/>
        <xdr:cNvSpPr txBox="1"/>
      </xdr:nvSpPr>
      <xdr:spPr>
        <a:xfrm>
          <a:off x="21134017" y="6421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35344</xdr:rowOff>
    </xdr:from>
    <xdr:to>
      <xdr:col>29</xdr:col>
      <xdr:colOff>517525</xdr:colOff>
      <xdr:row>39</xdr:row>
      <xdr:rowOff>42583</xdr:rowOff>
    </xdr:to>
    <xdr:cxnSp macro="">
      <xdr:nvCxnSpPr>
        <xdr:cNvPr id="737" name="直線コネクタ 736"/>
        <xdr:cNvCxnSpPr/>
      </xdr:nvCxnSpPr>
      <xdr:spPr>
        <a:xfrm>
          <a:off x="19545300" y="6721894"/>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71869</xdr:rowOff>
    </xdr:from>
    <xdr:to>
      <xdr:col>29</xdr:col>
      <xdr:colOff>568325</xdr:colOff>
      <xdr:row>39</xdr:row>
      <xdr:rowOff>2019</xdr:rowOff>
    </xdr:to>
    <xdr:sp macro="" textlink="">
      <xdr:nvSpPr>
        <xdr:cNvPr id="738" name="フローチャート : 判断 737"/>
        <xdr:cNvSpPr/>
      </xdr:nvSpPr>
      <xdr:spPr>
        <a:xfrm>
          <a:off x="20383500" y="6586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18546</xdr:rowOff>
    </xdr:from>
    <xdr:ext cx="469744" cy="259045"/>
    <xdr:sp macro="" textlink="">
      <xdr:nvSpPr>
        <xdr:cNvPr id="739" name="テキスト ボックス 738"/>
        <xdr:cNvSpPr txBox="1"/>
      </xdr:nvSpPr>
      <xdr:spPr>
        <a:xfrm>
          <a:off x="20199427" y="6362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2,447</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95542</xdr:rowOff>
    </xdr:from>
    <xdr:to>
      <xdr:col>28</xdr:col>
      <xdr:colOff>314325</xdr:colOff>
      <xdr:row>39</xdr:row>
      <xdr:rowOff>35344</xdr:rowOff>
    </xdr:to>
    <xdr:cxnSp macro="">
      <xdr:nvCxnSpPr>
        <xdr:cNvPr id="740" name="直線コネクタ 739"/>
        <xdr:cNvCxnSpPr/>
      </xdr:nvCxnSpPr>
      <xdr:spPr>
        <a:xfrm>
          <a:off x="18656300" y="6610642"/>
          <a:ext cx="889000" cy="111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30455</xdr:rowOff>
    </xdr:from>
    <xdr:to>
      <xdr:col>28</xdr:col>
      <xdr:colOff>365125</xdr:colOff>
      <xdr:row>38</xdr:row>
      <xdr:rowOff>132055</xdr:rowOff>
    </xdr:to>
    <xdr:sp macro="" textlink="">
      <xdr:nvSpPr>
        <xdr:cNvPr id="741" name="フローチャート : 判断 740"/>
        <xdr:cNvSpPr/>
      </xdr:nvSpPr>
      <xdr:spPr>
        <a:xfrm>
          <a:off x="19494500" y="654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148582</xdr:rowOff>
    </xdr:from>
    <xdr:ext cx="469744" cy="259045"/>
    <xdr:sp macro="" textlink="">
      <xdr:nvSpPr>
        <xdr:cNvPr id="742" name="テキスト ボックス 741"/>
        <xdr:cNvSpPr txBox="1"/>
      </xdr:nvSpPr>
      <xdr:spPr>
        <a:xfrm>
          <a:off x="19310427" y="632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70307</xdr:rowOff>
    </xdr:from>
    <xdr:to>
      <xdr:col>27</xdr:col>
      <xdr:colOff>161925</xdr:colOff>
      <xdr:row>39</xdr:row>
      <xdr:rowOff>457</xdr:rowOff>
    </xdr:to>
    <xdr:sp macro="" textlink="">
      <xdr:nvSpPr>
        <xdr:cNvPr id="743" name="フローチャート : 判断 742"/>
        <xdr:cNvSpPr/>
      </xdr:nvSpPr>
      <xdr:spPr>
        <a:xfrm>
          <a:off x="18605500" y="6585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163034</xdr:rowOff>
    </xdr:from>
    <xdr:ext cx="469744" cy="259045"/>
    <xdr:sp macro="" textlink="">
      <xdr:nvSpPr>
        <xdr:cNvPr id="744" name="テキスト ボックス 743"/>
        <xdr:cNvSpPr txBox="1"/>
      </xdr:nvSpPr>
      <xdr:spPr>
        <a:xfrm>
          <a:off x="18421427" y="6678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5" name="テキスト ボックス 74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6" name="テキスト ボックス 74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7" name="テキスト ボックス 74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8" name="テキスト ボックス 74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9" name="テキスト ボックス 74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163614</xdr:rowOff>
    </xdr:from>
    <xdr:to>
      <xdr:col>32</xdr:col>
      <xdr:colOff>238125</xdr:colOff>
      <xdr:row>39</xdr:row>
      <xdr:rowOff>93764</xdr:rowOff>
    </xdr:to>
    <xdr:sp macro="" textlink="">
      <xdr:nvSpPr>
        <xdr:cNvPr id="750" name="円/楕円 749"/>
        <xdr:cNvSpPr/>
      </xdr:nvSpPr>
      <xdr:spPr>
        <a:xfrm>
          <a:off x="22110700" y="667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79138</xdr:rowOff>
    </xdr:from>
    <xdr:ext cx="313932" cy="259045"/>
    <xdr:sp macro="" textlink="">
      <xdr:nvSpPr>
        <xdr:cNvPr id="751" name="投資及び出資金該当値テキスト"/>
        <xdr:cNvSpPr txBox="1"/>
      </xdr:nvSpPr>
      <xdr:spPr>
        <a:xfrm>
          <a:off x="22212300" y="65942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163614</xdr:rowOff>
    </xdr:from>
    <xdr:to>
      <xdr:col>31</xdr:col>
      <xdr:colOff>85725</xdr:colOff>
      <xdr:row>39</xdr:row>
      <xdr:rowOff>93764</xdr:rowOff>
    </xdr:to>
    <xdr:sp macro="" textlink="">
      <xdr:nvSpPr>
        <xdr:cNvPr id="752" name="円/楕円 751"/>
        <xdr:cNvSpPr/>
      </xdr:nvSpPr>
      <xdr:spPr>
        <a:xfrm>
          <a:off x="21272500" y="667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84891</xdr:rowOff>
    </xdr:from>
    <xdr:ext cx="313932" cy="259045"/>
    <xdr:sp macro="" textlink="">
      <xdr:nvSpPr>
        <xdr:cNvPr id="753" name="テキスト ボックス 752"/>
        <xdr:cNvSpPr txBox="1"/>
      </xdr:nvSpPr>
      <xdr:spPr>
        <a:xfrm>
          <a:off x="21166333" y="6771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163233</xdr:rowOff>
    </xdr:from>
    <xdr:to>
      <xdr:col>29</xdr:col>
      <xdr:colOff>568325</xdr:colOff>
      <xdr:row>39</xdr:row>
      <xdr:rowOff>93383</xdr:rowOff>
    </xdr:to>
    <xdr:sp macro="" textlink="">
      <xdr:nvSpPr>
        <xdr:cNvPr id="754" name="円/楕円 753"/>
        <xdr:cNvSpPr/>
      </xdr:nvSpPr>
      <xdr:spPr>
        <a:xfrm>
          <a:off x="20383500" y="6678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39</xdr:row>
      <xdr:rowOff>84510</xdr:rowOff>
    </xdr:from>
    <xdr:ext cx="313932" cy="259045"/>
    <xdr:sp macro="" textlink="">
      <xdr:nvSpPr>
        <xdr:cNvPr id="755" name="テキスト ボックス 754"/>
        <xdr:cNvSpPr txBox="1"/>
      </xdr:nvSpPr>
      <xdr:spPr>
        <a:xfrm>
          <a:off x="20277333" y="67710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155994</xdr:rowOff>
    </xdr:from>
    <xdr:to>
      <xdr:col>28</xdr:col>
      <xdr:colOff>365125</xdr:colOff>
      <xdr:row>39</xdr:row>
      <xdr:rowOff>86144</xdr:rowOff>
    </xdr:to>
    <xdr:sp macro="" textlink="">
      <xdr:nvSpPr>
        <xdr:cNvPr id="756" name="円/楕円 755"/>
        <xdr:cNvSpPr/>
      </xdr:nvSpPr>
      <xdr:spPr>
        <a:xfrm>
          <a:off x="19494500" y="667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77271</xdr:rowOff>
    </xdr:from>
    <xdr:ext cx="378565" cy="259045"/>
    <xdr:sp macro="" textlink="">
      <xdr:nvSpPr>
        <xdr:cNvPr id="757" name="テキスト ボックス 756"/>
        <xdr:cNvSpPr txBox="1"/>
      </xdr:nvSpPr>
      <xdr:spPr>
        <a:xfrm>
          <a:off x="19356017" y="67638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44742</xdr:rowOff>
    </xdr:from>
    <xdr:to>
      <xdr:col>27</xdr:col>
      <xdr:colOff>161925</xdr:colOff>
      <xdr:row>38</xdr:row>
      <xdr:rowOff>146342</xdr:rowOff>
    </xdr:to>
    <xdr:sp macro="" textlink="">
      <xdr:nvSpPr>
        <xdr:cNvPr id="758" name="円/楕円 757"/>
        <xdr:cNvSpPr/>
      </xdr:nvSpPr>
      <xdr:spPr>
        <a:xfrm>
          <a:off x="18605500" y="655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162869</xdr:rowOff>
    </xdr:from>
    <xdr:ext cx="469744" cy="259045"/>
    <xdr:sp macro="" textlink="">
      <xdr:nvSpPr>
        <xdr:cNvPr id="759" name="テキスト ボックス 758"/>
        <xdr:cNvSpPr txBox="1"/>
      </xdr:nvSpPr>
      <xdr:spPr>
        <a:xfrm>
          <a:off x="18421427" y="6335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3,159</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0" name="正方形/長方形 75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1" name="正方形/長方形 76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2" name="正方形/長方形 76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3" name="正方形/長方形 76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4" name="正方形/長方形 76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5" name="正方形/長方形 76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6" name="正方形/長方形 76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1,929</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7" name="正方形/長方形 76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8" name="テキスト ボックス 76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9" name="直線コネクタ 76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70" name="直線コネクタ 76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71" name="テキスト ボックス 77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72" name="直線コネクタ 77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73" name="テキスト ボックス 77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74" name="直線コネクタ 77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75" name="テキスト ボックス 77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76" name="直線コネクタ 77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77" name="テキスト ボックス 77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9" name="テキスト ボックス 77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72126</xdr:rowOff>
    </xdr:from>
    <xdr:to>
      <xdr:col>32</xdr:col>
      <xdr:colOff>186689</xdr:colOff>
      <xdr:row>58</xdr:row>
      <xdr:rowOff>139700</xdr:rowOff>
    </xdr:to>
    <xdr:cxnSp macro="">
      <xdr:nvCxnSpPr>
        <xdr:cNvPr id="781" name="直線コネクタ 780"/>
        <xdr:cNvCxnSpPr/>
      </xdr:nvCxnSpPr>
      <xdr:spPr>
        <a:xfrm flipV="1">
          <a:off x="22159595" y="8644626"/>
          <a:ext cx="1269" cy="1439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8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83" name="直線コネクタ 78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18803</xdr:rowOff>
    </xdr:from>
    <xdr:ext cx="534377" cy="259045"/>
    <xdr:sp macro="" textlink="">
      <xdr:nvSpPr>
        <xdr:cNvPr id="784" name="貸付金最大値テキスト"/>
        <xdr:cNvSpPr txBox="1"/>
      </xdr:nvSpPr>
      <xdr:spPr>
        <a:xfrm>
          <a:off x="22212300" y="841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62,956</a:t>
          </a:r>
          <a:endParaRPr kumimoji="1" lang="ja-JP" altLang="en-US" sz="1000" b="1">
            <a:latin typeface="ＭＳ Ｐゴシック"/>
          </a:endParaRPr>
        </a:p>
      </xdr:txBody>
    </xdr:sp>
    <xdr:clientData/>
  </xdr:oneCellAnchor>
  <xdr:twoCellAnchor>
    <xdr:from>
      <xdr:col>32</xdr:col>
      <xdr:colOff>98425</xdr:colOff>
      <xdr:row>50</xdr:row>
      <xdr:rowOff>72126</xdr:rowOff>
    </xdr:from>
    <xdr:to>
      <xdr:col>32</xdr:col>
      <xdr:colOff>276225</xdr:colOff>
      <xdr:row>50</xdr:row>
      <xdr:rowOff>72126</xdr:rowOff>
    </xdr:to>
    <xdr:cxnSp macro="">
      <xdr:nvCxnSpPr>
        <xdr:cNvPr id="785" name="直線コネクタ 784"/>
        <xdr:cNvCxnSpPr/>
      </xdr:nvCxnSpPr>
      <xdr:spPr>
        <a:xfrm>
          <a:off x="22072600" y="864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109296</xdr:rowOff>
    </xdr:from>
    <xdr:to>
      <xdr:col>32</xdr:col>
      <xdr:colOff>187325</xdr:colOff>
      <xdr:row>58</xdr:row>
      <xdr:rowOff>130945</xdr:rowOff>
    </xdr:to>
    <xdr:cxnSp macro="">
      <xdr:nvCxnSpPr>
        <xdr:cNvPr id="786" name="直線コネクタ 785"/>
        <xdr:cNvCxnSpPr/>
      </xdr:nvCxnSpPr>
      <xdr:spPr>
        <a:xfrm flipV="1">
          <a:off x="21323300" y="10053396"/>
          <a:ext cx="838200" cy="21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88368</xdr:rowOff>
    </xdr:from>
    <xdr:ext cx="469744" cy="259045"/>
    <xdr:sp macro="" textlink="">
      <xdr:nvSpPr>
        <xdr:cNvPr id="787" name="貸付金平均値テキスト"/>
        <xdr:cNvSpPr txBox="1"/>
      </xdr:nvSpPr>
      <xdr:spPr>
        <a:xfrm>
          <a:off x="22212300" y="9689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8,524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65491</xdr:rowOff>
    </xdr:from>
    <xdr:to>
      <xdr:col>32</xdr:col>
      <xdr:colOff>238125</xdr:colOff>
      <xdr:row>57</xdr:row>
      <xdr:rowOff>167091</xdr:rowOff>
    </xdr:to>
    <xdr:sp macro="" textlink="">
      <xdr:nvSpPr>
        <xdr:cNvPr id="788" name="フローチャート : 判断 787"/>
        <xdr:cNvSpPr/>
      </xdr:nvSpPr>
      <xdr:spPr>
        <a:xfrm>
          <a:off x="22110700" y="983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130945</xdr:rowOff>
    </xdr:from>
    <xdr:to>
      <xdr:col>31</xdr:col>
      <xdr:colOff>34925</xdr:colOff>
      <xdr:row>58</xdr:row>
      <xdr:rowOff>133985</xdr:rowOff>
    </xdr:to>
    <xdr:cxnSp macro="">
      <xdr:nvCxnSpPr>
        <xdr:cNvPr id="789" name="直線コネクタ 788"/>
        <xdr:cNvCxnSpPr/>
      </xdr:nvCxnSpPr>
      <xdr:spPr>
        <a:xfrm flipV="1">
          <a:off x="20434300" y="10075045"/>
          <a:ext cx="889000" cy="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52370</xdr:rowOff>
    </xdr:from>
    <xdr:to>
      <xdr:col>31</xdr:col>
      <xdr:colOff>85725</xdr:colOff>
      <xdr:row>57</xdr:row>
      <xdr:rowOff>153970</xdr:rowOff>
    </xdr:to>
    <xdr:sp macro="" textlink="">
      <xdr:nvSpPr>
        <xdr:cNvPr id="790" name="フローチャート : 判断 789"/>
        <xdr:cNvSpPr/>
      </xdr:nvSpPr>
      <xdr:spPr>
        <a:xfrm>
          <a:off x="21272500" y="982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170497</xdr:rowOff>
    </xdr:from>
    <xdr:ext cx="469744" cy="259045"/>
    <xdr:sp macro="" textlink="">
      <xdr:nvSpPr>
        <xdr:cNvPr id="791" name="テキスト ボックス 790"/>
        <xdr:cNvSpPr txBox="1"/>
      </xdr:nvSpPr>
      <xdr:spPr>
        <a:xfrm>
          <a:off x="21088427" y="960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9,098</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129139</xdr:rowOff>
    </xdr:from>
    <xdr:to>
      <xdr:col>29</xdr:col>
      <xdr:colOff>517525</xdr:colOff>
      <xdr:row>58</xdr:row>
      <xdr:rowOff>133985</xdr:rowOff>
    </xdr:to>
    <xdr:cxnSp macro="">
      <xdr:nvCxnSpPr>
        <xdr:cNvPr id="792" name="直線コネクタ 791"/>
        <xdr:cNvCxnSpPr/>
      </xdr:nvCxnSpPr>
      <xdr:spPr>
        <a:xfrm>
          <a:off x="19545300" y="10073239"/>
          <a:ext cx="889000" cy="4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46083</xdr:rowOff>
    </xdr:from>
    <xdr:to>
      <xdr:col>29</xdr:col>
      <xdr:colOff>568325</xdr:colOff>
      <xdr:row>57</xdr:row>
      <xdr:rowOff>147683</xdr:rowOff>
    </xdr:to>
    <xdr:sp macro="" textlink="">
      <xdr:nvSpPr>
        <xdr:cNvPr id="793" name="フローチャート : 判断 792"/>
        <xdr:cNvSpPr/>
      </xdr:nvSpPr>
      <xdr:spPr>
        <a:xfrm>
          <a:off x="20383500" y="981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164210</xdr:rowOff>
    </xdr:from>
    <xdr:ext cx="469744" cy="259045"/>
    <xdr:sp macro="" textlink="">
      <xdr:nvSpPr>
        <xdr:cNvPr id="794" name="テキスト ボックス 793"/>
        <xdr:cNvSpPr txBox="1"/>
      </xdr:nvSpPr>
      <xdr:spPr>
        <a:xfrm>
          <a:off x="20199427" y="959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9,373</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129139</xdr:rowOff>
    </xdr:from>
    <xdr:to>
      <xdr:col>28</xdr:col>
      <xdr:colOff>314325</xdr:colOff>
      <xdr:row>58</xdr:row>
      <xdr:rowOff>131379</xdr:rowOff>
    </xdr:to>
    <xdr:cxnSp macro="">
      <xdr:nvCxnSpPr>
        <xdr:cNvPr id="795" name="直線コネクタ 794"/>
        <xdr:cNvCxnSpPr/>
      </xdr:nvCxnSpPr>
      <xdr:spPr>
        <a:xfrm flipV="1">
          <a:off x="18656300" y="10073239"/>
          <a:ext cx="889000" cy="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88374</xdr:rowOff>
    </xdr:from>
    <xdr:to>
      <xdr:col>28</xdr:col>
      <xdr:colOff>365125</xdr:colOff>
      <xdr:row>58</xdr:row>
      <xdr:rowOff>18524</xdr:rowOff>
    </xdr:to>
    <xdr:sp macro="" textlink="">
      <xdr:nvSpPr>
        <xdr:cNvPr id="796" name="フローチャート : 判断 795"/>
        <xdr:cNvSpPr/>
      </xdr:nvSpPr>
      <xdr:spPr>
        <a:xfrm>
          <a:off x="19494500" y="9861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35051</xdr:rowOff>
    </xdr:from>
    <xdr:ext cx="469744" cy="259045"/>
    <xdr:sp macro="" textlink="">
      <xdr:nvSpPr>
        <xdr:cNvPr id="797" name="テキスト ボックス 796"/>
        <xdr:cNvSpPr txBox="1"/>
      </xdr:nvSpPr>
      <xdr:spPr>
        <a:xfrm>
          <a:off x="19310427" y="9636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7,523</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94821</xdr:rowOff>
    </xdr:from>
    <xdr:to>
      <xdr:col>27</xdr:col>
      <xdr:colOff>161925</xdr:colOff>
      <xdr:row>58</xdr:row>
      <xdr:rowOff>24971</xdr:rowOff>
    </xdr:to>
    <xdr:sp macro="" textlink="">
      <xdr:nvSpPr>
        <xdr:cNvPr id="798" name="フローチャート : 判断 797"/>
        <xdr:cNvSpPr/>
      </xdr:nvSpPr>
      <xdr:spPr>
        <a:xfrm>
          <a:off x="18605500" y="9867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41498</xdr:rowOff>
    </xdr:from>
    <xdr:ext cx="469744" cy="259045"/>
    <xdr:sp macro="" textlink="">
      <xdr:nvSpPr>
        <xdr:cNvPr id="799" name="テキスト ボックス 798"/>
        <xdr:cNvSpPr txBox="1"/>
      </xdr:nvSpPr>
      <xdr:spPr>
        <a:xfrm>
          <a:off x="18421427" y="9642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58496</xdr:rowOff>
    </xdr:from>
    <xdr:to>
      <xdr:col>32</xdr:col>
      <xdr:colOff>238125</xdr:colOff>
      <xdr:row>58</xdr:row>
      <xdr:rowOff>160096</xdr:rowOff>
    </xdr:to>
    <xdr:sp macro="" textlink="">
      <xdr:nvSpPr>
        <xdr:cNvPr id="805" name="円/楕円 804"/>
        <xdr:cNvSpPr/>
      </xdr:nvSpPr>
      <xdr:spPr>
        <a:xfrm>
          <a:off x="22110700" y="10002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144873</xdr:rowOff>
    </xdr:from>
    <xdr:ext cx="469744" cy="259045"/>
    <xdr:sp macro="" textlink="">
      <xdr:nvSpPr>
        <xdr:cNvPr id="806" name="貸付金該当値テキスト"/>
        <xdr:cNvSpPr txBox="1"/>
      </xdr:nvSpPr>
      <xdr:spPr>
        <a:xfrm>
          <a:off x="22212300" y="9917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1,330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80145</xdr:rowOff>
    </xdr:from>
    <xdr:to>
      <xdr:col>31</xdr:col>
      <xdr:colOff>85725</xdr:colOff>
      <xdr:row>59</xdr:row>
      <xdr:rowOff>10295</xdr:rowOff>
    </xdr:to>
    <xdr:sp macro="" textlink="">
      <xdr:nvSpPr>
        <xdr:cNvPr id="807" name="円/楕円 806"/>
        <xdr:cNvSpPr/>
      </xdr:nvSpPr>
      <xdr:spPr>
        <a:xfrm>
          <a:off x="21272500" y="1002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1422</xdr:rowOff>
    </xdr:from>
    <xdr:ext cx="378565" cy="259045"/>
    <xdr:sp macro="" textlink="">
      <xdr:nvSpPr>
        <xdr:cNvPr id="808" name="テキスト ボックス 807"/>
        <xdr:cNvSpPr txBox="1"/>
      </xdr:nvSpPr>
      <xdr:spPr>
        <a:xfrm>
          <a:off x="21134017" y="101169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83185</xdr:rowOff>
    </xdr:from>
    <xdr:to>
      <xdr:col>29</xdr:col>
      <xdr:colOff>568325</xdr:colOff>
      <xdr:row>59</xdr:row>
      <xdr:rowOff>13335</xdr:rowOff>
    </xdr:to>
    <xdr:sp macro="" textlink="">
      <xdr:nvSpPr>
        <xdr:cNvPr id="809" name="円/楕円 808"/>
        <xdr:cNvSpPr/>
      </xdr:nvSpPr>
      <xdr:spPr>
        <a:xfrm>
          <a:off x="20383500" y="1002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4462</xdr:rowOff>
    </xdr:from>
    <xdr:ext cx="378565" cy="259045"/>
    <xdr:sp macro="" textlink="">
      <xdr:nvSpPr>
        <xdr:cNvPr id="810" name="テキスト ボックス 809"/>
        <xdr:cNvSpPr txBox="1"/>
      </xdr:nvSpPr>
      <xdr:spPr>
        <a:xfrm>
          <a:off x="20245017" y="101200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78339</xdr:rowOff>
    </xdr:from>
    <xdr:to>
      <xdr:col>28</xdr:col>
      <xdr:colOff>365125</xdr:colOff>
      <xdr:row>59</xdr:row>
      <xdr:rowOff>8489</xdr:rowOff>
    </xdr:to>
    <xdr:sp macro="" textlink="">
      <xdr:nvSpPr>
        <xdr:cNvPr id="811" name="円/楕円 810"/>
        <xdr:cNvSpPr/>
      </xdr:nvSpPr>
      <xdr:spPr>
        <a:xfrm>
          <a:off x="19494500" y="1002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58</xdr:row>
      <xdr:rowOff>171066</xdr:rowOff>
    </xdr:from>
    <xdr:ext cx="378565" cy="259045"/>
    <xdr:sp macro="" textlink="">
      <xdr:nvSpPr>
        <xdr:cNvPr id="812" name="テキスト ボックス 811"/>
        <xdr:cNvSpPr txBox="1"/>
      </xdr:nvSpPr>
      <xdr:spPr>
        <a:xfrm>
          <a:off x="19356017" y="101151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80579</xdr:rowOff>
    </xdr:from>
    <xdr:to>
      <xdr:col>27</xdr:col>
      <xdr:colOff>161925</xdr:colOff>
      <xdr:row>59</xdr:row>
      <xdr:rowOff>10729</xdr:rowOff>
    </xdr:to>
    <xdr:sp macro="" textlink="">
      <xdr:nvSpPr>
        <xdr:cNvPr id="813" name="円/楕円 812"/>
        <xdr:cNvSpPr/>
      </xdr:nvSpPr>
      <xdr:spPr>
        <a:xfrm>
          <a:off x="18605500" y="10024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1856</xdr:rowOff>
    </xdr:from>
    <xdr:ext cx="378565" cy="259045"/>
    <xdr:sp macro="" textlink="">
      <xdr:nvSpPr>
        <xdr:cNvPr id="814" name="テキスト ボックス 813"/>
        <xdr:cNvSpPr txBox="1"/>
      </xdr:nvSpPr>
      <xdr:spPr>
        <a:xfrm>
          <a:off x="18467017" y="101174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5" name="正方形/長方形 81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6" name="正方形/長方形 81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7" name="正方形/長方形 81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142/151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8" name="正方形/長方形 81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9" name="正方形/長方形 81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20" name="正方形/長方形 81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1" name="正方形/長方形 82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58,155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2" name="正方形/長方形 82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3" name="テキスト ボックス 82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4" name="直線コネクタ 82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78</xdr:row>
      <xdr:rowOff>139700</xdr:rowOff>
    </xdr:from>
    <xdr:to>
      <xdr:col>33</xdr:col>
      <xdr:colOff>314325</xdr:colOff>
      <xdr:row>78</xdr:row>
      <xdr:rowOff>139700</xdr:rowOff>
    </xdr:to>
    <xdr:cxnSp macro="">
      <xdr:nvCxnSpPr>
        <xdr:cNvPr id="825" name="直線コネクタ 824"/>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77</xdr:row>
      <xdr:rowOff>168927</xdr:rowOff>
    </xdr:from>
    <xdr:ext cx="248786" cy="259045"/>
    <xdr:sp macro="" textlink="">
      <xdr:nvSpPr>
        <xdr:cNvPr id="826" name="テキスト ボックス 825"/>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27" name="直線コネクタ 826"/>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75</xdr:row>
      <xdr:rowOff>54627</xdr:rowOff>
    </xdr:from>
    <xdr:ext cx="595419" cy="259045"/>
    <xdr:sp macro="" textlink="">
      <xdr:nvSpPr>
        <xdr:cNvPr id="828" name="テキスト ボックス 827"/>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29" name="直線コネクタ 828"/>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111777</xdr:rowOff>
    </xdr:from>
    <xdr:ext cx="595419" cy="259045"/>
    <xdr:sp macro="" textlink="">
      <xdr:nvSpPr>
        <xdr:cNvPr id="830" name="テキスト ボックス 829"/>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31" name="直線コネクタ 830"/>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168927</xdr:rowOff>
    </xdr:from>
    <xdr:ext cx="595419" cy="259045"/>
    <xdr:sp macro="" textlink="">
      <xdr:nvSpPr>
        <xdr:cNvPr id="832" name="テキスト ボックス 831"/>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3" name="直線コネクタ 83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4" name="テキスト ボックス 83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58867</xdr:rowOff>
    </xdr:from>
    <xdr:to>
      <xdr:col>32</xdr:col>
      <xdr:colOff>186689</xdr:colOff>
      <xdr:row>77</xdr:row>
      <xdr:rowOff>112739</xdr:rowOff>
    </xdr:to>
    <xdr:cxnSp macro="">
      <xdr:nvCxnSpPr>
        <xdr:cNvPr id="836" name="直線コネクタ 835"/>
        <xdr:cNvCxnSpPr/>
      </xdr:nvCxnSpPr>
      <xdr:spPr>
        <a:xfrm flipV="1">
          <a:off x="22159595" y="12231817"/>
          <a:ext cx="1269" cy="1082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116566</xdr:rowOff>
    </xdr:from>
    <xdr:ext cx="534377" cy="259045"/>
    <xdr:sp macro="" textlink="">
      <xdr:nvSpPr>
        <xdr:cNvPr id="837" name="繰出金最小値テキスト"/>
        <xdr:cNvSpPr txBox="1"/>
      </xdr:nvSpPr>
      <xdr:spPr>
        <a:xfrm>
          <a:off x="22212300" y="1331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43,397</a:t>
          </a:r>
          <a:endParaRPr kumimoji="1" lang="ja-JP" altLang="en-US" sz="1000" b="1">
            <a:latin typeface="ＭＳ Ｐゴシック"/>
          </a:endParaRPr>
        </a:p>
      </xdr:txBody>
    </xdr:sp>
    <xdr:clientData/>
  </xdr:oneCellAnchor>
  <xdr:twoCellAnchor>
    <xdr:from>
      <xdr:col>32</xdr:col>
      <xdr:colOff>98425</xdr:colOff>
      <xdr:row>77</xdr:row>
      <xdr:rowOff>112739</xdr:rowOff>
    </xdr:from>
    <xdr:to>
      <xdr:col>32</xdr:col>
      <xdr:colOff>276225</xdr:colOff>
      <xdr:row>77</xdr:row>
      <xdr:rowOff>112739</xdr:rowOff>
    </xdr:to>
    <xdr:cxnSp macro="">
      <xdr:nvCxnSpPr>
        <xdr:cNvPr id="838" name="直線コネクタ 837"/>
        <xdr:cNvCxnSpPr/>
      </xdr:nvCxnSpPr>
      <xdr:spPr>
        <a:xfrm>
          <a:off x="22072600" y="13314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5544</xdr:rowOff>
    </xdr:from>
    <xdr:ext cx="599010" cy="259045"/>
    <xdr:sp macro="" textlink="">
      <xdr:nvSpPr>
        <xdr:cNvPr id="839" name="繰出金最大値テキスト"/>
        <xdr:cNvSpPr txBox="1"/>
      </xdr:nvSpPr>
      <xdr:spPr>
        <a:xfrm>
          <a:off x="22212300" y="12007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280,180</a:t>
          </a:r>
          <a:endParaRPr kumimoji="1" lang="ja-JP" altLang="en-US" sz="1000" b="1">
            <a:latin typeface="ＭＳ Ｐゴシック"/>
          </a:endParaRPr>
        </a:p>
      </xdr:txBody>
    </xdr:sp>
    <xdr:clientData/>
  </xdr:oneCellAnchor>
  <xdr:twoCellAnchor>
    <xdr:from>
      <xdr:col>32</xdr:col>
      <xdr:colOff>98425</xdr:colOff>
      <xdr:row>71</xdr:row>
      <xdr:rowOff>58867</xdr:rowOff>
    </xdr:from>
    <xdr:to>
      <xdr:col>32</xdr:col>
      <xdr:colOff>276225</xdr:colOff>
      <xdr:row>71</xdr:row>
      <xdr:rowOff>58867</xdr:rowOff>
    </xdr:to>
    <xdr:cxnSp macro="">
      <xdr:nvCxnSpPr>
        <xdr:cNvPr id="840" name="直線コネクタ 839"/>
        <xdr:cNvCxnSpPr/>
      </xdr:nvCxnSpPr>
      <xdr:spPr>
        <a:xfrm>
          <a:off x="22072600" y="12231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2339</xdr:rowOff>
    </xdr:from>
    <xdr:to>
      <xdr:col>32</xdr:col>
      <xdr:colOff>187325</xdr:colOff>
      <xdr:row>77</xdr:row>
      <xdr:rowOff>7369</xdr:rowOff>
    </xdr:to>
    <xdr:cxnSp macro="">
      <xdr:nvCxnSpPr>
        <xdr:cNvPr id="841" name="直線コネクタ 840"/>
        <xdr:cNvCxnSpPr/>
      </xdr:nvCxnSpPr>
      <xdr:spPr>
        <a:xfrm flipV="1">
          <a:off x="21323300" y="13203989"/>
          <a:ext cx="838200" cy="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134532</xdr:rowOff>
    </xdr:from>
    <xdr:ext cx="599010" cy="259045"/>
    <xdr:sp macro="" textlink="">
      <xdr:nvSpPr>
        <xdr:cNvPr id="842" name="繰出金平均値テキスト"/>
        <xdr:cNvSpPr txBox="1"/>
      </xdr:nvSpPr>
      <xdr:spPr>
        <a:xfrm>
          <a:off x="22212300" y="12821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107,523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111655</xdr:rowOff>
    </xdr:from>
    <xdr:to>
      <xdr:col>32</xdr:col>
      <xdr:colOff>238125</xdr:colOff>
      <xdr:row>76</xdr:row>
      <xdr:rowOff>41805</xdr:rowOff>
    </xdr:to>
    <xdr:sp macro="" textlink="">
      <xdr:nvSpPr>
        <xdr:cNvPr id="843" name="フローチャート : 判断 842"/>
        <xdr:cNvSpPr/>
      </xdr:nvSpPr>
      <xdr:spPr>
        <a:xfrm>
          <a:off x="22110700" y="129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7369</xdr:rowOff>
    </xdr:from>
    <xdr:to>
      <xdr:col>31</xdr:col>
      <xdr:colOff>34925</xdr:colOff>
      <xdr:row>77</xdr:row>
      <xdr:rowOff>58671</xdr:rowOff>
    </xdr:to>
    <xdr:cxnSp macro="">
      <xdr:nvCxnSpPr>
        <xdr:cNvPr id="844" name="直線コネクタ 843"/>
        <xdr:cNvCxnSpPr/>
      </xdr:nvCxnSpPr>
      <xdr:spPr>
        <a:xfrm flipV="1">
          <a:off x="20434300" y="13209019"/>
          <a:ext cx="889000" cy="51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110992</xdr:rowOff>
    </xdr:from>
    <xdr:to>
      <xdr:col>31</xdr:col>
      <xdr:colOff>85725</xdr:colOff>
      <xdr:row>76</xdr:row>
      <xdr:rowOff>41142</xdr:rowOff>
    </xdr:to>
    <xdr:sp macro="" textlink="">
      <xdr:nvSpPr>
        <xdr:cNvPr id="845" name="フローチャート : 判断 844"/>
        <xdr:cNvSpPr/>
      </xdr:nvSpPr>
      <xdr:spPr>
        <a:xfrm>
          <a:off x="21272500" y="1296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74</xdr:row>
      <xdr:rowOff>57669</xdr:rowOff>
    </xdr:from>
    <xdr:ext cx="599010" cy="259045"/>
    <xdr:sp macro="" textlink="">
      <xdr:nvSpPr>
        <xdr:cNvPr id="846" name="テキスト ボックス 845"/>
        <xdr:cNvSpPr txBox="1"/>
      </xdr:nvSpPr>
      <xdr:spPr>
        <a:xfrm>
          <a:off x="21023794" y="12744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107,668</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53623</xdr:rowOff>
    </xdr:from>
    <xdr:to>
      <xdr:col>29</xdr:col>
      <xdr:colOff>517525</xdr:colOff>
      <xdr:row>77</xdr:row>
      <xdr:rowOff>58671</xdr:rowOff>
    </xdr:to>
    <xdr:cxnSp macro="">
      <xdr:nvCxnSpPr>
        <xdr:cNvPr id="847" name="直線コネクタ 846"/>
        <xdr:cNvCxnSpPr/>
      </xdr:nvCxnSpPr>
      <xdr:spPr>
        <a:xfrm>
          <a:off x="19545300" y="13255273"/>
          <a:ext cx="889000" cy="5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124900</xdr:rowOff>
    </xdr:from>
    <xdr:to>
      <xdr:col>29</xdr:col>
      <xdr:colOff>568325</xdr:colOff>
      <xdr:row>76</xdr:row>
      <xdr:rowOff>55051</xdr:rowOff>
    </xdr:to>
    <xdr:sp macro="" textlink="">
      <xdr:nvSpPr>
        <xdr:cNvPr id="848" name="フローチャート : 判断 847"/>
        <xdr:cNvSpPr/>
      </xdr:nvSpPr>
      <xdr:spPr>
        <a:xfrm>
          <a:off x="20383500" y="129836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74</xdr:row>
      <xdr:rowOff>71577</xdr:rowOff>
    </xdr:from>
    <xdr:ext cx="599010" cy="259045"/>
    <xdr:sp macro="" textlink="">
      <xdr:nvSpPr>
        <xdr:cNvPr id="849" name="テキスト ボックス 848"/>
        <xdr:cNvSpPr txBox="1"/>
      </xdr:nvSpPr>
      <xdr:spPr>
        <a:xfrm>
          <a:off x="20134794" y="12758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104,626</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53623</xdr:rowOff>
    </xdr:from>
    <xdr:to>
      <xdr:col>28</xdr:col>
      <xdr:colOff>314325</xdr:colOff>
      <xdr:row>77</xdr:row>
      <xdr:rowOff>162852</xdr:rowOff>
    </xdr:to>
    <xdr:cxnSp macro="">
      <xdr:nvCxnSpPr>
        <xdr:cNvPr id="850" name="直線コネクタ 849"/>
        <xdr:cNvCxnSpPr/>
      </xdr:nvCxnSpPr>
      <xdr:spPr>
        <a:xfrm flipV="1">
          <a:off x="18656300" y="13255273"/>
          <a:ext cx="889000" cy="109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135744</xdr:rowOff>
    </xdr:from>
    <xdr:to>
      <xdr:col>28</xdr:col>
      <xdr:colOff>365125</xdr:colOff>
      <xdr:row>76</xdr:row>
      <xdr:rowOff>65894</xdr:rowOff>
    </xdr:to>
    <xdr:sp macro="" textlink="">
      <xdr:nvSpPr>
        <xdr:cNvPr id="851" name="フローチャート : 判断 850"/>
        <xdr:cNvSpPr/>
      </xdr:nvSpPr>
      <xdr:spPr>
        <a:xfrm>
          <a:off x="19494500" y="1299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74</xdr:row>
      <xdr:rowOff>82421</xdr:rowOff>
    </xdr:from>
    <xdr:ext cx="599010" cy="259045"/>
    <xdr:sp macro="" textlink="">
      <xdr:nvSpPr>
        <xdr:cNvPr id="852" name="テキスト ボックス 851"/>
        <xdr:cNvSpPr txBox="1"/>
      </xdr:nvSpPr>
      <xdr:spPr>
        <a:xfrm>
          <a:off x="19245794" y="12769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102,254</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158051</xdr:rowOff>
    </xdr:from>
    <xdr:to>
      <xdr:col>27</xdr:col>
      <xdr:colOff>161925</xdr:colOff>
      <xdr:row>76</xdr:row>
      <xdr:rowOff>88201</xdr:rowOff>
    </xdr:to>
    <xdr:sp macro="" textlink="">
      <xdr:nvSpPr>
        <xdr:cNvPr id="853" name="フローチャート : 判断 852"/>
        <xdr:cNvSpPr/>
      </xdr:nvSpPr>
      <xdr:spPr>
        <a:xfrm>
          <a:off x="18605500" y="13016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104729</xdr:rowOff>
    </xdr:from>
    <xdr:ext cx="534377" cy="259045"/>
    <xdr:sp macro="" textlink="">
      <xdr:nvSpPr>
        <xdr:cNvPr id="854" name="テキスト ボックス 853"/>
        <xdr:cNvSpPr txBox="1"/>
      </xdr:nvSpPr>
      <xdr:spPr>
        <a:xfrm>
          <a:off x="18389111" y="12792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97,375</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5" name="テキスト ボックス 85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6" name="テキスト ボックス 85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7" name="テキスト ボックス 85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8" name="テキスト ボックス 85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9" name="テキスト ボックス 85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122989</xdr:rowOff>
    </xdr:from>
    <xdr:to>
      <xdr:col>32</xdr:col>
      <xdr:colOff>238125</xdr:colOff>
      <xdr:row>77</xdr:row>
      <xdr:rowOff>53139</xdr:rowOff>
    </xdr:to>
    <xdr:sp macro="" textlink="">
      <xdr:nvSpPr>
        <xdr:cNvPr id="860" name="円/楕円 859"/>
        <xdr:cNvSpPr/>
      </xdr:nvSpPr>
      <xdr:spPr>
        <a:xfrm>
          <a:off x="22110700" y="1315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37916</xdr:rowOff>
    </xdr:from>
    <xdr:ext cx="534377" cy="259045"/>
    <xdr:sp macro="" textlink="">
      <xdr:nvSpPr>
        <xdr:cNvPr id="861" name="繰出金該当値テキスト"/>
        <xdr:cNvSpPr txBox="1"/>
      </xdr:nvSpPr>
      <xdr:spPr>
        <a:xfrm>
          <a:off x="22212300" y="13068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67,544</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128019</xdr:rowOff>
    </xdr:from>
    <xdr:to>
      <xdr:col>31</xdr:col>
      <xdr:colOff>85725</xdr:colOff>
      <xdr:row>77</xdr:row>
      <xdr:rowOff>58169</xdr:rowOff>
    </xdr:to>
    <xdr:sp macro="" textlink="">
      <xdr:nvSpPr>
        <xdr:cNvPr id="862" name="円/楕円 861"/>
        <xdr:cNvSpPr/>
      </xdr:nvSpPr>
      <xdr:spPr>
        <a:xfrm>
          <a:off x="21272500" y="1315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49296</xdr:rowOff>
    </xdr:from>
    <xdr:ext cx="534377" cy="259045"/>
    <xdr:sp macro="" textlink="">
      <xdr:nvSpPr>
        <xdr:cNvPr id="863" name="テキスト ボックス 862"/>
        <xdr:cNvSpPr txBox="1"/>
      </xdr:nvSpPr>
      <xdr:spPr>
        <a:xfrm>
          <a:off x="21056111" y="13250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66,444</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7871</xdr:rowOff>
    </xdr:from>
    <xdr:to>
      <xdr:col>29</xdr:col>
      <xdr:colOff>568325</xdr:colOff>
      <xdr:row>77</xdr:row>
      <xdr:rowOff>109471</xdr:rowOff>
    </xdr:to>
    <xdr:sp macro="" textlink="">
      <xdr:nvSpPr>
        <xdr:cNvPr id="864" name="円/楕円 863"/>
        <xdr:cNvSpPr/>
      </xdr:nvSpPr>
      <xdr:spPr>
        <a:xfrm>
          <a:off x="20383500" y="1320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100598</xdr:rowOff>
    </xdr:from>
    <xdr:ext cx="534377" cy="259045"/>
    <xdr:sp macro="" textlink="">
      <xdr:nvSpPr>
        <xdr:cNvPr id="865" name="テキスト ボックス 864"/>
        <xdr:cNvSpPr txBox="1"/>
      </xdr:nvSpPr>
      <xdr:spPr>
        <a:xfrm>
          <a:off x="20167111" y="13302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55,223</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2823</xdr:rowOff>
    </xdr:from>
    <xdr:to>
      <xdr:col>28</xdr:col>
      <xdr:colOff>365125</xdr:colOff>
      <xdr:row>77</xdr:row>
      <xdr:rowOff>104423</xdr:rowOff>
    </xdr:to>
    <xdr:sp macro="" textlink="">
      <xdr:nvSpPr>
        <xdr:cNvPr id="866" name="円/楕円 865"/>
        <xdr:cNvSpPr/>
      </xdr:nvSpPr>
      <xdr:spPr>
        <a:xfrm>
          <a:off x="19494500" y="13204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95550</xdr:rowOff>
    </xdr:from>
    <xdr:ext cx="534377" cy="259045"/>
    <xdr:sp macro="" textlink="">
      <xdr:nvSpPr>
        <xdr:cNvPr id="867" name="テキスト ボックス 866"/>
        <xdr:cNvSpPr txBox="1"/>
      </xdr:nvSpPr>
      <xdr:spPr>
        <a:xfrm>
          <a:off x="19278111" y="1329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56,327</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112052</xdr:rowOff>
    </xdr:from>
    <xdr:to>
      <xdr:col>27</xdr:col>
      <xdr:colOff>161925</xdr:colOff>
      <xdr:row>78</xdr:row>
      <xdr:rowOff>42202</xdr:rowOff>
    </xdr:to>
    <xdr:sp macro="" textlink="">
      <xdr:nvSpPr>
        <xdr:cNvPr id="868" name="円/楕円 867"/>
        <xdr:cNvSpPr/>
      </xdr:nvSpPr>
      <xdr:spPr>
        <a:xfrm>
          <a:off x="18605500" y="1331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33329</xdr:rowOff>
    </xdr:from>
    <xdr:ext cx="534377" cy="259045"/>
    <xdr:sp macro="" textlink="">
      <xdr:nvSpPr>
        <xdr:cNvPr id="869" name="テキスト ボックス 868"/>
        <xdr:cNvSpPr txBox="1"/>
      </xdr:nvSpPr>
      <xdr:spPr>
        <a:xfrm>
          <a:off x="18389111" y="1340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32,436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0" name="正方形/長方形 86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1" name="正方形/長方形 87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2" name="正方形/長方形 87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3" name="正方形/長方形 87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4" name="正方形/長方形 87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5" name="正方形/長方形 87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6" name="正方形/長方形 87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7" name="正方形/長方形 87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8" name="テキスト ボックス 87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9" name="直線コネクタ 87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0" name="直線コネクタ 87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1" name="テキスト ボックス 88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2" name="直線コネクタ 88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3" name="テキスト ボックス 88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5" name="直線コネクタ 88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7" name="直線コネクタ 88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9" name="直線コネクタ 88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0" name="直線コネクタ 88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2" name="フローチャート : 判断 89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3" name="直線コネクタ 89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4" name="フローチャート : 判断 89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5" name="テキスト ボックス 894"/>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6" name="直線コネクタ 89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7" name="フローチャート : 判断 89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8" name="テキスト ボックス 897"/>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9" name="直線コネクタ 89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0" name="フローチャート : 判断 89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1" name="テキスト ボックス 900"/>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2" name="フローチャート : 判断 90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3" name="テキスト ボックス 902"/>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4" name="テキスト ボックス 90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5" name="テキスト ボックス 90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6" name="テキスト ボックス 90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7" name="テキスト ボックス 90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8" name="テキスト ボックス 90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9" name="円/楕円 90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1" name="円/楕円 91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2" name="テキスト ボックス 911"/>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3" name="円/楕円 91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4" name="テキスト ボックス 913"/>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5" name="円/楕円 91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6" name="テキスト ボックス 915"/>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7" name="円/楕円 91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8" name="テキスト ボックス 917"/>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9" name="正方形/長方形 9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0" name="正方形/長方形 9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1" name="テキスト ボックス 9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人件費については、集中改革プランに基づき新規採用の抑制を図ってきたことなどから、類似団体平均を下回る水準で推移している。</a:t>
          </a:r>
        </a:p>
        <a:p>
          <a:r>
            <a:rPr kumimoji="1" lang="ja-JP" altLang="en-US" sz="1300">
              <a:latin typeface="ＭＳ Ｐゴシック"/>
            </a:rPr>
            <a:t>　扶助費については、広域連合において給付事業の多くを行っていることなどから類似団体内においてはほぼ最小値となっている。</a:t>
          </a:r>
        </a:p>
        <a:p>
          <a:r>
            <a:rPr kumimoji="1" lang="ja-JP" altLang="en-US" sz="1300">
              <a:solidFill>
                <a:sysClr val="windowText" lastClr="000000"/>
              </a:solidFill>
              <a:latin typeface="ＭＳ Ｐゴシック"/>
            </a:rPr>
            <a:t>　普通建設事業費については、公営住宅建設事業や安田中学校屋内運動場改築工事などが完了したことなどから、前年度から大幅な減額となり、類似団体平成を下回った。</a:t>
          </a:r>
        </a:p>
        <a:p>
          <a:r>
            <a:rPr kumimoji="1" lang="ja-JP" altLang="en-US" sz="1300">
              <a:latin typeface="ＭＳ Ｐゴシック"/>
            </a:rPr>
            <a:t>　公債費については、繰上償還の実施や過去の大型建設事業に係る償還が順次終了してきたことなどから年々減少しており類似団体平均を下回る水準で推移している。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高知県安田町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2,790
2,787
52.36
3,045,310
2,947,673
77,144
1,553,266
3,347,865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150197</xdr:rowOff>
    </xdr:from>
    <xdr:to>
      <xdr:col>6</xdr:col>
      <xdr:colOff>510540</xdr:colOff>
      <xdr:row>38</xdr:row>
      <xdr:rowOff>86531</xdr:rowOff>
    </xdr:to>
    <xdr:cxnSp macro="">
      <xdr:nvCxnSpPr>
        <xdr:cNvPr id="55" name="直線コネクタ 54"/>
        <xdr:cNvCxnSpPr/>
      </xdr:nvCxnSpPr>
      <xdr:spPr>
        <a:xfrm flipV="1">
          <a:off x="4633595" y="5293697"/>
          <a:ext cx="1270" cy="1307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90358</xdr:rowOff>
    </xdr:from>
    <xdr:ext cx="469744" cy="259045"/>
    <xdr:sp macro="" textlink="">
      <xdr:nvSpPr>
        <xdr:cNvPr id="56" name="議会費最小値テキスト"/>
        <xdr:cNvSpPr txBox="1"/>
      </xdr:nvSpPr>
      <xdr:spPr>
        <a:xfrm>
          <a:off x="4686300" y="6605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6,791</a:t>
          </a:r>
          <a:endParaRPr kumimoji="1" lang="ja-JP" altLang="en-US" sz="1000" b="1">
            <a:latin typeface="ＭＳ Ｐゴシック"/>
          </a:endParaRPr>
        </a:p>
      </xdr:txBody>
    </xdr:sp>
    <xdr:clientData/>
  </xdr:oneCellAnchor>
  <xdr:twoCellAnchor>
    <xdr:from>
      <xdr:col>6</xdr:col>
      <xdr:colOff>422275</xdr:colOff>
      <xdr:row>38</xdr:row>
      <xdr:rowOff>86531</xdr:rowOff>
    </xdr:from>
    <xdr:to>
      <xdr:col>6</xdr:col>
      <xdr:colOff>600075</xdr:colOff>
      <xdr:row>38</xdr:row>
      <xdr:rowOff>86531</xdr:rowOff>
    </xdr:to>
    <xdr:cxnSp macro="">
      <xdr:nvCxnSpPr>
        <xdr:cNvPr id="57" name="直線コネクタ 56"/>
        <xdr:cNvCxnSpPr/>
      </xdr:nvCxnSpPr>
      <xdr:spPr>
        <a:xfrm>
          <a:off x="4546600" y="6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96874</xdr:rowOff>
    </xdr:from>
    <xdr:ext cx="534377" cy="259045"/>
    <xdr:sp macro="" textlink="">
      <xdr:nvSpPr>
        <xdr:cNvPr id="58" name="議会費最大値テキスト"/>
        <xdr:cNvSpPr txBox="1"/>
      </xdr:nvSpPr>
      <xdr:spPr>
        <a:xfrm>
          <a:off x="4686300" y="506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75,449</a:t>
          </a:r>
          <a:endParaRPr kumimoji="1" lang="ja-JP" altLang="en-US" sz="1000" b="1">
            <a:latin typeface="ＭＳ Ｐゴシック"/>
          </a:endParaRPr>
        </a:p>
      </xdr:txBody>
    </xdr:sp>
    <xdr:clientData/>
  </xdr:oneCellAnchor>
  <xdr:twoCellAnchor>
    <xdr:from>
      <xdr:col>6</xdr:col>
      <xdr:colOff>422275</xdr:colOff>
      <xdr:row>30</xdr:row>
      <xdr:rowOff>150197</xdr:rowOff>
    </xdr:from>
    <xdr:to>
      <xdr:col>6</xdr:col>
      <xdr:colOff>600075</xdr:colOff>
      <xdr:row>30</xdr:row>
      <xdr:rowOff>150197</xdr:rowOff>
    </xdr:to>
    <xdr:cxnSp macro="">
      <xdr:nvCxnSpPr>
        <xdr:cNvPr id="59" name="直線コネクタ 58"/>
        <xdr:cNvCxnSpPr/>
      </xdr:nvCxnSpPr>
      <xdr:spPr>
        <a:xfrm>
          <a:off x="4546600" y="5293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34506</xdr:rowOff>
    </xdr:from>
    <xdr:to>
      <xdr:col>6</xdr:col>
      <xdr:colOff>511175</xdr:colOff>
      <xdr:row>37</xdr:row>
      <xdr:rowOff>56204</xdr:rowOff>
    </xdr:to>
    <xdr:cxnSp macro="">
      <xdr:nvCxnSpPr>
        <xdr:cNvPr id="60" name="直線コネクタ 59"/>
        <xdr:cNvCxnSpPr/>
      </xdr:nvCxnSpPr>
      <xdr:spPr>
        <a:xfrm>
          <a:off x="3797300" y="6378156"/>
          <a:ext cx="838200" cy="21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26147</xdr:rowOff>
    </xdr:from>
    <xdr:ext cx="534377" cy="259045"/>
    <xdr:sp macro="" textlink="">
      <xdr:nvSpPr>
        <xdr:cNvPr id="61" name="議会費平均値テキスト"/>
        <xdr:cNvSpPr txBox="1"/>
      </xdr:nvSpPr>
      <xdr:spPr>
        <a:xfrm>
          <a:off x="4686300" y="6198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17,495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3270</xdr:rowOff>
    </xdr:from>
    <xdr:to>
      <xdr:col>6</xdr:col>
      <xdr:colOff>561975</xdr:colOff>
      <xdr:row>37</xdr:row>
      <xdr:rowOff>104870</xdr:rowOff>
    </xdr:to>
    <xdr:sp macro="" textlink="">
      <xdr:nvSpPr>
        <xdr:cNvPr id="62" name="フローチャート : 判断 61"/>
        <xdr:cNvSpPr/>
      </xdr:nvSpPr>
      <xdr:spPr>
        <a:xfrm>
          <a:off x="45847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34506</xdr:rowOff>
    </xdr:from>
    <xdr:to>
      <xdr:col>5</xdr:col>
      <xdr:colOff>358775</xdr:colOff>
      <xdr:row>37</xdr:row>
      <xdr:rowOff>57176</xdr:rowOff>
    </xdr:to>
    <xdr:cxnSp macro="">
      <xdr:nvCxnSpPr>
        <xdr:cNvPr id="63" name="直線コネクタ 62"/>
        <xdr:cNvCxnSpPr/>
      </xdr:nvCxnSpPr>
      <xdr:spPr>
        <a:xfrm flipV="1">
          <a:off x="2908300" y="6378156"/>
          <a:ext cx="889000" cy="22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158947</xdr:rowOff>
    </xdr:from>
    <xdr:to>
      <xdr:col>5</xdr:col>
      <xdr:colOff>409575</xdr:colOff>
      <xdr:row>37</xdr:row>
      <xdr:rowOff>89097</xdr:rowOff>
    </xdr:to>
    <xdr:sp macro="" textlink="">
      <xdr:nvSpPr>
        <xdr:cNvPr id="64" name="フローチャート : 判断 63"/>
        <xdr:cNvSpPr/>
      </xdr:nvSpPr>
      <xdr:spPr>
        <a:xfrm>
          <a:off x="3746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80224</xdr:rowOff>
    </xdr:from>
    <xdr:ext cx="534377" cy="259045"/>
    <xdr:sp macro="" textlink="">
      <xdr:nvSpPr>
        <xdr:cNvPr id="65" name="テキスト ボックス 64"/>
        <xdr:cNvSpPr txBox="1"/>
      </xdr:nvSpPr>
      <xdr:spPr>
        <a:xfrm>
          <a:off x="3530111" y="642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18,323</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57176</xdr:rowOff>
    </xdr:from>
    <xdr:to>
      <xdr:col>4</xdr:col>
      <xdr:colOff>155575</xdr:colOff>
      <xdr:row>37</xdr:row>
      <xdr:rowOff>71501</xdr:rowOff>
    </xdr:to>
    <xdr:cxnSp macro="">
      <xdr:nvCxnSpPr>
        <xdr:cNvPr id="66" name="直線コネクタ 65"/>
        <xdr:cNvCxnSpPr/>
      </xdr:nvCxnSpPr>
      <xdr:spPr>
        <a:xfrm flipV="1">
          <a:off x="2019300" y="6400826"/>
          <a:ext cx="889000" cy="14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159804</xdr:rowOff>
    </xdr:from>
    <xdr:to>
      <xdr:col>4</xdr:col>
      <xdr:colOff>206375</xdr:colOff>
      <xdr:row>37</xdr:row>
      <xdr:rowOff>89954</xdr:rowOff>
    </xdr:to>
    <xdr:sp macro="" textlink="">
      <xdr:nvSpPr>
        <xdr:cNvPr id="67" name="フローチャート : 判断 66"/>
        <xdr:cNvSpPr/>
      </xdr:nvSpPr>
      <xdr:spPr>
        <a:xfrm>
          <a:off x="2857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106481</xdr:rowOff>
    </xdr:from>
    <xdr:ext cx="534377" cy="259045"/>
    <xdr:sp macro="" textlink="">
      <xdr:nvSpPr>
        <xdr:cNvPr id="68" name="テキスト ボックス 67"/>
        <xdr:cNvSpPr txBox="1"/>
      </xdr:nvSpPr>
      <xdr:spPr>
        <a:xfrm>
          <a:off x="2641111" y="610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18,278</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69272</xdr:rowOff>
    </xdr:from>
    <xdr:to>
      <xdr:col>2</xdr:col>
      <xdr:colOff>638175</xdr:colOff>
      <xdr:row>37</xdr:row>
      <xdr:rowOff>71501</xdr:rowOff>
    </xdr:to>
    <xdr:cxnSp macro="">
      <xdr:nvCxnSpPr>
        <xdr:cNvPr id="69" name="直線コネクタ 68"/>
        <xdr:cNvCxnSpPr/>
      </xdr:nvCxnSpPr>
      <xdr:spPr>
        <a:xfrm>
          <a:off x="1130300" y="6412922"/>
          <a:ext cx="889000" cy="2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161976</xdr:rowOff>
    </xdr:from>
    <xdr:to>
      <xdr:col>3</xdr:col>
      <xdr:colOff>3175</xdr:colOff>
      <xdr:row>37</xdr:row>
      <xdr:rowOff>92126</xdr:rowOff>
    </xdr:to>
    <xdr:sp macro="" textlink="">
      <xdr:nvSpPr>
        <xdr:cNvPr id="70" name="フローチャート : 判断 69"/>
        <xdr:cNvSpPr/>
      </xdr:nvSpPr>
      <xdr:spPr>
        <a:xfrm>
          <a:off x="1968500" y="633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108653</xdr:rowOff>
    </xdr:from>
    <xdr:ext cx="534377" cy="259045"/>
    <xdr:sp macro="" textlink="">
      <xdr:nvSpPr>
        <xdr:cNvPr id="71" name="テキスト ボックス 70"/>
        <xdr:cNvSpPr txBox="1"/>
      </xdr:nvSpPr>
      <xdr:spPr>
        <a:xfrm>
          <a:off x="1752111" y="610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18,164</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163043</xdr:rowOff>
    </xdr:from>
    <xdr:to>
      <xdr:col>1</xdr:col>
      <xdr:colOff>485775</xdr:colOff>
      <xdr:row>37</xdr:row>
      <xdr:rowOff>93193</xdr:rowOff>
    </xdr:to>
    <xdr:sp macro="" textlink="">
      <xdr:nvSpPr>
        <xdr:cNvPr id="72" name="フローチャート : 判断 71"/>
        <xdr:cNvSpPr/>
      </xdr:nvSpPr>
      <xdr:spPr>
        <a:xfrm>
          <a:off x="1079500" y="63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109720</xdr:rowOff>
    </xdr:from>
    <xdr:ext cx="534377" cy="259045"/>
    <xdr:sp macro="" textlink="">
      <xdr:nvSpPr>
        <xdr:cNvPr id="73" name="テキスト ボックス 72"/>
        <xdr:cNvSpPr txBox="1"/>
      </xdr:nvSpPr>
      <xdr:spPr>
        <a:xfrm>
          <a:off x="863111" y="611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18,108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5404</xdr:rowOff>
    </xdr:from>
    <xdr:to>
      <xdr:col>6</xdr:col>
      <xdr:colOff>561975</xdr:colOff>
      <xdr:row>37</xdr:row>
      <xdr:rowOff>107004</xdr:rowOff>
    </xdr:to>
    <xdr:sp macro="" textlink="">
      <xdr:nvSpPr>
        <xdr:cNvPr id="79" name="円/楕円 78"/>
        <xdr:cNvSpPr/>
      </xdr:nvSpPr>
      <xdr:spPr>
        <a:xfrm>
          <a:off x="4584700" y="6349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155281</xdr:rowOff>
    </xdr:from>
    <xdr:ext cx="534377" cy="259045"/>
    <xdr:sp macro="" textlink="">
      <xdr:nvSpPr>
        <xdr:cNvPr id="80" name="議会費該当値テキスト"/>
        <xdr:cNvSpPr txBox="1"/>
      </xdr:nvSpPr>
      <xdr:spPr>
        <a:xfrm>
          <a:off x="4686300" y="6327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17,383</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155156</xdr:rowOff>
    </xdr:from>
    <xdr:to>
      <xdr:col>5</xdr:col>
      <xdr:colOff>409575</xdr:colOff>
      <xdr:row>37</xdr:row>
      <xdr:rowOff>85306</xdr:rowOff>
    </xdr:to>
    <xdr:sp macro="" textlink="">
      <xdr:nvSpPr>
        <xdr:cNvPr id="81" name="円/楕円 80"/>
        <xdr:cNvSpPr/>
      </xdr:nvSpPr>
      <xdr:spPr>
        <a:xfrm>
          <a:off x="3746500" y="632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101833</xdr:rowOff>
    </xdr:from>
    <xdr:ext cx="534377" cy="259045"/>
    <xdr:sp macro="" textlink="">
      <xdr:nvSpPr>
        <xdr:cNvPr id="82" name="テキスト ボックス 81"/>
        <xdr:cNvSpPr txBox="1"/>
      </xdr:nvSpPr>
      <xdr:spPr>
        <a:xfrm>
          <a:off x="3530111" y="6102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18,522</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6376</xdr:rowOff>
    </xdr:from>
    <xdr:to>
      <xdr:col>4</xdr:col>
      <xdr:colOff>206375</xdr:colOff>
      <xdr:row>37</xdr:row>
      <xdr:rowOff>107976</xdr:rowOff>
    </xdr:to>
    <xdr:sp macro="" textlink="">
      <xdr:nvSpPr>
        <xdr:cNvPr id="83" name="円/楕円 82"/>
        <xdr:cNvSpPr/>
      </xdr:nvSpPr>
      <xdr:spPr>
        <a:xfrm>
          <a:off x="2857500" y="6350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99103</xdr:rowOff>
    </xdr:from>
    <xdr:ext cx="534377" cy="259045"/>
    <xdr:sp macro="" textlink="">
      <xdr:nvSpPr>
        <xdr:cNvPr id="84" name="テキスト ボックス 83"/>
        <xdr:cNvSpPr txBox="1"/>
      </xdr:nvSpPr>
      <xdr:spPr>
        <a:xfrm>
          <a:off x="2641111" y="6442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17,332</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20701</xdr:rowOff>
    </xdr:from>
    <xdr:to>
      <xdr:col>3</xdr:col>
      <xdr:colOff>3175</xdr:colOff>
      <xdr:row>37</xdr:row>
      <xdr:rowOff>122301</xdr:rowOff>
    </xdr:to>
    <xdr:sp macro="" textlink="">
      <xdr:nvSpPr>
        <xdr:cNvPr id="85" name="円/楕円 84"/>
        <xdr:cNvSpPr/>
      </xdr:nvSpPr>
      <xdr:spPr>
        <a:xfrm>
          <a:off x="1968500" y="636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113428</xdr:rowOff>
    </xdr:from>
    <xdr:ext cx="534377" cy="259045"/>
    <xdr:sp macro="" textlink="">
      <xdr:nvSpPr>
        <xdr:cNvPr id="86" name="テキスト ボックス 85"/>
        <xdr:cNvSpPr txBox="1"/>
      </xdr:nvSpPr>
      <xdr:spPr>
        <a:xfrm>
          <a:off x="1752111" y="6457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16,580</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18472</xdr:rowOff>
    </xdr:from>
    <xdr:to>
      <xdr:col>1</xdr:col>
      <xdr:colOff>485775</xdr:colOff>
      <xdr:row>37</xdr:row>
      <xdr:rowOff>120072</xdr:rowOff>
    </xdr:to>
    <xdr:sp macro="" textlink="">
      <xdr:nvSpPr>
        <xdr:cNvPr id="87" name="円/楕円 86"/>
        <xdr:cNvSpPr/>
      </xdr:nvSpPr>
      <xdr:spPr>
        <a:xfrm>
          <a:off x="1079500" y="6362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111199</xdr:rowOff>
    </xdr:from>
    <xdr:ext cx="534377" cy="259045"/>
    <xdr:sp macro="" textlink="">
      <xdr:nvSpPr>
        <xdr:cNvPr id="88" name="テキスト ボックス 87"/>
        <xdr:cNvSpPr txBox="1"/>
      </xdr:nvSpPr>
      <xdr:spPr>
        <a:xfrm>
          <a:off x="863111" y="6454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16,697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85,536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78414</xdr:rowOff>
    </xdr:from>
    <xdr:to>
      <xdr:col>6</xdr:col>
      <xdr:colOff>510540</xdr:colOff>
      <xdr:row>58</xdr:row>
      <xdr:rowOff>134450</xdr:rowOff>
    </xdr:to>
    <xdr:cxnSp macro="">
      <xdr:nvCxnSpPr>
        <xdr:cNvPr id="112" name="直線コネクタ 111"/>
        <xdr:cNvCxnSpPr/>
      </xdr:nvCxnSpPr>
      <xdr:spPr>
        <a:xfrm flipV="1">
          <a:off x="4633595" y="8650914"/>
          <a:ext cx="1270" cy="1427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138277</xdr:rowOff>
    </xdr:from>
    <xdr:ext cx="599010" cy="259045"/>
    <xdr:sp macro="" textlink="">
      <xdr:nvSpPr>
        <xdr:cNvPr id="113" name="総務費最小値テキスト"/>
        <xdr:cNvSpPr txBox="1"/>
      </xdr:nvSpPr>
      <xdr:spPr>
        <a:xfrm>
          <a:off x="4686300" y="10082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106,890</a:t>
          </a:r>
          <a:endParaRPr kumimoji="1" lang="ja-JP" altLang="en-US" sz="1000" b="1">
            <a:latin typeface="ＭＳ Ｐゴシック"/>
          </a:endParaRPr>
        </a:p>
      </xdr:txBody>
    </xdr:sp>
    <xdr:clientData/>
  </xdr:oneCellAnchor>
  <xdr:twoCellAnchor>
    <xdr:from>
      <xdr:col>6</xdr:col>
      <xdr:colOff>422275</xdr:colOff>
      <xdr:row>58</xdr:row>
      <xdr:rowOff>134450</xdr:rowOff>
    </xdr:from>
    <xdr:to>
      <xdr:col>6</xdr:col>
      <xdr:colOff>600075</xdr:colOff>
      <xdr:row>58</xdr:row>
      <xdr:rowOff>134450</xdr:rowOff>
    </xdr:to>
    <xdr:cxnSp macro="">
      <xdr:nvCxnSpPr>
        <xdr:cNvPr id="114" name="直線コネクタ 113"/>
        <xdr:cNvCxnSpPr/>
      </xdr:nvCxnSpPr>
      <xdr:spPr>
        <a:xfrm>
          <a:off x="4546600" y="10078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25091</xdr:rowOff>
    </xdr:from>
    <xdr:ext cx="690189" cy="259045"/>
    <xdr:sp macro="" textlink="">
      <xdr:nvSpPr>
        <xdr:cNvPr id="115" name="総務費最大値テキスト"/>
        <xdr:cNvSpPr txBox="1"/>
      </xdr:nvSpPr>
      <xdr:spPr>
        <a:xfrm>
          <a:off x="4686300" y="84261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1,980,428</a:t>
          </a:r>
          <a:endParaRPr kumimoji="1" lang="ja-JP" altLang="en-US" sz="1000" b="1">
            <a:latin typeface="ＭＳ Ｐゴシック"/>
          </a:endParaRPr>
        </a:p>
      </xdr:txBody>
    </xdr:sp>
    <xdr:clientData/>
  </xdr:oneCellAnchor>
  <xdr:twoCellAnchor>
    <xdr:from>
      <xdr:col>6</xdr:col>
      <xdr:colOff>422275</xdr:colOff>
      <xdr:row>50</xdr:row>
      <xdr:rowOff>78414</xdr:rowOff>
    </xdr:from>
    <xdr:to>
      <xdr:col>6</xdr:col>
      <xdr:colOff>600075</xdr:colOff>
      <xdr:row>50</xdr:row>
      <xdr:rowOff>78414</xdr:rowOff>
    </xdr:to>
    <xdr:cxnSp macro="">
      <xdr:nvCxnSpPr>
        <xdr:cNvPr id="116" name="直線コネクタ 115"/>
        <xdr:cNvCxnSpPr/>
      </xdr:nvCxnSpPr>
      <xdr:spPr>
        <a:xfrm>
          <a:off x="4546600" y="865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171237</xdr:rowOff>
    </xdr:from>
    <xdr:to>
      <xdr:col>6</xdr:col>
      <xdr:colOff>511175</xdr:colOff>
      <xdr:row>58</xdr:row>
      <xdr:rowOff>23668</xdr:rowOff>
    </xdr:to>
    <xdr:cxnSp macro="">
      <xdr:nvCxnSpPr>
        <xdr:cNvPr id="117" name="直線コネクタ 116"/>
        <xdr:cNvCxnSpPr/>
      </xdr:nvCxnSpPr>
      <xdr:spPr>
        <a:xfrm flipV="1">
          <a:off x="3797300" y="9943887"/>
          <a:ext cx="838200" cy="23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111557</xdr:rowOff>
    </xdr:from>
    <xdr:ext cx="599010" cy="259045"/>
    <xdr:sp macro="" textlink="">
      <xdr:nvSpPr>
        <xdr:cNvPr id="118" name="総務費平均値テキスト"/>
        <xdr:cNvSpPr txBox="1"/>
      </xdr:nvSpPr>
      <xdr:spPr>
        <a:xfrm>
          <a:off x="4686300" y="98842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266,956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133130</xdr:rowOff>
    </xdr:from>
    <xdr:to>
      <xdr:col>6</xdr:col>
      <xdr:colOff>561975</xdr:colOff>
      <xdr:row>58</xdr:row>
      <xdr:rowOff>63280</xdr:rowOff>
    </xdr:to>
    <xdr:sp macro="" textlink="">
      <xdr:nvSpPr>
        <xdr:cNvPr id="119" name="フローチャート : 判断 118"/>
        <xdr:cNvSpPr/>
      </xdr:nvSpPr>
      <xdr:spPr>
        <a:xfrm>
          <a:off x="4584700" y="990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23668</xdr:rowOff>
    </xdr:from>
    <xdr:to>
      <xdr:col>5</xdr:col>
      <xdr:colOff>358775</xdr:colOff>
      <xdr:row>58</xdr:row>
      <xdr:rowOff>25180</xdr:rowOff>
    </xdr:to>
    <xdr:cxnSp macro="">
      <xdr:nvCxnSpPr>
        <xdr:cNvPr id="120" name="直線コネクタ 119"/>
        <xdr:cNvCxnSpPr/>
      </xdr:nvCxnSpPr>
      <xdr:spPr>
        <a:xfrm flipV="1">
          <a:off x="2908300" y="9967768"/>
          <a:ext cx="889000" cy="1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134207</xdr:rowOff>
    </xdr:from>
    <xdr:to>
      <xdr:col>5</xdr:col>
      <xdr:colOff>409575</xdr:colOff>
      <xdr:row>58</xdr:row>
      <xdr:rowOff>64357</xdr:rowOff>
    </xdr:to>
    <xdr:sp macro="" textlink="">
      <xdr:nvSpPr>
        <xdr:cNvPr id="121" name="フローチャート : 判断 120"/>
        <xdr:cNvSpPr/>
      </xdr:nvSpPr>
      <xdr:spPr>
        <a:xfrm>
          <a:off x="3746500" y="990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80884</xdr:rowOff>
    </xdr:from>
    <xdr:ext cx="599010" cy="259045"/>
    <xdr:sp macro="" textlink="">
      <xdr:nvSpPr>
        <xdr:cNvPr id="122" name="テキスト ボックス 121"/>
        <xdr:cNvSpPr txBox="1"/>
      </xdr:nvSpPr>
      <xdr:spPr>
        <a:xfrm>
          <a:off x="3497794" y="9682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265,543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18387</xdr:rowOff>
    </xdr:from>
    <xdr:to>
      <xdr:col>4</xdr:col>
      <xdr:colOff>155575</xdr:colOff>
      <xdr:row>58</xdr:row>
      <xdr:rowOff>25180</xdr:rowOff>
    </xdr:to>
    <xdr:cxnSp macro="">
      <xdr:nvCxnSpPr>
        <xdr:cNvPr id="123" name="直線コネクタ 122"/>
        <xdr:cNvCxnSpPr/>
      </xdr:nvCxnSpPr>
      <xdr:spPr>
        <a:xfrm>
          <a:off x="2019300" y="9962487"/>
          <a:ext cx="889000" cy="6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152595</xdr:rowOff>
    </xdr:from>
    <xdr:to>
      <xdr:col>4</xdr:col>
      <xdr:colOff>206375</xdr:colOff>
      <xdr:row>58</xdr:row>
      <xdr:rowOff>82745</xdr:rowOff>
    </xdr:to>
    <xdr:sp macro="" textlink="">
      <xdr:nvSpPr>
        <xdr:cNvPr id="124" name="フローチャート : 判断 123"/>
        <xdr:cNvSpPr/>
      </xdr:nvSpPr>
      <xdr:spPr>
        <a:xfrm>
          <a:off x="2857500" y="99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73872</xdr:rowOff>
    </xdr:from>
    <xdr:ext cx="599010" cy="259045"/>
    <xdr:sp macro="" textlink="">
      <xdr:nvSpPr>
        <xdr:cNvPr id="125" name="テキスト ボックス 124"/>
        <xdr:cNvSpPr txBox="1"/>
      </xdr:nvSpPr>
      <xdr:spPr>
        <a:xfrm>
          <a:off x="2608794" y="10017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241,411</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18387</xdr:rowOff>
    </xdr:from>
    <xdr:to>
      <xdr:col>2</xdr:col>
      <xdr:colOff>638175</xdr:colOff>
      <xdr:row>58</xdr:row>
      <xdr:rowOff>82803</xdr:rowOff>
    </xdr:to>
    <xdr:cxnSp macro="">
      <xdr:nvCxnSpPr>
        <xdr:cNvPr id="126" name="直線コネクタ 125"/>
        <xdr:cNvCxnSpPr/>
      </xdr:nvCxnSpPr>
      <xdr:spPr>
        <a:xfrm flipV="1">
          <a:off x="1130300" y="9962487"/>
          <a:ext cx="889000" cy="64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146458</xdr:rowOff>
    </xdr:from>
    <xdr:to>
      <xdr:col>3</xdr:col>
      <xdr:colOff>3175</xdr:colOff>
      <xdr:row>58</xdr:row>
      <xdr:rowOff>76608</xdr:rowOff>
    </xdr:to>
    <xdr:sp macro="" textlink="">
      <xdr:nvSpPr>
        <xdr:cNvPr id="127" name="フローチャート : 判断 126"/>
        <xdr:cNvSpPr/>
      </xdr:nvSpPr>
      <xdr:spPr>
        <a:xfrm>
          <a:off x="1968500" y="991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67735</xdr:rowOff>
    </xdr:from>
    <xdr:ext cx="599010" cy="259045"/>
    <xdr:sp macro="" textlink="">
      <xdr:nvSpPr>
        <xdr:cNvPr id="128" name="テキスト ボックス 127"/>
        <xdr:cNvSpPr txBox="1"/>
      </xdr:nvSpPr>
      <xdr:spPr>
        <a:xfrm>
          <a:off x="1719794" y="10011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249,465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141426</xdr:rowOff>
    </xdr:from>
    <xdr:to>
      <xdr:col>1</xdr:col>
      <xdr:colOff>485775</xdr:colOff>
      <xdr:row>58</xdr:row>
      <xdr:rowOff>71576</xdr:rowOff>
    </xdr:to>
    <xdr:sp macro="" textlink="">
      <xdr:nvSpPr>
        <xdr:cNvPr id="129" name="フローチャート : 判断 128"/>
        <xdr:cNvSpPr/>
      </xdr:nvSpPr>
      <xdr:spPr>
        <a:xfrm>
          <a:off x="1079500" y="9914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88103</xdr:rowOff>
    </xdr:from>
    <xdr:ext cx="599010" cy="259045"/>
    <xdr:sp macro="" textlink="">
      <xdr:nvSpPr>
        <xdr:cNvPr id="130" name="テキスト ボックス 129"/>
        <xdr:cNvSpPr txBox="1"/>
      </xdr:nvSpPr>
      <xdr:spPr>
        <a:xfrm>
          <a:off x="830794" y="9689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256,068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120437</xdr:rowOff>
    </xdr:from>
    <xdr:to>
      <xdr:col>6</xdr:col>
      <xdr:colOff>561975</xdr:colOff>
      <xdr:row>58</xdr:row>
      <xdr:rowOff>50587</xdr:rowOff>
    </xdr:to>
    <xdr:sp macro="" textlink="">
      <xdr:nvSpPr>
        <xdr:cNvPr id="136" name="円/楕円 135"/>
        <xdr:cNvSpPr/>
      </xdr:nvSpPr>
      <xdr:spPr>
        <a:xfrm>
          <a:off x="4584700" y="989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143314</xdr:rowOff>
    </xdr:from>
    <xdr:ext cx="599010" cy="259045"/>
    <xdr:sp macro="" textlink="">
      <xdr:nvSpPr>
        <xdr:cNvPr id="137" name="総務費該当値テキスト"/>
        <xdr:cNvSpPr txBox="1"/>
      </xdr:nvSpPr>
      <xdr:spPr>
        <a:xfrm>
          <a:off x="4686300" y="9744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283,613</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144318</xdr:rowOff>
    </xdr:from>
    <xdr:to>
      <xdr:col>5</xdr:col>
      <xdr:colOff>409575</xdr:colOff>
      <xdr:row>58</xdr:row>
      <xdr:rowOff>74468</xdr:rowOff>
    </xdr:to>
    <xdr:sp macro="" textlink="">
      <xdr:nvSpPr>
        <xdr:cNvPr id="138" name="円/楕円 137"/>
        <xdr:cNvSpPr/>
      </xdr:nvSpPr>
      <xdr:spPr>
        <a:xfrm>
          <a:off x="3746500" y="9916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65595</xdr:rowOff>
    </xdr:from>
    <xdr:ext cx="599010" cy="259045"/>
    <xdr:sp macro="" textlink="">
      <xdr:nvSpPr>
        <xdr:cNvPr id="139" name="テキスト ボックス 138"/>
        <xdr:cNvSpPr txBox="1"/>
      </xdr:nvSpPr>
      <xdr:spPr>
        <a:xfrm>
          <a:off x="3497794" y="10009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252,274</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145830</xdr:rowOff>
    </xdr:from>
    <xdr:to>
      <xdr:col>4</xdr:col>
      <xdr:colOff>206375</xdr:colOff>
      <xdr:row>58</xdr:row>
      <xdr:rowOff>75980</xdr:rowOff>
    </xdr:to>
    <xdr:sp macro="" textlink="">
      <xdr:nvSpPr>
        <xdr:cNvPr id="140" name="円/楕円 139"/>
        <xdr:cNvSpPr/>
      </xdr:nvSpPr>
      <xdr:spPr>
        <a:xfrm>
          <a:off x="2857500" y="991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92507</xdr:rowOff>
    </xdr:from>
    <xdr:ext cx="599010" cy="259045"/>
    <xdr:sp macro="" textlink="">
      <xdr:nvSpPr>
        <xdr:cNvPr id="141" name="テキスト ボックス 140"/>
        <xdr:cNvSpPr txBox="1"/>
      </xdr:nvSpPr>
      <xdr:spPr>
        <a:xfrm>
          <a:off x="2608794" y="9693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250,289</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139037</xdr:rowOff>
    </xdr:from>
    <xdr:to>
      <xdr:col>3</xdr:col>
      <xdr:colOff>3175</xdr:colOff>
      <xdr:row>58</xdr:row>
      <xdr:rowOff>69187</xdr:rowOff>
    </xdr:to>
    <xdr:sp macro="" textlink="">
      <xdr:nvSpPr>
        <xdr:cNvPr id="142" name="円/楕円 141"/>
        <xdr:cNvSpPr/>
      </xdr:nvSpPr>
      <xdr:spPr>
        <a:xfrm>
          <a:off x="1968500" y="991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85714</xdr:rowOff>
    </xdr:from>
    <xdr:ext cx="599010" cy="259045"/>
    <xdr:sp macro="" textlink="">
      <xdr:nvSpPr>
        <xdr:cNvPr id="143" name="テキスト ボックス 142"/>
        <xdr:cNvSpPr txBox="1"/>
      </xdr:nvSpPr>
      <xdr:spPr>
        <a:xfrm>
          <a:off x="1719794" y="9686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259,203</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32003</xdr:rowOff>
    </xdr:from>
    <xdr:to>
      <xdr:col>1</xdr:col>
      <xdr:colOff>485775</xdr:colOff>
      <xdr:row>58</xdr:row>
      <xdr:rowOff>133603</xdr:rowOff>
    </xdr:to>
    <xdr:sp macro="" textlink="">
      <xdr:nvSpPr>
        <xdr:cNvPr id="144" name="円/楕円 143"/>
        <xdr:cNvSpPr/>
      </xdr:nvSpPr>
      <xdr:spPr>
        <a:xfrm>
          <a:off x="1079500" y="997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124730</xdr:rowOff>
    </xdr:from>
    <xdr:ext cx="599010" cy="259045"/>
    <xdr:sp macro="" textlink="">
      <xdr:nvSpPr>
        <xdr:cNvPr id="145" name="テキスト ボックス 144"/>
        <xdr:cNvSpPr txBox="1"/>
      </xdr:nvSpPr>
      <xdr:spPr>
        <a:xfrm>
          <a:off x="830794" y="10068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174,667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132/151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209,085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52766</xdr:rowOff>
    </xdr:from>
    <xdr:to>
      <xdr:col>6</xdr:col>
      <xdr:colOff>510540</xdr:colOff>
      <xdr:row>77</xdr:row>
      <xdr:rowOff>32708</xdr:rowOff>
    </xdr:to>
    <xdr:cxnSp macro="">
      <xdr:nvCxnSpPr>
        <xdr:cNvPr id="167" name="直線コネクタ 166"/>
        <xdr:cNvCxnSpPr/>
      </xdr:nvCxnSpPr>
      <xdr:spPr>
        <a:xfrm flipV="1">
          <a:off x="4633595" y="12054266"/>
          <a:ext cx="1270" cy="1180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36535</xdr:rowOff>
    </xdr:from>
    <xdr:ext cx="599010" cy="259045"/>
    <xdr:sp macro="" textlink="">
      <xdr:nvSpPr>
        <xdr:cNvPr id="168" name="民生費最小値テキスト"/>
        <xdr:cNvSpPr txBox="1"/>
      </xdr:nvSpPr>
      <xdr:spPr>
        <a:xfrm>
          <a:off x="4686300" y="13238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121,803</a:t>
          </a:r>
          <a:endParaRPr kumimoji="1" lang="ja-JP" altLang="en-US" sz="1000" b="1">
            <a:latin typeface="ＭＳ Ｐゴシック"/>
          </a:endParaRPr>
        </a:p>
      </xdr:txBody>
    </xdr:sp>
    <xdr:clientData/>
  </xdr:oneCellAnchor>
  <xdr:twoCellAnchor>
    <xdr:from>
      <xdr:col>6</xdr:col>
      <xdr:colOff>422275</xdr:colOff>
      <xdr:row>77</xdr:row>
      <xdr:rowOff>32708</xdr:rowOff>
    </xdr:from>
    <xdr:to>
      <xdr:col>6</xdr:col>
      <xdr:colOff>600075</xdr:colOff>
      <xdr:row>77</xdr:row>
      <xdr:rowOff>32708</xdr:rowOff>
    </xdr:to>
    <xdr:cxnSp macro="">
      <xdr:nvCxnSpPr>
        <xdr:cNvPr id="169" name="直線コネクタ 168"/>
        <xdr:cNvCxnSpPr/>
      </xdr:nvCxnSpPr>
      <xdr:spPr>
        <a:xfrm>
          <a:off x="4546600" y="13234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170893</xdr:rowOff>
    </xdr:from>
    <xdr:ext cx="599010" cy="259045"/>
    <xdr:sp macro="" textlink="">
      <xdr:nvSpPr>
        <xdr:cNvPr id="170" name="民生費最大値テキスト"/>
        <xdr:cNvSpPr txBox="1"/>
      </xdr:nvSpPr>
      <xdr:spPr>
        <a:xfrm>
          <a:off x="4686300" y="11829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638,029</a:t>
          </a:r>
          <a:endParaRPr kumimoji="1" lang="ja-JP" altLang="en-US" sz="1000" b="1">
            <a:latin typeface="ＭＳ Ｐゴシック"/>
          </a:endParaRPr>
        </a:p>
      </xdr:txBody>
    </xdr:sp>
    <xdr:clientData/>
  </xdr:oneCellAnchor>
  <xdr:twoCellAnchor>
    <xdr:from>
      <xdr:col>6</xdr:col>
      <xdr:colOff>422275</xdr:colOff>
      <xdr:row>70</xdr:row>
      <xdr:rowOff>52766</xdr:rowOff>
    </xdr:from>
    <xdr:to>
      <xdr:col>6</xdr:col>
      <xdr:colOff>600075</xdr:colOff>
      <xdr:row>70</xdr:row>
      <xdr:rowOff>52766</xdr:rowOff>
    </xdr:to>
    <xdr:cxnSp macro="">
      <xdr:nvCxnSpPr>
        <xdr:cNvPr id="171" name="直線コネクタ 170"/>
        <xdr:cNvCxnSpPr/>
      </xdr:nvCxnSpPr>
      <xdr:spPr>
        <a:xfrm>
          <a:off x="4546600" y="12054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118920</xdr:rowOff>
    </xdr:from>
    <xdr:to>
      <xdr:col>6</xdr:col>
      <xdr:colOff>511175</xdr:colOff>
      <xdr:row>76</xdr:row>
      <xdr:rowOff>130474</xdr:rowOff>
    </xdr:to>
    <xdr:cxnSp macro="">
      <xdr:nvCxnSpPr>
        <xdr:cNvPr id="172" name="直線コネクタ 171"/>
        <xdr:cNvCxnSpPr/>
      </xdr:nvCxnSpPr>
      <xdr:spPr>
        <a:xfrm flipV="1">
          <a:off x="3797300" y="13149120"/>
          <a:ext cx="838200" cy="1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132052</xdr:rowOff>
    </xdr:from>
    <xdr:ext cx="599010" cy="259045"/>
    <xdr:sp macro="" textlink="">
      <xdr:nvSpPr>
        <xdr:cNvPr id="173" name="民生費平均値テキスト"/>
        <xdr:cNvSpPr txBox="1"/>
      </xdr:nvSpPr>
      <xdr:spPr>
        <a:xfrm>
          <a:off x="4686300" y="12819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216,131</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109175</xdr:rowOff>
    </xdr:from>
    <xdr:to>
      <xdr:col>6</xdr:col>
      <xdr:colOff>561975</xdr:colOff>
      <xdr:row>76</xdr:row>
      <xdr:rowOff>39325</xdr:rowOff>
    </xdr:to>
    <xdr:sp macro="" textlink="">
      <xdr:nvSpPr>
        <xdr:cNvPr id="174" name="フローチャート : 判断 173"/>
        <xdr:cNvSpPr/>
      </xdr:nvSpPr>
      <xdr:spPr>
        <a:xfrm>
          <a:off x="4584700" y="1296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130474</xdr:rowOff>
    </xdr:from>
    <xdr:to>
      <xdr:col>5</xdr:col>
      <xdr:colOff>358775</xdr:colOff>
      <xdr:row>76</xdr:row>
      <xdr:rowOff>146501</xdr:rowOff>
    </xdr:to>
    <xdr:cxnSp macro="">
      <xdr:nvCxnSpPr>
        <xdr:cNvPr id="175" name="直線コネクタ 174"/>
        <xdr:cNvCxnSpPr/>
      </xdr:nvCxnSpPr>
      <xdr:spPr>
        <a:xfrm flipV="1">
          <a:off x="2908300" y="13160674"/>
          <a:ext cx="889000" cy="16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129079</xdr:rowOff>
    </xdr:from>
    <xdr:to>
      <xdr:col>5</xdr:col>
      <xdr:colOff>409575</xdr:colOff>
      <xdr:row>76</xdr:row>
      <xdr:rowOff>59229</xdr:rowOff>
    </xdr:to>
    <xdr:sp macro="" textlink="">
      <xdr:nvSpPr>
        <xdr:cNvPr id="176" name="フローチャート : 判断 175"/>
        <xdr:cNvSpPr/>
      </xdr:nvSpPr>
      <xdr:spPr>
        <a:xfrm>
          <a:off x="3746500" y="1298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75756</xdr:rowOff>
    </xdr:from>
    <xdr:ext cx="599010" cy="259045"/>
    <xdr:sp macro="" textlink="">
      <xdr:nvSpPr>
        <xdr:cNvPr id="177" name="テキスト ボックス 176"/>
        <xdr:cNvSpPr txBox="1"/>
      </xdr:nvSpPr>
      <xdr:spPr>
        <a:xfrm>
          <a:off x="3497794" y="12763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207,424</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142304</xdr:rowOff>
    </xdr:from>
    <xdr:to>
      <xdr:col>4</xdr:col>
      <xdr:colOff>155575</xdr:colOff>
      <xdr:row>76</xdr:row>
      <xdr:rowOff>146501</xdr:rowOff>
    </xdr:to>
    <xdr:cxnSp macro="">
      <xdr:nvCxnSpPr>
        <xdr:cNvPr id="178" name="直線コネクタ 177"/>
        <xdr:cNvCxnSpPr/>
      </xdr:nvCxnSpPr>
      <xdr:spPr>
        <a:xfrm>
          <a:off x="2019300" y="13172504"/>
          <a:ext cx="889000" cy="4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132611</xdr:rowOff>
    </xdr:from>
    <xdr:to>
      <xdr:col>4</xdr:col>
      <xdr:colOff>206375</xdr:colOff>
      <xdr:row>76</xdr:row>
      <xdr:rowOff>62761</xdr:rowOff>
    </xdr:to>
    <xdr:sp macro="" textlink="">
      <xdr:nvSpPr>
        <xdr:cNvPr id="179" name="フローチャート : 判断 178"/>
        <xdr:cNvSpPr/>
      </xdr:nvSpPr>
      <xdr:spPr>
        <a:xfrm>
          <a:off x="2857500" y="1299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79288</xdr:rowOff>
    </xdr:from>
    <xdr:ext cx="599010" cy="259045"/>
    <xdr:sp macro="" textlink="">
      <xdr:nvSpPr>
        <xdr:cNvPr id="180" name="テキスト ボックス 179"/>
        <xdr:cNvSpPr txBox="1"/>
      </xdr:nvSpPr>
      <xdr:spPr>
        <a:xfrm>
          <a:off x="2608794" y="12766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205,879</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142304</xdr:rowOff>
    </xdr:from>
    <xdr:to>
      <xdr:col>2</xdr:col>
      <xdr:colOff>638175</xdr:colOff>
      <xdr:row>77</xdr:row>
      <xdr:rowOff>18069</xdr:rowOff>
    </xdr:to>
    <xdr:cxnSp macro="">
      <xdr:nvCxnSpPr>
        <xdr:cNvPr id="181" name="直線コネクタ 180"/>
        <xdr:cNvCxnSpPr/>
      </xdr:nvCxnSpPr>
      <xdr:spPr>
        <a:xfrm flipV="1">
          <a:off x="1130300" y="13172504"/>
          <a:ext cx="889000" cy="47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165410</xdr:rowOff>
    </xdr:from>
    <xdr:to>
      <xdr:col>3</xdr:col>
      <xdr:colOff>3175</xdr:colOff>
      <xdr:row>76</xdr:row>
      <xdr:rowOff>95560</xdr:rowOff>
    </xdr:to>
    <xdr:sp macro="" textlink="">
      <xdr:nvSpPr>
        <xdr:cNvPr id="182" name="フローチャート : 判断 181"/>
        <xdr:cNvSpPr/>
      </xdr:nvSpPr>
      <xdr:spPr>
        <a:xfrm>
          <a:off x="1968500" y="1302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112087</xdr:rowOff>
    </xdr:from>
    <xdr:ext cx="599010" cy="259045"/>
    <xdr:sp macro="" textlink="">
      <xdr:nvSpPr>
        <xdr:cNvPr id="183" name="テキスト ボックス 182"/>
        <xdr:cNvSpPr txBox="1"/>
      </xdr:nvSpPr>
      <xdr:spPr>
        <a:xfrm>
          <a:off x="1719794" y="12799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191,531</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145924</xdr:rowOff>
    </xdr:from>
    <xdr:to>
      <xdr:col>1</xdr:col>
      <xdr:colOff>485775</xdr:colOff>
      <xdr:row>76</xdr:row>
      <xdr:rowOff>76074</xdr:rowOff>
    </xdr:to>
    <xdr:sp macro="" textlink="">
      <xdr:nvSpPr>
        <xdr:cNvPr id="184" name="フローチャート : 判断 183"/>
        <xdr:cNvSpPr/>
      </xdr:nvSpPr>
      <xdr:spPr>
        <a:xfrm>
          <a:off x="1079500" y="130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92601</xdr:rowOff>
    </xdr:from>
    <xdr:ext cx="599010" cy="259045"/>
    <xdr:sp macro="" textlink="">
      <xdr:nvSpPr>
        <xdr:cNvPr id="185" name="テキスト ボックス 184"/>
        <xdr:cNvSpPr txBox="1"/>
      </xdr:nvSpPr>
      <xdr:spPr>
        <a:xfrm>
          <a:off x="830794" y="12779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200,055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68120</xdr:rowOff>
    </xdr:from>
    <xdr:to>
      <xdr:col>6</xdr:col>
      <xdr:colOff>561975</xdr:colOff>
      <xdr:row>76</xdr:row>
      <xdr:rowOff>169720</xdr:rowOff>
    </xdr:to>
    <xdr:sp macro="" textlink="">
      <xdr:nvSpPr>
        <xdr:cNvPr id="191" name="円/楕円 190"/>
        <xdr:cNvSpPr/>
      </xdr:nvSpPr>
      <xdr:spPr>
        <a:xfrm>
          <a:off x="4584700" y="1309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154497</xdr:rowOff>
    </xdr:from>
    <xdr:ext cx="599010" cy="259045"/>
    <xdr:sp macro="" textlink="">
      <xdr:nvSpPr>
        <xdr:cNvPr id="192" name="民生費該当値テキスト"/>
        <xdr:cNvSpPr txBox="1"/>
      </xdr:nvSpPr>
      <xdr:spPr>
        <a:xfrm>
          <a:off x="4686300" y="13013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159,090</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79674</xdr:rowOff>
    </xdr:from>
    <xdr:to>
      <xdr:col>5</xdr:col>
      <xdr:colOff>409575</xdr:colOff>
      <xdr:row>77</xdr:row>
      <xdr:rowOff>9824</xdr:rowOff>
    </xdr:to>
    <xdr:sp macro="" textlink="">
      <xdr:nvSpPr>
        <xdr:cNvPr id="193" name="円/楕円 192"/>
        <xdr:cNvSpPr/>
      </xdr:nvSpPr>
      <xdr:spPr>
        <a:xfrm>
          <a:off x="3746500" y="13109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951</xdr:rowOff>
    </xdr:from>
    <xdr:ext cx="599010" cy="259045"/>
    <xdr:sp macro="" textlink="">
      <xdr:nvSpPr>
        <xdr:cNvPr id="194" name="テキスト ボックス 193"/>
        <xdr:cNvSpPr txBox="1"/>
      </xdr:nvSpPr>
      <xdr:spPr>
        <a:xfrm>
          <a:off x="3497794" y="13202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154,036</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95701</xdr:rowOff>
    </xdr:from>
    <xdr:to>
      <xdr:col>4</xdr:col>
      <xdr:colOff>206375</xdr:colOff>
      <xdr:row>77</xdr:row>
      <xdr:rowOff>25851</xdr:rowOff>
    </xdr:to>
    <xdr:sp macro="" textlink="">
      <xdr:nvSpPr>
        <xdr:cNvPr id="195" name="円/楕円 194"/>
        <xdr:cNvSpPr/>
      </xdr:nvSpPr>
      <xdr:spPr>
        <a:xfrm>
          <a:off x="2857500" y="13125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16978</xdr:rowOff>
    </xdr:from>
    <xdr:ext cx="599010" cy="259045"/>
    <xdr:sp macro="" textlink="">
      <xdr:nvSpPr>
        <xdr:cNvPr id="196" name="テキスト ボックス 195"/>
        <xdr:cNvSpPr txBox="1"/>
      </xdr:nvSpPr>
      <xdr:spPr>
        <a:xfrm>
          <a:off x="2608794" y="13218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147,025</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91504</xdr:rowOff>
    </xdr:from>
    <xdr:to>
      <xdr:col>3</xdr:col>
      <xdr:colOff>3175</xdr:colOff>
      <xdr:row>77</xdr:row>
      <xdr:rowOff>21654</xdr:rowOff>
    </xdr:to>
    <xdr:sp macro="" textlink="">
      <xdr:nvSpPr>
        <xdr:cNvPr id="197" name="円/楕円 196"/>
        <xdr:cNvSpPr/>
      </xdr:nvSpPr>
      <xdr:spPr>
        <a:xfrm>
          <a:off x="1968500" y="13121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12781</xdr:rowOff>
    </xdr:from>
    <xdr:ext cx="599010" cy="259045"/>
    <xdr:sp macro="" textlink="">
      <xdr:nvSpPr>
        <xdr:cNvPr id="198" name="テキスト ボックス 197"/>
        <xdr:cNvSpPr txBox="1"/>
      </xdr:nvSpPr>
      <xdr:spPr>
        <a:xfrm>
          <a:off x="1719794" y="13214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148,861</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138719</xdr:rowOff>
    </xdr:from>
    <xdr:to>
      <xdr:col>1</xdr:col>
      <xdr:colOff>485775</xdr:colOff>
      <xdr:row>77</xdr:row>
      <xdr:rowOff>68869</xdr:rowOff>
    </xdr:to>
    <xdr:sp macro="" textlink="">
      <xdr:nvSpPr>
        <xdr:cNvPr id="199" name="円/楕円 198"/>
        <xdr:cNvSpPr/>
      </xdr:nvSpPr>
      <xdr:spPr>
        <a:xfrm>
          <a:off x="1079500" y="13168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59996</xdr:rowOff>
    </xdr:from>
    <xdr:ext cx="599010" cy="259045"/>
    <xdr:sp macro="" textlink="">
      <xdr:nvSpPr>
        <xdr:cNvPr id="200" name="テキスト ボックス 199"/>
        <xdr:cNvSpPr txBox="1"/>
      </xdr:nvSpPr>
      <xdr:spPr>
        <a:xfrm>
          <a:off x="830794" y="13261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128,207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2" name="テキスト ボックス 21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4" name="テキスト ボックス 213"/>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48149</xdr:rowOff>
    </xdr:from>
    <xdr:to>
      <xdr:col>6</xdr:col>
      <xdr:colOff>510540</xdr:colOff>
      <xdr:row>98</xdr:row>
      <xdr:rowOff>149602</xdr:rowOff>
    </xdr:to>
    <xdr:cxnSp macro="">
      <xdr:nvCxnSpPr>
        <xdr:cNvPr id="224" name="直線コネクタ 223"/>
        <xdr:cNvCxnSpPr/>
      </xdr:nvCxnSpPr>
      <xdr:spPr>
        <a:xfrm flipV="1">
          <a:off x="4633595" y="15478649"/>
          <a:ext cx="1270" cy="1473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153429</xdr:rowOff>
    </xdr:from>
    <xdr:ext cx="534377" cy="259045"/>
    <xdr:sp macro="" textlink="">
      <xdr:nvSpPr>
        <xdr:cNvPr id="225" name="衛生費最小値テキスト"/>
        <xdr:cNvSpPr txBox="1"/>
      </xdr:nvSpPr>
      <xdr:spPr>
        <a:xfrm>
          <a:off x="4686300" y="1695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17,401</a:t>
          </a:r>
          <a:endParaRPr kumimoji="1" lang="ja-JP" altLang="en-US" sz="1000" b="1">
            <a:latin typeface="ＭＳ Ｐゴシック"/>
          </a:endParaRPr>
        </a:p>
      </xdr:txBody>
    </xdr:sp>
    <xdr:clientData/>
  </xdr:oneCellAnchor>
  <xdr:twoCellAnchor>
    <xdr:from>
      <xdr:col>6</xdr:col>
      <xdr:colOff>422275</xdr:colOff>
      <xdr:row>98</xdr:row>
      <xdr:rowOff>149602</xdr:rowOff>
    </xdr:from>
    <xdr:to>
      <xdr:col>6</xdr:col>
      <xdr:colOff>600075</xdr:colOff>
      <xdr:row>98</xdr:row>
      <xdr:rowOff>149602</xdr:rowOff>
    </xdr:to>
    <xdr:cxnSp macro="">
      <xdr:nvCxnSpPr>
        <xdr:cNvPr id="226" name="直線コネクタ 225"/>
        <xdr:cNvCxnSpPr/>
      </xdr:nvCxnSpPr>
      <xdr:spPr>
        <a:xfrm>
          <a:off x="4546600" y="16951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166276</xdr:rowOff>
    </xdr:from>
    <xdr:ext cx="599010" cy="259045"/>
    <xdr:sp macro="" textlink="">
      <xdr:nvSpPr>
        <xdr:cNvPr id="227" name="衛生費最大値テキスト"/>
        <xdr:cNvSpPr txBox="1"/>
      </xdr:nvSpPr>
      <xdr:spPr>
        <a:xfrm>
          <a:off x="4686300" y="15253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404,029</a:t>
          </a:r>
          <a:endParaRPr kumimoji="1" lang="ja-JP" altLang="en-US" sz="1000" b="1">
            <a:latin typeface="ＭＳ Ｐゴシック"/>
          </a:endParaRPr>
        </a:p>
      </xdr:txBody>
    </xdr:sp>
    <xdr:clientData/>
  </xdr:oneCellAnchor>
  <xdr:twoCellAnchor>
    <xdr:from>
      <xdr:col>6</xdr:col>
      <xdr:colOff>422275</xdr:colOff>
      <xdr:row>90</xdr:row>
      <xdr:rowOff>48149</xdr:rowOff>
    </xdr:from>
    <xdr:to>
      <xdr:col>6</xdr:col>
      <xdr:colOff>600075</xdr:colOff>
      <xdr:row>90</xdr:row>
      <xdr:rowOff>48149</xdr:rowOff>
    </xdr:to>
    <xdr:cxnSp macro="">
      <xdr:nvCxnSpPr>
        <xdr:cNvPr id="228" name="直線コネクタ 227"/>
        <xdr:cNvCxnSpPr/>
      </xdr:nvCxnSpPr>
      <xdr:spPr>
        <a:xfrm>
          <a:off x="4546600" y="15478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46337</xdr:rowOff>
    </xdr:from>
    <xdr:to>
      <xdr:col>6</xdr:col>
      <xdr:colOff>511175</xdr:colOff>
      <xdr:row>97</xdr:row>
      <xdr:rowOff>72434</xdr:rowOff>
    </xdr:to>
    <xdr:cxnSp macro="">
      <xdr:nvCxnSpPr>
        <xdr:cNvPr id="229" name="直線コネクタ 228"/>
        <xdr:cNvCxnSpPr/>
      </xdr:nvCxnSpPr>
      <xdr:spPr>
        <a:xfrm flipV="1">
          <a:off x="3797300" y="16676987"/>
          <a:ext cx="838200" cy="26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113549</xdr:rowOff>
    </xdr:from>
    <xdr:ext cx="599010" cy="259045"/>
    <xdr:sp macro="" textlink="">
      <xdr:nvSpPr>
        <xdr:cNvPr id="230" name="衛生費平均値テキスト"/>
        <xdr:cNvSpPr txBox="1"/>
      </xdr:nvSpPr>
      <xdr:spPr>
        <a:xfrm>
          <a:off x="4686300" y="164012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109,535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90672</xdr:rowOff>
    </xdr:from>
    <xdr:to>
      <xdr:col>6</xdr:col>
      <xdr:colOff>561975</xdr:colOff>
      <xdr:row>97</xdr:row>
      <xdr:rowOff>20822</xdr:rowOff>
    </xdr:to>
    <xdr:sp macro="" textlink="">
      <xdr:nvSpPr>
        <xdr:cNvPr id="231" name="フローチャート : 判断 230"/>
        <xdr:cNvSpPr/>
      </xdr:nvSpPr>
      <xdr:spPr>
        <a:xfrm>
          <a:off x="4584700" y="1654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72434</xdr:rowOff>
    </xdr:from>
    <xdr:to>
      <xdr:col>5</xdr:col>
      <xdr:colOff>358775</xdr:colOff>
      <xdr:row>97</xdr:row>
      <xdr:rowOff>75395</xdr:rowOff>
    </xdr:to>
    <xdr:cxnSp macro="">
      <xdr:nvCxnSpPr>
        <xdr:cNvPr id="232" name="直線コネクタ 231"/>
        <xdr:cNvCxnSpPr/>
      </xdr:nvCxnSpPr>
      <xdr:spPr>
        <a:xfrm flipV="1">
          <a:off x="2908300" y="16703084"/>
          <a:ext cx="889000" cy="2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117810</xdr:rowOff>
    </xdr:from>
    <xdr:to>
      <xdr:col>5</xdr:col>
      <xdr:colOff>409575</xdr:colOff>
      <xdr:row>97</xdr:row>
      <xdr:rowOff>47960</xdr:rowOff>
    </xdr:to>
    <xdr:sp macro="" textlink="">
      <xdr:nvSpPr>
        <xdr:cNvPr id="233" name="フローチャート : 判断 232"/>
        <xdr:cNvSpPr/>
      </xdr:nvSpPr>
      <xdr:spPr>
        <a:xfrm>
          <a:off x="37465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95</xdr:row>
      <xdr:rowOff>64487</xdr:rowOff>
    </xdr:from>
    <xdr:ext cx="599010" cy="259045"/>
    <xdr:sp macro="" textlink="">
      <xdr:nvSpPr>
        <xdr:cNvPr id="234" name="テキスト ボックス 233"/>
        <xdr:cNvSpPr txBox="1"/>
      </xdr:nvSpPr>
      <xdr:spPr>
        <a:xfrm>
          <a:off x="3497794" y="16352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102,412</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52352</xdr:rowOff>
    </xdr:from>
    <xdr:to>
      <xdr:col>4</xdr:col>
      <xdr:colOff>155575</xdr:colOff>
      <xdr:row>97</xdr:row>
      <xdr:rowOff>75395</xdr:rowOff>
    </xdr:to>
    <xdr:cxnSp macro="">
      <xdr:nvCxnSpPr>
        <xdr:cNvPr id="235" name="直線コネクタ 234"/>
        <xdr:cNvCxnSpPr/>
      </xdr:nvCxnSpPr>
      <xdr:spPr>
        <a:xfrm>
          <a:off x="2019300" y="16683002"/>
          <a:ext cx="889000" cy="23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102665</xdr:rowOff>
    </xdr:from>
    <xdr:to>
      <xdr:col>4</xdr:col>
      <xdr:colOff>206375</xdr:colOff>
      <xdr:row>97</xdr:row>
      <xdr:rowOff>32815</xdr:rowOff>
    </xdr:to>
    <xdr:sp macro="" textlink="">
      <xdr:nvSpPr>
        <xdr:cNvPr id="236" name="フローチャート : 判断 235"/>
        <xdr:cNvSpPr/>
      </xdr:nvSpPr>
      <xdr:spPr>
        <a:xfrm>
          <a:off x="2857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95</xdr:row>
      <xdr:rowOff>49342</xdr:rowOff>
    </xdr:from>
    <xdr:ext cx="599010" cy="259045"/>
    <xdr:sp macro="" textlink="">
      <xdr:nvSpPr>
        <xdr:cNvPr id="237" name="テキスト ボックス 236"/>
        <xdr:cNvSpPr txBox="1"/>
      </xdr:nvSpPr>
      <xdr:spPr>
        <a:xfrm>
          <a:off x="2608794" y="1633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106,387</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52352</xdr:rowOff>
    </xdr:from>
    <xdr:to>
      <xdr:col>2</xdr:col>
      <xdr:colOff>638175</xdr:colOff>
      <xdr:row>97</xdr:row>
      <xdr:rowOff>102614</xdr:rowOff>
    </xdr:to>
    <xdr:cxnSp macro="">
      <xdr:nvCxnSpPr>
        <xdr:cNvPr id="238" name="直線コネクタ 237"/>
        <xdr:cNvCxnSpPr/>
      </xdr:nvCxnSpPr>
      <xdr:spPr>
        <a:xfrm flipV="1">
          <a:off x="1130300" y="16683002"/>
          <a:ext cx="889000" cy="50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121521</xdr:rowOff>
    </xdr:from>
    <xdr:to>
      <xdr:col>3</xdr:col>
      <xdr:colOff>3175</xdr:colOff>
      <xdr:row>97</xdr:row>
      <xdr:rowOff>51671</xdr:rowOff>
    </xdr:to>
    <xdr:sp macro="" textlink="">
      <xdr:nvSpPr>
        <xdr:cNvPr id="239" name="フローチャート : 判断 238"/>
        <xdr:cNvSpPr/>
      </xdr:nvSpPr>
      <xdr:spPr>
        <a:xfrm>
          <a:off x="1968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95</xdr:row>
      <xdr:rowOff>68198</xdr:rowOff>
    </xdr:from>
    <xdr:ext cx="599010" cy="259045"/>
    <xdr:sp macro="" textlink="">
      <xdr:nvSpPr>
        <xdr:cNvPr id="240" name="テキスト ボックス 239"/>
        <xdr:cNvSpPr txBox="1"/>
      </xdr:nvSpPr>
      <xdr:spPr>
        <a:xfrm>
          <a:off x="1719794" y="1635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101,438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151354</xdr:rowOff>
    </xdr:from>
    <xdr:to>
      <xdr:col>1</xdr:col>
      <xdr:colOff>485775</xdr:colOff>
      <xdr:row>97</xdr:row>
      <xdr:rowOff>81504</xdr:rowOff>
    </xdr:to>
    <xdr:sp macro="" textlink="">
      <xdr:nvSpPr>
        <xdr:cNvPr id="241" name="フローチャート : 判断 240"/>
        <xdr:cNvSpPr/>
      </xdr:nvSpPr>
      <xdr:spPr>
        <a:xfrm>
          <a:off x="1079500" y="1661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98031</xdr:rowOff>
    </xdr:from>
    <xdr:ext cx="534377" cy="259045"/>
    <xdr:sp macro="" textlink="">
      <xdr:nvSpPr>
        <xdr:cNvPr id="242" name="テキスト ボックス 241"/>
        <xdr:cNvSpPr txBox="1"/>
      </xdr:nvSpPr>
      <xdr:spPr>
        <a:xfrm>
          <a:off x="863111" y="1638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93,608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166987</xdr:rowOff>
    </xdr:from>
    <xdr:to>
      <xdr:col>6</xdr:col>
      <xdr:colOff>561975</xdr:colOff>
      <xdr:row>97</xdr:row>
      <xdr:rowOff>97137</xdr:rowOff>
    </xdr:to>
    <xdr:sp macro="" textlink="">
      <xdr:nvSpPr>
        <xdr:cNvPr id="248" name="円/楕円 247"/>
        <xdr:cNvSpPr/>
      </xdr:nvSpPr>
      <xdr:spPr>
        <a:xfrm>
          <a:off x="4584700" y="1662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145414</xdr:rowOff>
    </xdr:from>
    <xdr:ext cx="534377" cy="259045"/>
    <xdr:sp macro="" textlink="">
      <xdr:nvSpPr>
        <xdr:cNvPr id="249" name="衛生費該当値テキスト"/>
        <xdr:cNvSpPr txBox="1"/>
      </xdr:nvSpPr>
      <xdr:spPr>
        <a:xfrm>
          <a:off x="4686300" y="1660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89,505</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21634</xdr:rowOff>
    </xdr:from>
    <xdr:to>
      <xdr:col>5</xdr:col>
      <xdr:colOff>409575</xdr:colOff>
      <xdr:row>97</xdr:row>
      <xdr:rowOff>123234</xdr:rowOff>
    </xdr:to>
    <xdr:sp macro="" textlink="">
      <xdr:nvSpPr>
        <xdr:cNvPr id="250" name="円/楕円 249"/>
        <xdr:cNvSpPr/>
      </xdr:nvSpPr>
      <xdr:spPr>
        <a:xfrm>
          <a:off x="3746500" y="1665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114361</xdr:rowOff>
    </xdr:from>
    <xdr:ext cx="534377" cy="259045"/>
    <xdr:sp macro="" textlink="">
      <xdr:nvSpPr>
        <xdr:cNvPr id="251" name="テキスト ボックス 250"/>
        <xdr:cNvSpPr txBox="1"/>
      </xdr:nvSpPr>
      <xdr:spPr>
        <a:xfrm>
          <a:off x="3530111" y="16745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82,655</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24595</xdr:rowOff>
    </xdr:from>
    <xdr:to>
      <xdr:col>4</xdr:col>
      <xdr:colOff>206375</xdr:colOff>
      <xdr:row>97</xdr:row>
      <xdr:rowOff>126195</xdr:rowOff>
    </xdr:to>
    <xdr:sp macro="" textlink="">
      <xdr:nvSpPr>
        <xdr:cNvPr id="252" name="円/楕円 251"/>
        <xdr:cNvSpPr/>
      </xdr:nvSpPr>
      <xdr:spPr>
        <a:xfrm>
          <a:off x="2857500" y="1665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117322</xdr:rowOff>
    </xdr:from>
    <xdr:ext cx="534377" cy="259045"/>
    <xdr:sp macro="" textlink="">
      <xdr:nvSpPr>
        <xdr:cNvPr id="253" name="テキスト ボックス 252"/>
        <xdr:cNvSpPr txBox="1"/>
      </xdr:nvSpPr>
      <xdr:spPr>
        <a:xfrm>
          <a:off x="2641111" y="16747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81,878</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1552</xdr:rowOff>
    </xdr:from>
    <xdr:to>
      <xdr:col>3</xdr:col>
      <xdr:colOff>3175</xdr:colOff>
      <xdr:row>97</xdr:row>
      <xdr:rowOff>103152</xdr:rowOff>
    </xdr:to>
    <xdr:sp macro="" textlink="">
      <xdr:nvSpPr>
        <xdr:cNvPr id="254" name="円/楕円 253"/>
        <xdr:cNvSpPr/>
      </xdr:nvSpPr>
      <xdr:spPr>
        <a:xfrm>
          <a:off x="1968500" y="1663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94279</xdr:rowOff>
    </xdr:from>
    <xdr:ext cx="534377" cy="259045"/>
    <xdr:sp macro="" textlink="">
      <xdr:nvSpPr>
        <xdr:cNvPr id="255" name="テキスト ボックス 254"/>
        <xdr:cNvSpPr txBox="1"/>
      </xdr:nvSpPr>
      <xdr:spPr>
        <a:xfrm>
          <a:off x="1752111" y="16724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87,926</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51814</xdr:rowOff>
    </xdr:from>
    <xdr:to>
      <xdr:col>1</xdr:col>
      <xdr:colOff>485775</xdr:colOff>
      <xdr:row>97</xdr:row>
      <xdr:rowOff>153414</xdr:rowOff>
    </xdr:to>
    <xdr:sp macro="" textlink="">
      <xdr:nvSpPr>
        <xdr:cNvPr id="256" name="円/楕円 255"/>
        <xdr:cNvSpPr/>
      </xdr:nvSpPr>
      <xdr:spPr>
        <a:xfrm>
          <a:off x="1079500" y="1668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144541</xdr:rowOff>
    </xdr:from>
    <xdr:ext cx="534377" cy="259045"/>
    <xdr:sp macro="" textlink="">
      <xdr:nvSpPr>
        <xdr:cNvPr id="257" name="テキスト ボックス 256"/>
        <xdr:cNvSpPr txBox="1"/>
      </xdr:nvSpPr>
      <xdr:spPr>
        <a:xfrm>
          <a:off x="863111" y="16775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74,734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1" name="テキスト ボックス 270"/>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3" name="テキスト ボックス 272"/>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5" name="テキスト ボックス 274"/>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77" name="テキスト ボックス 27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144653</xdr:rowOff>
    </xdr:from>
    <xdr:to>
      <xdr:col>15</xdr:col>
      <xdr:colOff>180340</xdr:colOff>
      <xdr:row>39</xdr:row>
      <xdr:rowOff>44450</xdr:rowOff>
    </xdr:to>
    <xdr:cxnSp macro="">
      <xdr:nvCxnSpPr>
        <xdr:cNvPr id="281" name="直線コネクタ 280"/>
        <xdr:cNvCxnSpPr/>
      </xdr:nvCxnSpPr>
      <xdr:spPr>
        <a:xfrm flipV="1">
          <a:off x="10475595" y="5116703"/>
          <a:ext cx="1270" cy="1614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81805</xdr:rowOff>
    </xdr:from>
    <xdr:ext cx="249299" cy="259045"/>
    <xdr:sp macro="" textlink="">
      <xdr:nvSpPr>
        <xdr:cNvPr id="282" name="労働費最小値テキスト"/>
        <xdr:cNvSpPr txBox="1"/>
      </xdr:nvSpPr>
      <xdr:spPr>
        <a:xfrm>
          <a:off x="10528300" y="6768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3" name="直線コネクタ 28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91330</xdr:rowOff>
    </xdr:from>
    <xdr:ext cx="599010" cy="259045"/>
    <xdr:sp macro="" textlink="">
      <xdr:nvSpPr>
        <xdr:cNvPr id="284" name="労働費最大値テキスト"/>
        <xdr:cNvSpPr txBox="1"/>
      </xdr:nvSpPr>
      <xdr:spPr>
        <a:xfrm>
          <a:off x="10528300" y="4891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127,110</a:t>
          </a:r>
          <a:endParaRPr kumimoji="1" lang="ja-JP" altLang="en-US" sz="1000" b="1">
            <a:latin typeface="ＭＳ Ｐゴシック"/>
          </a:endParaRPr>
        </a:p>
      </xdr:txBody>
    </xdr:sp>
    <xdr:clientData/>
  </xdr:oneCellAnchor>
  <xdr:twoCellAnchor>
    <xdr:from>
      <xdr:col>15</xdr:col>
      <xdr:colOff>92075</xdr:colOff>
      <xdr:row>29</xdr:row>
      <xdr:rowOff>144653</xdr:rowOff>
    </xdr:from>
    <xdr:to>
      <xdr:col>15</xdr:col>
      <xdr:colOff>269875</xdr:colOff>
      <xdr:row>29</xdr:row>
      <xdr:rowOff>144653</xdr:rowOff>
    </xdr:to>
    <xdr:cxnSp macro="">
      <xdr:nvCxnSpPr>
        <xdr:cNvPr id="285" name="直線コネクタ 284"/>
        <xdr:cNvCxnSpPr/>
      </xdr:nvCxnSpPr>
      <xdr:spPr>
        <a:xfrm>
          <a:off x="10388600" y="5116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86" name="直線コネクタ 285"/>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170705</xdr:rowOff>
    </xdr:from>
    <xdr:ext cx="469744" cy="259045"/>
    <xdr:sp macro="" textlink="">
      <xdr:nvSpPr>
        <xdr:cNvPr id="287" name="労働費平均値テキスト"/>
        <xdr:cNvSpPr txBox="1"/>
      </xdr:nvSpPr>
      <xdr:spPr>
        <a:xfrm>
          <a:off x="10528300" y="65143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1,360</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147828</xdr:rowOff>
    </xdr:from>
    <xdr:to>
      <xdr:col>15</xdr:col>
      <xdr:colOff>231775</xdr:colOff>
      <xdr:row>39</xdr:row>
      <xdr:rowOff>77978</xdr:rowOff>
    </xdr:to>
    <xdr:sp macro="" textlink="">
      <xdr:nvSpPr>
        <xdr:cNvPr id="288" name="フローチャート : 判断 287"/>
        <xdr:cNvSpPr/>
      </xdr:nvSpPr>
      <xdr:spPr>
        <a:xfrm>
          <a:off x="10426700" y="666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15087</xdr:rowOff>
    </xdr:from>
    <xdr:to>
      <xdr:col>14</xdr:col>
      <xdr:colOff>28575</xdr:colOff>
      <xdr:row>39</xdr:row>
      <xdr:rowOff>44450</xdr:rowOff>
    </xdr:to>
    <xdr:cxnSp macro="">
      <xdr:nvCxnSpPr>
        <xdr:cNvPr id="289" name="直線コネクタ 288"/>
        <xdr:cNvCxnSpPr/>
      </xdr:nvCxnSpPr>
      <xdr:spPr>
        <a:xfrm>
          <a:off x="8750300" y="6701637"/>
          <a:ext cx="889000" cy="29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152578</xdr:rowOff>
    </xdr:from>
    <xdr:to>
      <xdr:col>14</xdr:col>
      <xdr:colOff>79375</xdr:colOff>
      <xdr:row>39</xdr:row>
      <xdr:rowOff>82728</xdr:rowOff>
    </xdr:to>
    <xdr:sp macro="" textlink="">
      <xdr:nvSpPr>
        <xdr:cNvPr id="290" name="フローチャート : 判断 289"/>
        <xdr:cNvSpPr/>
      </xdr:nvSpPr>
      <xdr:spPr>
        <a:xfrm>
          <a:off x="9588500" y="6667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99255</xdr:rowOff>
    </xdr:from>
    <xdr:ext cx="378565" cy="259045"/>
    <xdr:sp macro="" textlink="">
      <xdr:nvSpPr>
        <xdr:cNvPr id="291" name="テキスト ボックス 290"/>
        <xdr:cNvSpPr txBox="1"/>
      </xdr:nvSpPr>
      <xdr:spPr>
        <a:xfrm>
          <a:off x="9450017" y="64429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11582</xdr:rowOff>
    </xdr:from>
    <xdr:to>
      <xdr:col>12</xdr:col>
      <xdr:colOff>511175</xdr:colOff>
      <xdr:row>39</xdr:row>
      <xdr:rowOff>15087</xdr:rowOff>
    </xdr:to>
    <xdr:cxnSp macro="">
      <xdr:nvCxnSpPr>
        <xdr:cNvPr id="292" name="直線コネクタ 291"/>
        <xdr:cNvCxnSpPr/>
      </xdr:nvCxnSpPr>
      <xdr:spPr>
        <a:xfrm>
          <a:off x="7861300" y="6698132"/>
          <a:ext cx="889000" cy="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129502</xdr:rowOff>
    </xdr:from>
    <xdr:to>
      <xdr:col>12</xdr:col>
      <xdr:colOff>561975</xdr:colOff>
      <xdr:row>39</xdr:row>
      <xdr:rowOff>59652</xdr:rowOff>
    </xdr:to>
    <xdr:sp macro="" textlink="">
      <xdr:nvSpPr>
        <xdr:cNvPr id="293" name="フローチャート : 判断 292"/>
        <xdr:cNvSpPr/>
      </xdr:nvSpPr>
      <xdr:spPr>
        <a:xfrm>
          <a:off x="8699500" y="6644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76179</xdr:rowOff>
    </xdr:from>
    <xdr:ext cx="469744" cy="259045"/>
    <xdr:sp macro="" textlink="">
      <xdr:nvSpPr>
        <xdr:cNvPr id="294" name="テキスト ボックス 293"/>
        <xdr:cNvSpPr txBox="1"/>
      </xdr:nvSpPr>
      <xdr:spPr>
        <a:xfrm>
          <a:off x="8515427" y="6419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160224</xdr:rowOff>
    </xdr:from>
    <xdr:to>
      <xdr:col>11</xdr:col>
      <xdr:colOff>307975</xdr:colOff>
      <xdr:row>39</xdr:row>
      <xdr:rowOff>11582</xdr:rowOff>
    </xdr:to>
    <xdr:cxnSp macro="">
      <xdr:nvCxnSpPr>
        <xdr:cNvPr id="295" name="直線コネクタ 294"/>
        <xdr:cNvCxnSpPr/>
      </xdr:nvCxnSpPr>
      <xdr:spPr>
        <a:xfrm>
          <a:off x="6972300" y="6675324"/>
          <a:ext cx="889000" cy="22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110033</xdr:rowOff>
    </xdr:from>
    <xdr:to>
      <xdr:col>11</xdr:col>
      <xdr:colOff>358775</xdr:colOff>
      <xdr:row>39</xdr:row>
      <xdr:rowOff>40183</xdr:rowOff>
    </xdr:to>
    <xdr:sp macro="" textlink="">
      <xdr:nvSpPr>
        <xdr:cNvPr id="296" name="フローチャート : 判断 295"/>
        <xdr:cNvSpPr/>
      </xdr:nvSpPr>
      <xdr:spPr>
        <a:xfrm>
          <a:off x="7810500" y="662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56710</xdr:rowOff>
    </xdr:from>
    <xdr:ext cx="469744" cy="259045"/>
    <xdr:sp macro="" textlink="">
      <xdr:nvSpPr>
        <xdr:cNvPr id="297" name="テキスト ボックス 296"/>
        <xdr:cNvSpPr txBox="1"/>
      </xdr:nvSpPr>
      <xdr:spPr>
        <a:xfrm>
          <a:off x="7626427" y="6400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109969</xdr:rowOff>
    </xdr:from>
    <xdr:to>
      <xdr:col>10</xdr:col>
      <xdr:colOff>155575</xdr:colOff>
      <xdr:row>39</xdr:row>
      <xdr:rowOff>40119</xdr:rowOff>
    </xdr:to>
    <xdr:sp macro="" textlink="">
      <xdr:nvSpPr>
        <xdr:cNvPr id="298" name="フローチャート : 判断 297"/>
        <xdr:cNvSpPr/>
      </xdr:nvSpPr>
      <xdr:spPr>
        <a:xfrm>
          <a:off x="6921500" y="6625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39</xdr:row>
      <xdr:rowOff>31246</xdr:rowOff>
    </xdr:from>
    <xdr:ext cx="469744" cy="259045"/>
    <xdr:sp macro="" textlink="">
      <xdr:nvSpPr>
        <xdr:cNvPr id="299" name="テキスト ボックス 298"/>
        <xdr:cNvSpPr txBox="1"/>
      </xdr:nvSpPr>
      <xdr:spPr>
        <a:xfrm>
          <a:off x="6737427" y="6717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05" name="円/楕円 304"/>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126255</xdr:rowOff>
    </xdr:from>
    <xdr:ext cx="249299" cy="259045"/>
    <xdr:sp macro="" textlink="">
      <xdr:nvSpPr>
        <xdr:cNvPr id="306" name="労働費該当値テキスト"/>
        <xdr:cNvSpPr txBox="1"/>
      </xdr:nvSpPr>
      <xdr:spPr>
        <a:xfrm>
          <a:off x="10528300" y="6641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07" name="円/楕円 306"/>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08" name="テキスト ボックス 307"/>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135737</xdr:rowOff>
    </xdr:from>
    <xdr:to>
      <xdr:col>12</xdr:col>
      <xdr:colOff>561975</xdr:colOff>
      <xdr:row>39</xdr:row>
      <xdr:rowOff>65887</xdr:rowOff>
    </xdr:to>
    <xdr:sp macro="" textlink="">
      <xdr:nvSpPr>
        <xdr:cNvPr id="309" name="円/楕円 308"/>
        <xdr:cNvSpPr/>
      </xdr:nvSpPr>
      <xdr:spPr>
        <a:xfrm>
          <a:off x="8699500" y="665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39</xdr:row>
      <xdr:rowOff>57014</xdr:rowOff>
    </xdr:from>
    <xdr:ext cx="469744" cy="259045"/>
    <xdr:sp macro="" textlink="">
      <xdr:nvSpPr>
        <xdr:cNvPr id="310" name="テキスト ボックス 309"/>
        <xdr:cNvSpPr txBox="1"/>
      </xdr:nvSpPr>
      <xdr:spPr>
        <a:xfrm>
          <a:off x="8515427" y="6743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2,312</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132232</xdr:rowOff>
    </xdr:from>
    <xdr:to>
      <xdr:col>11</xdr:col>
      <xdr:colOff>358775</xdr:colOff>
      <xdr:row>39</xdr:row>
      <xdr:rowOff>62382</xdr:rowOff>
    </xdr:to>
    <xdr:sp macro="" textlink="">
      <xdr:nvSpPr>
        <xdr:cNvPr id="311" name="円/楕円 310"/>
        <xdr:cNvSpPr/>
      </xdr:nvSpPr>
      <xdr:spPr>
        <a:xfrm>
          <a:off x="7810500" y="664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39</xdr:row>
      <xdr:rowOff>53509</xdr:rowOff>
    </xdr:from>
    <xdr:ext cx="469744" cy="259045"/>
    <xdr:sp macro="" textlink="">
      <xdr:nvSpPr>
        <xdr:cNvPr id="312" name="テキスト ボックス 311"/>
        <xdr:cNvSpPr txBox="1"/>
      </xdr:nvSpPr>
      <xdr:spPr>
        <a:xfrm>
          <a:off x="7626427" y="6740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2,588</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109424</xdr:rowOff>
    </xdr:from>
    <xdr:to>
      <xdr:col>10</xdr:col>
      <xdr:colOff>155575</xdr:colOff>
      <xdr:row>39</xdr:row>
      <xdr:rowOff>39574</xdr:rowOff>
    </xdr:to>
    <xdr:sp macro="" textlink="">
      <xdr:nvSpPr>
        <xdr:cNvPr id="313" name="円/楕円 312"/>
        <xdr:cNvSpPr/>
      </xdr:nvSpPr>
      <xdr:spPr>
        <a:xfrm>
          <a:off x="6921500" y="6624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56100</xdr:rowOff>
    </xdr:from>
    <xdr:ext cx="469744" cy="259045"/>
    <xdr:sp macro="" textlink="">
      <xdr:nvSpPr>
        <xdr:cNvPr id="314" name="テキスト ボックス 313"/>
        <xdr:cNvSpPr txBox="1"/>
      </xdr:nvSpPr>
      <xdr:spPr>
        <a:xfrm>
          <a:off x="6737427" y="6399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26,577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28" name="テキスト ボックス 327"/>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0" name="テキスト ボックス 32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32" name="テキスト ボックス 33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4" name="テキスト ボックス 33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135252</xdr:rowOff>
    </xdr:from>
    <xdr:to>
      <xdr:col>15</xdr:col>
      <xdr:colOff>180340</xdr:colOff>
      <xdr:row>59</xdr:row>
      <xdr:rowOff>41597</xdr:rowOff>
    </xdr:to>
    <xdr:cxnSp macro="">
      <xdr:nvCxnSpPr>
        <xdr:cNvPr id="338" name="直線コネクタ 337"/>
        <xdr:cNvCxnSpPr/>
      </xdr:nvCxnSpPr>
      <xdr:spPr>
        <a:xfrm flipV="1">
          <a:off x="10475595" y="8879202"/>
          <a:ext cx="1270" cy="1277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45424</xdr:rowOff>
    </xdr:from>
    <xdr:ext cx="469744" cy="259045"/>
    <xdr:sp macro="" textlink="">
      <xdr:nvSpPr>
        <xdr:cNvPr id="339" name="農林水産業費最小値テキスト"/>
        <xdr:cNvSpPr txBox="1"/>
      </xdr:nvSpPr>
      <xdr:spPr>
        <a:xfrm>
          <a:off x="10528300" y="10160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7,487</a:t>
          </a:r>
          <a:endParaRPr kumimoji="1" lang="ja-JP" altLang="en-US" sz="1000" b="1">
            <a:latin typeface="ＭＳ Ｐゴシック"/>
          </a:endParaRPr>
        </a:p>
      </xdr:txBody>
    </xdr:sp>
    <xdr:clientData/>
  </xdr:oneCellAnchor>
  <xdr:twoCellAnchor>
    <xdr:from>
      <xdr:col>15</xdr:col>
      <xdr:colOff>92075</xdr:colOff>
      <xdr:row>59</xdr:row>
      <xdr:rowOff>41597</xdr:rowOff>
    </xdr:from>
    <xdr:to>
      <xdr:col>15</xdr:col>
      <xdr:colOff>269875</xdr:colOff>
      <xdr:row>59</xdr:row>
      <xdr:rowOff>41597</xdr:rowOff>
    </xdr:to>
    <xdr:cxnSp macro="">
      <xdr:nvCxnSpPr>
        <xdr:cNvPr id="340" name="直線コネクタ 339"/>
        <xdr:cNvCxnSpPr/>
      </xdr:nvCxnSpPr>
      <xdr:spPr>
        <a:xfrm>
          <a:off x="10388600" y="10157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81929</xdr:rowOff>
    </xdr:from>
    <xdr:ext cx="690189" cy="259045"/>
    <xdr:sp macro="" textlink="">
      <xdr:nvSpPr>
        <xdr:cNvPr id="341" name="農林水産業費最大値テキスト"/>
        <xdr:cNvSpPr txBox="1"/>
      </xdr:nvSpPr>
      <xdr:spPr>
        <a:xfrm>
          <a:off x="10528300" y="86544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3,361,673</a:t>
          </a:r>
          <a:endParaRPr kumimoji="1" lang="ja-JP" altLang="en-US" sz="1000" b="1">
            <a:latin typeface="ＭＳ Ｐゴシック"/>
          </a:endParaRPr>
        </a:p>
      </xdr:txBody>
    </xdr:sp>
    <xdr:clientData/>
  </xdr:oneCellAnchor>
  <xdr:twoCellAnchor>
    <xdr:from>
      <xdr:col>15</xdr:col>
      <xdr:colOff>92075</xdr:colOff>
      <xdr:row>51</xdr:row>
      <xdr:rowOff>135252</xdr:rowOff>
    </xdr:from>
    <xdr:to>
      <xdr:col>15</xdr:col>
      <xdr:colOff>269875</xdr:colOff>
      <xdr:row>51</xdr:row>
      <xdr:rowOff>135252</xdr:rowOff>
    </xdr:to>
    <xdr:cxnSp macro="">
      <xdr:nvCxnSpPr>
        <xdr:cNvPr id="342" name="直線コネクタ 341"/>
        <xdr:cNvCxnSpPr/>
      </xdr:nvCxnSpPr>
      <xdr:spPr>
        <a:xfrm>
          <a:off x="10388600" y="887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8923</xdr:rowOff>
    </xdr:from>
    <xdr:to>
      <xdr:col>15</xdr:col>
      <xdr:colOff>180975</xdr:colOff>
      <xdr:row>59</xdr:row>
      <xdr:rowOff>10561</xdr:rowOff>
    </xdr:to>
    <xdr:cxnSp macro="">
      <xdr:nvCxnSpPr>
        <xdr:cNvPr id="343" name="直線コネクタ 342"/>
        <xdr:cNvCxnSpPr/>
      </xdr:nvCxnSpPr>
      <xdr:spPr>
        <a:xfrm flipV="1">
          <a:off x="9639300" y="10124473"/>
          <a:ext cx="838200" cy="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123068</xdr:rowOff>
    </xdr:from>
    <xdr:ext cx="599010" cy="259045"/>
    <xdr:sp macro="" textlink="">
      <xdr:nvSpPr>
        <xdr:cNvPr id="344" name="農林水産業費平均値テキスト"/>
        <xdr:cNvSpPr txBox="1"/>
      </xdr:nvSpPr>
      <xdr:spPr>
        <a:xfrm>
          <a:off x="10528300" y="98957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170,365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100191</xdr:rowOff>
    </xdr:from>
    <xdr:to>
      <xdr:col>15</xdr:col>
      <xdr:colOff>231775</xdr:colOff>
      <xdr:row>59</xdr:row>
      <xdr:rowOff>30341</xdr:rowOff>
    </xdr:to>
    <xdr:sp macro="" textlink="">
      <xdr:nvSpPr>
        <xdr:cNvPr id="345" name="フローチャート : 判断 344"/>
        <xdr:cNvSpPr/>
      </xdr:nvSpPr>
      <xdr:spPr>
        <a:xfrm>
          <a:off x="10426700" y="10044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10561</xdr:rowOff>
    </xdr:from>
    <xdr:to>
      <xdr:col>14</xdr:col>
      <xdr:colOff>28575</xdr:colOff>
      <xdr:row>59</xdr:row>
      <xdr:rowOff>12577</xdr:rowOff>
    </xdr:to>
    <xdr:cxnSp macro="">
      <xdr:nvCxnSpPr>
        <xdr:cNvPr id="346" name="直線コネクタ 345"/>
        <xdr:cNvCxnSpPr/>
      </xdr:nvCxnSpPr>
      <xdr:spPr>
        <a:xfrm flipV="1">
          <a:off x="8750300" y="10126111"/>
          <a:ext cx="889000" cy="2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105577</xdr:rowOff>
    </xdr:from>
    <xdr:to>
      <xdr:col>14</xdr:col>
      <xdr:colOff>79375</xdr:colOff>
      <xdr:row>59</xdr:row>
      <xdr:rowOff>35727</xdr:rowOff>
    </xdr:to>
    <xdr:sp macro="" textlink="">
      <xdr:nvSpPr>
        <xdr:cNvPr id="347" name="フローチャート : 判断 346"/>
        <xdr:cNvSpPr/>
      </xdr:nvSpPr>
      <xdr:spPr>
        <a:xfrm>
          <a:off x="9588500" y="1004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52254</xdr:rowOff>
    </xdr:from>
    <xdr:ext cx="599010" cy="259045"/>
    <xdr:sp macro="" textlink="">
      <xdr:nvSpPr>
        <xdr:cNvPr id="348" name="テキスト ボックス 347"/>
        <xdr:cNvSpPr txBox="1"/>
      </xdr:nvSpPr>
      <xdr:spPr>
        <a:xfrm>
          <a:off x="9339794" y="9824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156,227</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12577</xdr:rowOff>
    </xdr:from>
    <xdr:to>
      <xdr:col>12</xdr:col>
      <xdr:colOff>511175</xdr:colOff>
      <xdr:row>59</xdr:row>
      <xdr:rowOff>15345</xdr:rowOff>
    </xdr:to>
    <xdr:cxnSp macro="">
      <xdr:nvCxnSpPr>
        <xdr:cNvPr id="349" name="直線コネクタ 348"/>
        <xdr:cNvCxnSpPr/>
      </xdr:nvCxnSpPr>
      <xdr:spPr>
        <a:xfrm flipV="1">
          <a:off x="7861300" y="10128127"/>
          <a:ext cx="889000" cy="2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100042</xdr:rowOff>
    </xdr:from>
    <xdr:to>
      <xdr:col>12</xdr:col>
      <xdr:colOff>561975</xdr:colOff>
      <xdr:row>59</xdr:row>
      <xdr:rowOff>30192</xdr:rowOff>
    </xdr:to>
    <xdr:sp macro="" textlink="">
      <xdr:nvSpPr>
        <xdr:cNvPr id="350" name="フローチャート : 判断 349"/>
        <xdr:cNvSpPr/>
      </xdr:nvSpPr>
      <xdr:spPr>
        <a:xfrm>
          <a:off x="8699500" y="1004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46719</xdr:rowOff>
    </xdr:from>
    <xdr:ext cx="599010" cy="259045"/>
    <xdr:sp macro="" textlink="">
      <xdr:nvSpPr>
        <xdr:cNvPr id="351" name="テキスト ボックス 350"/>
        <xdr:cNvSpPr txBox="1"/>
      </xdr:nvSpPr>
      <xdr:spPr>
        <a:xfrm>
          <a:off x="8450794" y="9819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170,756</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15345</xdr:rowOff>
    </xdr:from>
    <xdr:to>
      <xdr:col>11</xdr:col>
      <xdr:colOff>307975</xdr:colOff>
      <xdr:row>59</xdr:row>
      <xdr:rowOff>22342</xdr:rowOff>
    </xdr:to>
    <xdr:cxnSp macro="">
      <xdr:nvCxnSpPr>
        <xdr:cNvPr id="352" name="直線コネクタ 351"/>
        <xdr:cNvCxnSpPr/>
      </xdr:nvCxnSpPr>
      <xdr:spPr>
        <a:xfrm flipV="1">
          <a:off x="6972300" y="10130895"/>
          <a:ext cx="889000" cy="6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98088</xdr:rowOff>
    </xdr:from>
    <xdr:to>
      <xdr:col>11</xdr:col>
      <xdr:colOff>358775</xdr:colOff>
      <xdr:row>59</xdr:row>
      <xdr:rowOff>28238</xdr:rowOff>
    </xdr:to>
    <xdr:sp macro="" textlink="">
      <xdr:nvSpPr>
        <xdr:cNvPr id="353" name="フローチャート : 判断 352"/>
        <xdr:cNvSpPr/>
      </xdr:nvSpPr>
      <xdr:spPr>
        <a:xfrm>
          <a:off x="7810500" y="1004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44765</xdr:rowOff>
    </xdr:from>
    <xdr:ext cx="599010" cy="259045"/>
    <xdr:sp macro="" textlink="">
      <xdr:nvSpPr>
        <xdr:cNvPr id="354" name="テキスト ボックス 353"/>
        <xdr:cNvSpPr txBox="1"/>
      </xdr:nvSpPr>
      <xdr:spPr>
        <a:xfrm>
          <a:off x="7561794" y="9817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175,884</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110076</xdr:rowOff>
    </xdr:from>
    <xdr:to>
      <xdr:col>10</xdr:col>
      <xdr:colOff>155575</xdr:colOff>
      <xdr:row>59</xdr:row>
      <xdr:rowOff>40226</xdr:rowOff>
    </xdr:to>
    <xdr:sp macro="" textlink="">
      <xdr:nvSpPr>
        <xdr:cNvPr id="355" name="フローチャート : 判断 354"/>
        <xdr:cNvSpPr/>
      </xdr:nvSpPr>
      <xdr:spPr>
        <a:xfrm>
          <a:off x="6921500" y="1005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56753</xdr:rowOff>
    </xdr:from>
    <xdr:ext cx="599010" cy="259045"/>
    <xdr:sp macro="" textlink="">
      <xdr:nvSpPr>
        <xdr:cNvPr id="356" name="テキスト ボックス 355"/>
        <xdr:cNvSpPr txBox="1"/>
      </xdr:nvSpPr>
      <xdr:spPr>
        <a:xfrm>
          <a:off x="6672794" y="9829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144,420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129573</xdr:rowOff>
    </xdr:from>
    <xdr:to>
      <xdr:col>15</xdr:col>
      <xdr:colOff>231775</xdr:colOff>
      <xdr:row>59</xdr:row>
      <xdr:rowOff>59723</xdr:rowOff>
    </xdr:to>
    <xdr:sp macro="" textlink="">
      <xdr:nvSpPr>
        <xdr:cNvPr id="362" name="円/楕円 361"/>
        <xdr:cNvSpPr/>
      </xdr:nvSpPr>
      <xdr:spPr>
        <a:xfrm>
          <a:off x="10426700" y="10073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78617</xdr:rowOff>
    </xdr:from>
    <xdr:ext cx="534377" cy="259045"/>
    <xdr:sp macro="" textlink="">
      <xdr:nvSpPr>
        <xdr:cNvPr id="363" name="農林水産業費該当値テキスト"/>
        <xdr:cNvSpPr txBox="1"/>
      </xdr:nvSpPr>
      <xdr:spPr>
        <a:xfrm>
          <a:off x="10528300" y="10022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93,245</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131211</xdr:rowOff>
    </xdr:from>
    <xdr:to>
      <xdr:col>14</xdr:col>
      <xdr:colOff>79375</xdr:colOff>
      <xdr:row>59</xdr:row>
      <xdr:rowOff>61361</xdr:rowOff>
    </xdr:to>
    <xdr:sp macro="" textlink="">
      <xdr:nvSpPr>
        <xdr:cNvPr id="364" name="円/楕円 363"/>
        <xdr:cNvSpPr/>
      </xdr:nvSpPr>
      <xdr:spPr>
        <a:xfrm>
          <a:off x="9588500" y="1007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52488</xdr:rowOff>
    </xdr:from>
    <xdr:ext cx="534377" cy="259045"/>
    <xdr:sp macro="" textlink="">
      <xdr:nvSpPr>
        <xdr:cNvPr id="365" name="テキスト ボックス 364"/>
        <xdr:cNvSpPr txBox="1"/>
      </xdr:nvSpPr>
      <xdr:spPr>
        <a:xfrm>
          <a:off x="9372111" y="10168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88,946</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133227</xdr:rowOff>
    </xdr:from>
    <xdr:to>
      <xdr:col>12</xdr:col>
      <xdr:colOff>561975</xdr:colOff>
      <xdr:row>59</xdr:row>
      <xdr:rowOff>63377</xdr:rowOff>
    </xdr:to>
    <xdr:sp macro="" textlink="">
      <xdr:nvSpPr>
        <xdr:cNvPr id="366" name="円/楕円 365"/>
        <xdr:cNvSpPr/>
      </xdr:nvSpPr>
      <xdr:spPr>
        <a:xfrm>
          <a:off x="8699500" y="10077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54504</xdr:rowOff>
    </xdr:from>
    <xdr:ext cx="534377" cy="259045"/>
    <xdr:sp macro="" textlink="">
      <xdr:nvSpPr>
        <xdr:cNvPr id="367" name="テキスト ボックス 366"/>
        <xdr:cNvSpPr txBox="1"/>
      </xdr:nvSpPr>
      <xdr:spPr>
        <a:xfrm>
          <a:off x="8483111" y="10170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83,656</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135995</xdr:rowOff>
    </xdr:from>
    <xdr:to>
      <xdr:col>11</xdr:col>
      <xdr:colOff>358775</xdr:colOff>
      <xdr:row>59</xdr:row>
      <xdr:rowOff>66145</xdr:rowOff>
    </xdr:to>
    <xdr:sp macro="" textlink="">
      <xdr:nvSpPr>
        <xdr:cNvPr id="368" name="円/楕円 367"/>
        <xdr:cNvSpPr/>
      </xdr:nvSpPr>
      <xdr:spPr>
        <a:xfrm>
          <a:off x="7810500" y="1008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57272</xdr:rowOff>
    </xdr:from>
    <xdr:ext cx="534377" cy="259045"/>
    <xdr:sp macro="" textlink="">
      <xdr:nvSpPr>
        <xdr:cNvPr id="369" name="テキスト ボックス 368"/>
        <xdr:cNvSpPr txBox="1"/>
      </xdr:nvSpPr>
      <xdr:spPr>
        <a:xfrm>
          <a:off x="7594111" y="10172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76,392</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142992</xdr:rowOff>
    </xdr:from>
    <xdr:to>
      <xdr:col>10</xdr:col>
      <xdr:colOff>155575</xdr:colOff>
      <xdr:row>59</xdr:row>
      <xdr:rowOff>73142</xdr:rowOff>
    </xdr:to>
    <xdr:sp macro="" textlink="">
      <xdr:nvSpPr>
        <xdr:cNvPr id="370" name="円/楕円 369"/>
        <xdr:cNvSpPr/>
      </xdr:nvSpPr>
      <xdr:spPr>
        <a:xfrm>
          <a:off x="6921500" y="1008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64269</xdr:rowOff>
    </xdr:from>
    <xdr:ext cx="534377" cy="259045"/>
    <xdr:sp macro="" textlink="">
      <xdr:nvSpPr>
        <xdr:cNvPr id="371" name="テキスト ボックス 370"/>
        <xdr:cNvSpPr txBox="1"/>
      </xdr:nvSpPr>
      <xdr:spPr>
        <a:xfrm>
          <a:off x="6705111" y="1017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58,026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137/151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11,616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85" name="テキスト ボックス 38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7" name="テキスト ボックス 38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89" name="テキスト ボックス 38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91184</xdr:rowOff>
    </xdr:from>
    <xdr:to>
      <xdr:col>15</xdr:col>
      <xdr:colOff>180340</xdr:colOff>
      <xdr:row>79</xdr:row>
      <xdr:rowOff>41483</xdr:rowOff>
    </xdr:to>
    <xdr:cxnSp macro="">
      <xdr:nvCxnSpPr>
        <xdr:cNvPr id="395" name="直線コネクタ 394"/>
        <xdr:cNvCxnSpPr/>
      </xdr:nvCxnSpPr>
      <xdr:spPr>
        <a:xfrm flipV="1">
          <a:off x="10475595" y="12092684"/>
          <a:ext cx="1270" cy="1493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45310</xdr:rowOff>
    </xdr:from>
    <xdr:ext cx="378565" cy="259045"/>
    <xdr:sp macro="" textlink="">
      <xdr:nvSpPr>
        <xdr:cNvPr id="396" name="商工費最小値テキスト"/>
        <xdr:cNvSpPr txBox="1"/>
      </xdr:nvSpPr>
      <xdr:spPr>
        <a:xfrm>
          <a:off x="10528300" y="13589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779</a:t>
          </a:r>
          <a:endParaRPr kumimoji="1" lang="ja-JP" altLang="en-US" sz="1000" b="1">
            <a:latin typeface="ＭＳ Ｐゴシック"/>
          </a:endParaRPr>
        </a:p>
      </xdr:txBody>
    </xdr:sp>
    <xdr:clientData/>
  </xdr:oneCellAnchor>
  <xdr:twoCellAnchor>
    <xdr:from>
      <xdr:col>15</xdr:col>
      <xdr:colOff>92075</xdr:colOff>
      <xdr:row>79</xdr:row>
      <xdr:rowOff>41483</xdr:rowOff>
    </xdr:from>
    <xdr:to>
      <xdr:col>15</xdr:col>
      <xdr:colOff>269875</xdr:colOff>
      <xdr:row>79</xdr:row>
      <xdr:rowOff>41483</xdr:rowOff>
    </xdr:to>
    <xdr:cxnSp macro="">
      <xdr:nvCxnSpPr>
        <xdr:cNvPr id="397" name="直線コネクタ 396"/>
        <xdr:cNvCxnSpPr/>
      </xdr:nvCxnSpPr>
      <xdr:spPr>
        <a:xfrm>
          <a:off x="10388600" y="13586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37861</xdr:rowOff>
    </xdr:from>
    <xdr:ext cx="599010" cy="259045"/>
    <xdr:sp macro="" textlink="">
      <xdr:nvSpPr>
        <xdr:cNvPr id="398" name="商工費最大値テキスト"/>
        <xdr:cNvSpPr txBox="1"/>
      </xdr:nvSpPr>
      <xdr:spPr>
        <a:xfrm>
          <a:off x="10528300" y="11867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392,734</a:t>
          </a:r>
          <a:endParaRPr kumimoji="1" lang="ja-JP" altLang="en-US" sz="1000" b="1">
            <a:latin typeface="ＭＳ Ｐゴシック"/>
          </a:endParaRPr>
        </a:p>
      </xdr:txBody>
    </xdr:sp>
    <xdr:clientData/>
  </xdr:oneCellAnchor>
  <xdr:twoCellAnchor>
    <xdr:from>
      <xdr:col>15</xdr:col>
      <xdr:colOff>92075</xdr:colOff>
      <xdr:row>70</xdr:row>
      <xdr:rowOff>91184</xdr:rowOff>
    </xdr:from>
    <xdr:to>
      <xdr:col>15</xdr:col>
      <xdr:colOff>269875</xdr:colOff>
      <xdr:row>70</xdr:row>
      <xdr:rowOff>91184</xdr:rowOff>
    </xdr:to>
    <xdr:cxnSp macro="">
      <xdr:nvCxnSpPr>
        <xdr:cNvPr id="399" name="直線コネクタ 398"/>
        <xdr:cNvCxnSpPr/>
      </xdr:nvCxnSpPr>
      <xdr:spPr>
        <a:xfrm>
          <a:off x="10388600" y="12092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746</xdr:rowOff>
    </xdr:from>
    <xdr:to>
      <xdr:col>15</xdr:col>
      <xdr:colOff>180975</xdr:colOff>
      <xdr:row>79</xdr:row>
      <xdr:rowOff>4376</xdr:rowOff>
    </xdr:to>
    <xdr:cxnSp macro="">
      <xdr:nvCxnSpPr>
        <xdr:cNvPr id="400" name="直線コネクタ 399"/>
        <xdr:cNvCxnSpPr/>
      </xdr:nvCxnSpPr>
      <xdr:spPr>
        <a:xfrm flipV="1">
          <a:off x="9639300" y="13545296"/>
          <a:ext cx="838200" cy="3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14219</xdr:rowOff>
    </xdr:from>
    <xdr:ext cx="534377" cy="259045"/>
    <xdr:sp macro="" textlink="">
      <xdr:nvSpPr>
        <xdr:cNvPr id="401" name="商工費平均値テキスト"/>
        <xdr:cNvSpPr txBox="1"/>
      </xdr:nvSpPr>
      <xdr:spPr>
        <a:xfrm>
          <a:off x="10528300" y="13215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45,606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162792</xdr:rowOff>
    </xdr:from>
    <xdr:to>
      <xdr:col>15</xdr:col>
      <xdr:colOff>231775</xdr:colOff>
      <xdr:row>78</xdr:row>
      <xdr:rowOff>92942</xdr:rowOff>
    </xdr:to>
    <xdr:sp macro="" textlink="">
      <xdr:nvSpPr>
        <xdr:cNvPr id="402" name="フローチャート : 判断 401"/>
        <xdr:cNvSpPr/>
      </xdr:nvSpPr>
      <xdr:spPr>
        <a:xfrm>
          <a:off x="10426700" y="1336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508</xdr:rowOff>
    </xdr:from>
    <xdr:to>
      <xdr:col>14</xdr:col>
      <xdr:colOff>28575</xdr:colOff>
      <xdr:row>79</xdr:row>
      <xdr:rowOff>4376</xdr:rowOff>
    </xdr:to>
    <xdr:cxnSp macro="">
      <xdr:nvCxnSpPr>
        <xdr:cNvPr id="403" name="直線コネクタ 402"/>
        <xdr:cNvCxnSpPr/>
      </xdr:nvCxnSpPr>
      <xdr:spPr>
        <a:xfrm>
          <a:off x="8750300" y="13545058"/>
          <a:ext cx="889000" cy="3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152958</xdr:rowOff>
    </xdr:from>
    <xdr:to>
      <xdr:col>14</xdr:col>
      <xdr:colOff>79375</xdr:colOff>
      <xdr:row>78</xdr:row>
      <xdr:rowOff>83108</xdr:rowOff>
    </xdr:to>
    <xdr:sp macro="" textlink="">
      <xdr:nvSpPr>
        <xdr:cNvPr id="404" name="フローチャート : 判断 403"/>
        <xdr:cNvSpPr/>
      </xdr:nvSpPr>
      <xdr:spPr>
        <a:xfrm>
          <a:off x="95885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99635</xdr:rowOff>
    </xdr:from>
    <xdr:ext cx="534377" cy="259045"/>
    <xdr:sp macro="" textlink="">
      <xdr:nvSpPr>
        <xdr:cNvPr id="405" name="テキスト ボックス 404"/>
        <xdr:cNvSpPr txBox="1"/>
      </xdr:nvSpPr>
      <xdr:spPr>
        <a:xfrm>
          <a:off x="9372111" y="1312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48,187</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155412</xdr:rowOff>
    </xdr:from>
    <xdr:to>
      <xdr:col>12</xdr:col>
      <xdr:colOff>511175</xdr:colOff>
      <xdr:row>79</xdr:row>
      <xdr:rowOff>508</xdr:rowOff>
    </xdr:to>
    <xdr:cxnSp macro="">
      <xdr:nvCxnSpPr>
        <xdr:cNvPr id="406" name="直線コネクタ 405"/>
        <xdr:cNvCxnSpPr/>
      </xdr:nvCxnSpPr>
      <xdr:spPr>
        <a:xfrm>
          <a:off x="7861300" y="13528512"/>
          <a:ext cx="889000" cy="16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154767</xdr:rowOff>
    </xdr:from>
    <xdr:to>
      <xdr:col>12</xdr:col>
      <xdr:colOff>561975</xdr:colOff>
      <xdr:row>78</xdr:row>
      <xdr:rowOff>84917</xdr:rowOff>
    </xdr:to>
    <xdr:sp macro="" textlink="">
      <xdr:nvSpPr>
        <xdr:cNvPr id="407" name="フローチャート : 判断 406"/>
        <xdr:cNvSpPr/>
      </xdr:nvSpPr>
      <xdr:spPr>
        <a:xfrm>
          <a:off x="8699500" y="1335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101444</xdr:rowOff>
    </xdr:from>
    <xdr:ext cx="534377" cy="259045"/>
    <xdr:sp macro="" textlink="">
      <xdr:nvSpPr>
        <xdr:cNvPr id="408" name="テキスト ボックス 407"/>
        <xdr:cNvSpPr txBox="1"/>
      </xdr:nvSpPr>
      <xdr:spPr>
        <a:xfrm>
          <a:off x="8483111" y="1313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47,712</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152456</xdr:rowOff>
    </xdr:from>
    <xdr:to>
      <xdr:col>11</xdr:col>
      <xdr:colOff>307975</xdr:colOff>
      <xdr:row>78</xdr:row>
      <xdr:rowOff>155412</xdr:rowOff>
    </xdr:to>
    <xdr:cxnSp macro="">
      <xdr:nvCxnSpPr>
        <xdr:cNvPr id="409" name="直線コネクタ 408"/>
        <xdr:cNvCxnSpPr/>
      </xdr:nvCxnSpPr>
      <xdr:spPr>
        <a:xfrm>
          <a:off x="6972300" y="13525556"/>
          <a:ext cx="889000" cy="2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156341</xdr:rowOff>
    </xdr:from>
    <xdr:to>
      <xdr:col>11</xdr:col>
      <xdr:colOff>358775</xdr:colOff>
      <xdr:row>78</xdr:row>
      <xdr:rowOff>86491</xdr:rowOff>
    </xdr:to>
    <xdr:sp macro="" textlink="">
      <xdr:nvSpPr>
        <xdr:cNvPr id="410" name="フローチャート : 判断 409"/>
        <xdr:cNvSpPr/>
      </xdr:nvSpPr>
      <xdr:spPr>
        <a:xfrm>
          <a:off x="7810500" y="133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103018</xdr:rowOff>
    </xdr:from>
    <xdr:ext cx="534377" cy="259045"/>
    <xdr:sp macro="" textlink="">
      <xdr:nvSpPr>
        <xdr:cNvPr id="411" name="テキスト ボックス 410"/>
        <xdr:cNvSpPr txBox="1"/>
      </xdr:nvSpPr>
      <xdr:spPr>
        <a:xfrm>
          <a:off x="7594111" y="1313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47,299</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21120</xdr:rowOff>
    </xdr:from>
    <xdr:to>
      <xdr:col>10</xdr:col>
      <xdr:colOff>155575</xdr:colOff>
      <xdr:row>78</xdr:row>
      <xdr:rowOff>122720</xdr:rowOff>
    </xdr:to>
    <xdr:sp macro="" textlink="">
      <xdr:nvSpPr>
        <xdr:cNvPr id="412" name="フローチャート : 判断 411"/>
        <xdr:cNvSpPr/>
      </xdr:nvSpPr>
      <xdr:spPr>
        <a:xfrm>
          <a:off x="6921500" y="1339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139247</xdr:rowOff>
    </xdr:from>
    <xdr:ext cx="534377" cy="259045"/>
    <xdr:sp macro="" textlink="">
      <xdr:nvSpPr>
        <xdr:cNvPr id="413" name="テキスト ボックス 412"/>
        <xdr:cNvSpPr txBox="1"/>
      </xdr:nvSpPr>
      <xdr:spPr>
        <a:xfrm>
          <a:off x="6705111" y="1316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37,790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121396</xdr:rowOff>
    </xdr:from>
    <xdr:to>
      <xdr:col>15</xdr:col>
      <xdr:colOff>231775</xdr:colOff>
      <xdr:row>79</xdr:row>
      <xdr:rowOff>51546</xdr:rowOff>
    </xdr:to>
    <xdr:sp macro="" textlink="">
      <xdr:nvSpPr>
        <xdr:cNvPr id="419" name="円/楕円 418"/>
        <xdr:cNvSpPr/>
      </xdr:nvSpPr>
      <xdr:spPr>
        <a:xfrm>
          <a:off x="10426700" y="13494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36323</xdr:rowOff>
    </xdr:from>
    <xdr:ext cx="534377" cy="259045"/>
    <xdr:sp macro="" textlink="">
      <xdr:nvSpPr>
        <xdr:cNvPr id="420" name="商工費該当値テキスト"/>
        <xdr:cNvSpPr txBox="1"/>
      </xdr:nvSpPr>
      <xdr:spPr>
        <a:xfrm>
          <a:off x="10528300" y="13409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11,471</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125026</xdr:rowOff>
    </xdr:from>
    <xdr:to>
      <xdr:col>14</xdr:col>
      <xdr:colOff>79375</xdr:colOff>
      <xdr:row>79</xdr:row>
      <xdr:rowOff>55176</xdr:rowOff>
    </xdr:to>
    <xdr:sp macro="" textlink="">
      <xdr:nvSpPr>
        <xdr:cNvPr id="421" name="円/楕円 420"/>
        <xdr:cNvSpPr/>
      </xdr:nvSpPr>
      <xdr:spPr>
        <a:xfrm>
          <a:off x="9588500" y="1349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46303</xdr:rowOff>
    </xdr:from>
    <xdr:ext cx="534377" cy="259045"/>
    <xdr:sp macro="" textlink="">
      <xdr:nvSpPr>
        <xdr:cNvPr id="422" name="テキスト ボックス 421"/>
        <xdr:cNvSpPr txBox="1"/>
      </xdr:nvSpPr>
      <xdr:spPr>
        <a:xfrm>
          <a:off x="9372111" y="13590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10,518</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121158</xdr:rowOff>
    </xdr:from>
    <xdr:to>
      <xdr:col>12</xdr:col>
      <xdr:colOff>561975</xdr:colOff>
      <xdr:row>79</xdr:row>
      <xdr:rowOff>51308</xdr:rowOff>
    </xdr:to>
    <xdr:sp macro="" textlink="">
      <xdr:nvSpPr>
        <xdr:cNvPr id="423" name="円/楕円 422"/>
        <xdr:cNvSpPr/>
      </xdr:nvSpPr>
      <xdr:spPr>
        <a:xfrm>
          <a:off x="8699500" y="13494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42435</xdr:rowOff>
    </xdr:from>
    <xdr:ext cx="534377" cy="259045"/>
    <xdr:sp macro="" textlink="">
      <xdr:nvSpPr>
        <xdr:cNvPr id="424" name="テキスト ボックス 423"/>
        <xdr:cNvSpPr txBox="1"/>
      </xdr:nvSpPr>
      <xdr:spPr>
        <a:xfrm>
          <a:off x="8483111" y="13586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11,533</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104612</xdr:rowOff>
    </xdr:from>
    <xdr:to>
      <xdr:col>11</xdr:col>
      <xdr:colOff>358775</xdr:colOff>
      <xdr:row>79</xdr:row>
      <xdr:rowOff>34762</xdr:rowOff>
    </xdr:to>
    <xdr:sp macro="" textlink="">
      <xdr:nvSpPr>
        <xdr:cNvPr id="425" name="円/楕円 424"/>
        <xdr:cNvSpPr/>
      </xdr:nvSpPr>
      <xdr:spPr>
        <a:xfrm>
          <a:off x="7810500" y="13477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79</xdr:row>
      <xdr:rowOff>25889</xdr:rowOff>
    </xdr:from>
    <xdr:ext cx="534377" cy="259045"/>
    <xdr:sp macro="" textlink="">
      <xdr:nvSpPr>
        <xdr:cNvPr id="426" name="テキスト ボックス 425"/>
        <xdr:cNvSpPr txBox="1"/>
      </xdr:nvSpPr>
      <xdr:spPr>
        <a:xfrm>
          <a:off x="7594111" y="1357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15,876</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101656</xdr:rowOff>
    </xdr:from>
    <xdr:to>
      <xdr:col>10</xdr:col>
      <xdr:colOff>155575</xdr:colOff>
      <xdr:row>79</xdr:row>
      <xdr:rowOff>31806</xdr:rowOff>
    </xdr:to>
    <xdr:sp macro="" textlink="">
      <xdr:nvSpPr>
        <xdr:cNvPr id="427" name="円/楕円 426"/>
        <xdr:cNvSpPr/>
      </xdr:nvSpPr>
      <xdr:spPr>
        <a:xfrm>
          <a:off x="6921500" y="13474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79</xdr:row>
      <xdr:rowOff>22933</xdr:rowOff>
    </xdr:from>
    <xdr:ext cx="534377" cy="259045"/>
    <xdr:sp macro="" textlink="">
      <xdr:nvSpPr>
        <xdr:cNvPr id="428" name="テキスト ボックス 427"/>
        <xdr:cNvSpPr txBox="1"/>
      </xdr:nvSpPr>
      <xdr:spPr>
        <a:xfrm>
          <a:off x="6705111" y="1356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16,652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117/151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50,395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9" name="直線コネクタ 438"/>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0" name="テキスト ボックス 439"/>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1" name="直線コネクタ 440"/>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95</xdr:row>
      <xdr:rowOff>54627</xdr:rowOff>
    </xdr:from>
    <xdr:ext cx="685572" cy="259045"/>
    <xdr:sp macro="" textlink="">
      <xdr:nvSpPr>
        <xdr:cNvPr id="442" name="テキスト ボックス 441"/>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3" name="直線コネクタ 442"/>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44" name="テキスト ボックス 443"/>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5" name="直線コネクタ 444"/>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46" name="テキスト ボックス 445"/>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50633</xdr:rowOff>
    </xdr:from>
    <xdr:to>
      <xdr:col>15</xdr:col>
      <xdr:colOff>180340</xdr:colOff>
      <xdr:row>98</xdr:row>
      <xdr:rowOff>125188</xdr:rowOff>
    </xdr:to>
    <xdr:cxnSp macro="">
      <xdr:nvCxnSpPr>
        <xdr:cNvPr id="450" name="直線コネクタ 449"/>
        <xdr:cNvCxnSpPr/>
      </xdr:nvCxnSpPr>
      <xdr:spPr>
        <a:xfrm flipV="1">
          <a:off x="10475595" y="15652583"/>
          <a:ext cx="1270" cy="1274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129015</xdr:rowOff>
    </xdr:from>
    <xdr:ext cx="534377" cy="259045"/>
    <xdr:sp macro="" textlink="">
      <xdr:nvSpPr>
        <xdr:cNvPr id="451" name="土木費最小値テキスト"/>
        <xdr:cNvSpPr txBox="1"/>
      </xdr:nvSpPr>
      <xdr:spPr>
        <a:xfrm>
          <a:off x="10528300" y="16931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31,742</a:t>
          </a:r>
          <a:endParaRPr kumimoji="1" lang="ja-JP" altLang="en-US" sz="1000" b="1">
            <a:latin typeface="ＭＳ Ｐゴシック"/>
          </a:endParaRPr>
        </a:p>
      </xdr:txBody>
    </xdr:sp>
    <xdr:clientData/>
  </xdr:oneCellAnchor>
  <xdr:twoCellAnchor>
    <xdr:from>
      <xdr:col>15</xdr:col>
      <xdr:colOff>92075</xdr:colOff>
      <xdr:row>98</xdr:row>
      <xdr:rowOff>125188</xdr:rowOff>
    </xdr:from>
    <xdr:to>
      <xdr:col>15</xdr:col>
      <xdr:colOff>269875</xdr:colOff>
      <xdr:row>98</xdr:row>
      <xdr:rowOff>125188</xdr:rowOff>
    </xdr:to>
    <xdr:cxnSp macro="">
      <xdr:nvCxnSpPr>
        <xdr:cNvPr id="452" name="直線コネクタ 451"/>
        <xdr:cNvCxnSpPr/>
      </xdr:nvCxnSpPr>
      <xdr:spPr>
        <a:xfrm>
          <a:off x="10388600" y="16927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168760</xdr:rowOff>
    </xdr:from>
    <xdr:ext cx="690189" cy="259045"/>
    <xdr:sp macro="" textlink="">
      <xdr:nvSpPr>
        <xdr:cNvPr id="453" name="土木費最大値テキスト"/>
        <xdr:cNvSpPr txBox="1"/>
      </xdr:nvSpPr>
      <xdr:spPr>
        <a:xfrm>
          <a:off x="10528300" y="1542781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2,819,811</a:t>
          </a:r>
          <a:endParaRPr kumimoji="1" lang="ja-JP" altLang="en-US" sz="1000" b="1">
            <a:latin typeface="ＭＳ Ｐゴシック"/>
          </a:endParaRPr>
        </a:p>
      </xdr:txBody>
    </xdr:sp>
    <xdr:clientData/>
  </xdr:oneCellAnchor>
  <xdr:twoCellAnchor>
    <xdr:from>
      <xdr:col>15</xdr:col>
      <xdr:colOff>92075</xdr:colOff>
      <xdr:row>91</xdr:row>
      <xdr:rowOff>50633</xdr:rowOff>
    </xdr:from>
    <xdr:to>
      <xdr:col>15</xdr:col>
      <xdr:colOff>269875</xdr:colOff>
      <xdr:row>91</xdr:row>
      <xdr:rowOff>50633</xdr:rowOff>
    </xdr:to>
    <xdr:cxnSp macro="">
      <xdr:nvCxnSpPr>
        <xdr:cNvPr id="454" name="直線コネクタ 453"/>
        <xdr:cNvCxnSpPr/>
      </xdr:nvCxnSpPr>
      <xdr:spPr>
        <a:xfrm>
          <a:off x="10388600" y="15652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48606</xdr:rowOff>
    </xdr:from>
    <xdr:to>
      <xdr:col>15</xdr:col>
      <xdr:colOff>180975</xdr:colOff>
      <xdr:row>98</xdr:row>
      <xdr:rowOff>99395</xdr:rowOff>
    </xdr:to>
    <xdr:cxnSp macro="">
      <xdr:nvCxnSpPr>
        <xdr:cNvPr id="455" name="直線コネクタ 454"/>
        <xdr:cNvCxnSpPr/>
      </xdr:nvCxnSpPr>
      <xdr:spPr>
        <a:xfrm>
          <a:off x="9639300" y="16850706"/>
          <a:ext cx="838200" cy="50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43614</xdr:rowOff>
    </xdr:from>
    <xdr:ext cx="599010" cy="259045"/>
    <xdr:sp macro="" textlink="">
      <xdr:nvSpPr>
        <xdr:cNvPr id="456" name="土木費平均値テキスト"/>
        <xdr:cNvSpPr txBox="1"/>
      </xdr:nvSpPr>
      <xdr:spPr>
        <a:xfrm>
          <a:off x="10528300" y="166742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149,090</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20737</xdr:rowOff>
    </xdr:from>
    <xdr:to>
      <xdr:col>15</xdr:col>
      <xdr:colOff>231775</xdr:colOff>
      <xdr:row>98</xdr:row>
      <xdr:rowOff>122337</xdr:rowOff>
    </xdr:to>
    <xdr:sp macro="" textlink="">
      <xdr:nvSpPr>
        <xdr:cNvPr id="457" name="フローチャート : 判断 456"/>
        <xdr:cNvSpPr/>
      </xdr:nvSpPr>
      <xdr:spPr>
        <a:xfrm>
          <a:off x="10426700" y="1682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48606</xdr:rowOff>
    </xdr:from>
    <xdr:to>
      <xdr:col>14</xdr:col>
      <xdr:colOff>28575</xdr:colOff>
      <xdr:row>98</xdr:row>
      <xdr:rowOff>54870</xdr:rowOff>
    </xdr:to>
    <xdr:cxnSp macro="">
      <xdr:nvCxnSpPr>
        <xdr:cNvPr id="458" name="直線コネクタ 457"/>
        <xdr:cNvCxnSpPr/>
      </xdr:nvCxnSpPr>
      <xdr:spPr>
        <a:xfrm flipV="1">
          <a:off x="8750300" y="16850706"/>
          <a:ext cx="889000" cy="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27366</xdr:rowOff>
    </xdr:from>
    <xdr:to>
      <xdr:col>14</xdr:col>
      <xdr:colOff>79375</xdr:colOff>
      <xdr:row>98</xdr:row>
      <xdr:rowOff>128966</xdr:rowOff>
    </xdr:to>
    <xdr:sp macro="" textlink="">
      <xdr:nvSpPr>
        <xdr:cNvPr id="459" name="フローチャート : 判断 458"/>
        <xdr:cNvSpPr/>
      </xdr:nvSpPr>
      <xdr:spPr>
        <a:xfrm>
          <a:off x="9588500" y="168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120093</xdr:rowOff>
    </xdr:from>
    <xdr:ext cx="599010" cy="259045"/>
    <xdr:sp macro="" textlink="">
      <xdr:nvSpPr>
        <xdr:cNvPr id="460" name="テキスト ボックス 459"/>
        <xdr:cNvSpPr txBox="1"/>
      </xdr:nvSpPr>
      <xdr:spPr>
        <a:xfrm>
          <a:off x="9339794" y="16922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134,588</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53218</xdr:rowOff>
    </xdr:from>
    <xdr:to>
      <xdr:col>12</xdr:col>
      <xdr:colOff>511175</xdr:colOff>
      <xdr:row>98</xdr:row>
      <xdr:rowOff>54870</xdr:rowOff>
    </xdr:to>
    <xdr:cxnSp macro="">
      <xdr:nvCxnSpPr>
        <xdr:cNvPr id="461" name="直線コネクタ 460"/>
        <xdr:cNvCxnSpPr/>
      </xdr:nvCxnSpPr>
      <xdr:spPr>
        <a:xfrm>
          <a:off x="7861300" y="16855318"/>
          <a:ext cx="889000" cy="1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15184</xdr:rowOff>
    </xdr:from>
    <xdr:to>
      <xdr:col>12</xdr:col>
      <xdr:colOff>561975</xdr:colOff>
      <xdr:row>98</xdr:row>
      <xdr:rowOff>116784</xdr:rowOff>
    </xdr:to>
    <xdr:sp macro="" textlink="">
      <xdr:nvSpPr>
        <xdr:cNvPr id="462" name="フローチャート : 判断 461"/>
        <xdr:cNvSpPr/>
      </xdr:nvSpPr>
      <xdr:spPr>
        <a:xfrm>
          <a:off x="8699500" y="1681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98</xdr:row>
      <xdr:rowOff>107911</xdr:rowOff>
    </xdr:from>
    <xdr:ext cx="599010" cy="259045"/>
    <xdr:sp macro="" textlink="">
      <xdr:nvSpPr>
        <xdr:cNvPr id="463" name="テキスト ボックス 462"/>
        <xdr:cNvSpPr txBox="1"/>
      </xdr:nvSpPr>
      <xdr:spPr>
        <a:xfrm>
          <a:off x="8450794" y="16910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161,235</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53218</xdr:rowOff>
    </xdr:from>
    <xdr:to>
      <xdr:col>11</xdr:col>
      <xdr:colOff>307975</xdr:colOff>
      <xdr:row>98</xdr:row>
      <xdr:rowOff>110663</xdr:rowOff>
    </xdr:to>
    <xdr:cxnSp macro="">
      <xdr:nvCxnSpPr>
        <xdr:cNvPr id="464" name="直線コネクタ 463"/>
        <xdr:cNvCxnSpPr/>
      </xdr:nvCxnSpPr>
      <xdr:spPr>
        <a:xfrm flipV="1">
          <a:off x="6972300" y="16855318"/>
          <a:ext cx="889000" cy="57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25040</xdr:rowOff>
    </xdr:from>
    <xdr:to>
      <xdr:col>11</xdr:col>
      <xdr:colOff>358775</xdr:colOff>
      <xdr:row>98</xdr:row>
      <xdr:rowOff>126640</xdr:rowOff>
    </xdr:to>
    <xdr:sp macro="" textlink="">
      <xdr:nvSpPr>
        <xdr:cNvPr id="465" name="フローチャート : 判断 464"/>
        <xdr:cNvSpPr/>
      </xdr:nvSpPr>
      <xdr:spPr>
        <a:xfrm>
          <a:off x="7810500" y="168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98</xdr:row>
      <xdr:rowOff>117767</xdr:rowOff>
    </xdr:from>
    <xdr:ext cx="599010" cy="259045"/>
    <xdr:sp macro="" textlink="">
      <xdr:nvSpPr>
        <xdr:cNvPr id="466" name="テキスト ボックス 465"/>
        <xdr:cNvSpPr txBox="1"/>
      </xdr:nvSpPr>
      <xdr:spPr>
        <a:xfrm>
          <a:off x="7561794" y="16919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139,677</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36378</xdr:rowOff>
    </xdr:from>
    <xdr:to>
      <xdr:col>10</xdr:col>
      <xdr:colOff>155575</xdr:colOff>
      <xdr:row>98</xdr:row>
      <xdr:rowOff>137978</xdr:rowOff>
    </xdr:to>
    <xdr:sp macro="" textlink="">
      <xdr:nvSpPr>
        <xdr:cNvPr id="467" name="フローチャート : 判断 466"/>
        <xdr:cNvSpPr/>
      </xdr:nvSpPr>
      <xdr:spPr>
        <a:xfrm>
          <a:off x="6921500" y="1683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154505</xdr:rowOff>
    </xdr:from>
    <xdr:ext cx="599010" cy="259045"/>
    <xdr:sp macro="" textlink="">
      <xdr:nvSpPr>
        <xdr:cNvPr id="468" name="テキスト ボックス 467"/>
        <xdr:cNvSpPr txBox="1"/>
      </xdr:nvSpPr>
      <xdr:spPr>
        <a:xfrm>
          <a:off x="6672794" y="16613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114,880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48595</xdr:rowOff>
    </xdr:from>
    <xdr:to>
      <xdr:col>15</xdr:col>
      <xdr:colOff>231775</xdr:colOff>
      <xdr:row>98</xdr:row>
      <xdr:rowOff>150195</xdr:rowOff>
    </xdr:to>
    <xdr:sp macro="" textlink="">
      <xdr:nvSpPr>
        <xdr:cNvPr id="474" name="円/楕円 473"/>
        <xdr:cNvSpPr/>
      </xdr:nvSpPr>
      <xdr:spPr>
        <a:xfrm>
          <a:off x="10426700" y="1685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170613</xdr:rowOff>
    </xdr:from>
    <xdr:ext cx="534377" cy="259045"/>
    <xdr:sp macro="" textlink="">
      <xdr:nvSpPr>
        <xdr:cNvPr id="475" name="土木費該当値テキスト"/>
        <xdr:cNvSpPr txBox="1"/>
      </xdr:nvSpPr>
      <xdr:spPr>
        <a:xfrm>
          <a:off x="10528300" y="16801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88,156</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169256</xdr:rowOff>
    </xdr:from>
    <xdr:to>
      <xdr:col>14</xdr:col>
      <xdr:colOff>79375</xdr:colOff>
      <xdr:row>98</xdr:row>
      <xdr:rowOff>99406</xdr:rowOff>
    </xdr:to>
    <xdr:sp macro="" textlink="">
      <xdr:nvSpPr>
        <xdr:cNvPr id="476" name="円/楕円 475"/>
        <xdr:cNvSpPr/>
      </xdr:nvSpPr>
      <xdr:spPr>
        <a:xfrm>
          <a:off x="9588500" y="1679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115933</xdr:rowOff>
    </xdr:from>
    <xdr:ext cx="599010" cy="259045"/>
    <xdr:sp macro="" textlink="">
      <xdr:nvSpPr>
        <xdr:cNvPr id="477" name="テキスト ボックス 476"/>
        <xdr:cNvSpPr txBox="1"/>
      </xdr:nvSpPr>
      <xdr:spPr>
        <a:xfrm>
          <a:off x="9339794" y="16575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199,243</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4070</xdr:rowOff>
    </xdr:from>
    <xdr:to>
      <xdr:col>12</xdr:col>
      <xdr:colOff>561975</xdr:colOff>
      <xdr:row>98</xdr:row>
      <xdr:rowOff>105670</xdr:rowOff>
    </xdr:to>
    <xdr:sp macro="" textlink="">
      <xdr:nvSpPr>
        <xdr:cNvPr id="478" name="円/楕円 477"/>
        <xdr:cNvSpPr/>
      </xdr:nvSpPr>
      <xdr:spPr>
        <a:xfrm>
          <a:off x="8699500" y="1680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122197</xdr:rowOff>
    </xdr:from>
    <xdr:ext cx="599010" cy="259045"/>
    <xdr:sp macro="" textlink="">
      <xdr:nvSpPr>
        <xdr:cNvPr id="479" name="テキスト ボックス 478"/>
        <xdr:cNvSpPr txBox="1"/>
      </xdr:nvSpPr>
      <xdr:spPr>
        <a:xfrm>
          <a:off x="8450794" y="16581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185,544</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2418</xdr:rowOff>
    </xdr:from>
    <xdr:to>
      <xdr:col>11</xdr:col>
      <xdr:colOff>358775</xdr:colOff>
      <xdr:row>98</xdr:row>
      <xdr:rowOff>104018</xdr:rowOff>
    </xdr:to>
    <xdr:sp macro="" textlink="">
      <xdr:nvSpPr>
        <xdr:cNvPr id="480" name="円/楕円 479"/>
        <xdr:cNvSpPr/>
      </xdr:nvSpPr>
      <xdr:spPr>
        <a:xfrm>
          <a:off x="7810500" y="1680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120545</xdr:rowOff>
    </xdr:from>
    <xdr:ext cx="599010" cy="259045"/>
    <xdr:sp macro="" textlink="">
      <xdr:nvSpPr>
        <xdr:cNvPr id="481" name="テキスト ボックス 480"/>
        <xdr:cNvSpPr txBox="1"/>
      </xdr:nvSpPr>
      <xdr:spPr>
        <a:xfrm>
          <a:off x="7561794" y="16579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189,156</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59863</xdr:rowOff>
    </xdr:from>
    <xdr:to>
      <xdr:col>10</xdr:col>
      <xdr:colOff>155575</xdr:colOff>
      <xdr:row>98</xdr:row>
      <xdr:rowOff>161463</xdr:rowOff>
    </xdr:to>
    <xdr:sp macro="" textlink="">
      <xdr:nvSpPr>
        <xdr:cNvPr id="482" name="円/楕円 481"/>
        <xdr:cNvSpPr/>
      </xdr:nvSpPr>
      <xdr:spPr>
        <a:xfrm>
          <a:off x="6921500" y="16861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152590</xdr:rowOff>
    </xdr:from>
    <xdr:ext cx="534377" cy="259045"/>
    <xdr:sp macro="" textlink="">
      <xdr:nvSpPr>
        <xdr:cNvPr id="483" name="テキスト ボックス 482"/>
        <xdr:cNvSpPr txBox="1"/>
      </xdr:nvSpPr>
      <xdr:spPr>
        <a:xfrm>
          <a:off x="6705111" y="16954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63,510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36,323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4" name="直線コネクタ 49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5" name="テキスト ボックス 49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6" name="直線コネクタ 49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7" name="テキスト ボックス 49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8" name="直線コネクタ 49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99" name="テキスト ボックス 49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0" name="直線コネクタ 49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01" name="テキスト ボックス 50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2" name="直線コネクタ 50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3" name="テキスト ボックス 50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111247</xdr:rowOff>
    </xdr:from>
    <xdr:to>
      <xdr:col>23</xdr:col>
      <xdr:colOff>516889</xdr:colOff>
      <xdr:row>39</xdr:row>
      <xdr:rowOff>5992</xdr:rowOff>
    </xdr:to>
    <xdr:cxnSp macro="">
      <xdr:nvCxnSpPr>
        <xdr:cNvPr id="507" name="直線コネクタ 506"/>
        <xdr:cNvCxnSpPr/>
      </xdr:nvCxnSpPr>
      <xdr:spPr>
        <a:xfrm flipV="1">
          <a:off x="16317595" y="5254747"/>
          <a:ext cx="1269" cy="143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9819</xdr:rowOff>
    </xdr:from>
    <xdr:ext cx="469744" cy="259045"/>
    <xdr:sp macro="" textlink="">
      <xdr:nvSpPr>
        <xdr:cNvPr id="508" name="消防費最小値テキスト"/>
        <xdr:cNvSpPr txBox="1"/>
      </xdr:nvSpPr>
      <xdr:spPr>
        <a:xfrm>
          <a:off x="16370300" y="6696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5,047</a:t>
          </a:r>
          <a:endParaRPr kumimoji="1" lang="ja-JP" altLang="en-US" sz="1000" b="1">
            <a:latin typeface="ＭＳ Ｐゴシック"/>
          </a:endParaRPr>
        </a:p>
      </xdr:txBody>
    </xdr:sp>
    <xdr:clientData/>
  </xdr:oneCellAnchor>
  <xdr:twoCellAnchor>
    <xdr:from>
      <xdr:col>23</xdr:col>
      <xdr:colOff>428625</xdr:colOff>
      <xdr:row>39</xdr:row>
      <xdr:rowOff>5992</xdr:rowOff>
    </xdr:from>
    <xdr:to>
      <xdr:col>23</xdr:col>
      <xdr:colOff>606425</xdr:colOff>
      <xdr:row>39</xdr:row>
      <xdr:rowOff>5992</xdr:rowOff>
    </xdr:to>
    <xdr:cxnSp macro="">
      <xdr:nvCxnSpPr>
        <xdr:cNvPr id="509" name="直線コネクタ 508"/>
        <xdr:cNvCxnSpPr/>
      </xdr:nvCxnSpPr>
      <xdr:spPr>
        <a:xfrm>
          <a:off x="16230600" y="6692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57924</xdr:rowOff>
    </xdr:from>
    <xdr:ext cx="599010" cy="259045"/>
    <xdr:sp macro="" textlink="">
      <xdr:nvSpPr>
        <xdr:cNvPr id="510" name="消防費最大値テキスト"/>
        <xdr:cNvSpPr txBox="1"/>
      </xdr:nvSpPr>
      <xdr:spPr>
        <a:xfrm>
          <a:off x="16370300" y="5029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193,734</a:t>
          </a:r>
          <a:endParaRPr kumimoji="1" lang="ja-JP" altLang="en-US" sz="1000" b="1">
            <a:latin typeface="ＭＳ Ｐゴシック"/>
          </a:endParaRPr>
        </a:p>
      </xdr:txBody>
    </xdr:sp>
    <xdr:clientData/>
  </xdr:oneCellAnchor>
  <xdr:twoCellAnchor>
    <xdr:from>
      <xdr:col>23</xdr:col>
      <xdr:colOff>428625</xdr:colOff>
      <xdr:row>30</xdr:row>
      <xdr:rowOff>111247</xdr:rowOff>
    </xdr:from>
    <xdr:to>
      <xdr:col>23</xdr:col>
      <xdr:colOff>606425</xdr:colOff>
      <xdr:row>30</xdr:row>
      <xdr:rowOff>111247</xdr:rowOff>
    </xdr:to>
    <xdr:cxnSp macro="">
      <xdr:nvCxnSpPr>
        <xdr:cNvPr id="511" name="直線コネクタ 510"/>
        <xdr:cNvCxnSpPr/>
      </xdr:nvCxnSpPr>
      <xdr:spPr>
        <a:xfrm>
          <a:off x="16230600" y="5254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34</xdr:row>
      <xdr:rowOff>69192</xdr:rowOff>
    </xdr:from>
    <xdr:to>
      <xdr:col>23</xdr:col>
      <xdr:colOff>517525</xdr:colOff>
      <xdr:row>36</xdr:row>
      <xdr:rowOff>74534</xdr:rowOff>
    </xdr:to>
    <xdr:cxnSp macro="">
      <xdr:nvCxnSpPr>
        <xdr:cNvPr id="512" name="直線コネクタ 511"/>
        <xdr:cNvCxnSpPr/>
      </xdr:nvCxnSpPr>
      <xdr:spPr>
        <a:xfrm flipV="1">
          <a:off x="15481300" y="5898492"/>
          <a:ext cx="838200" cy="348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98637</xdr:rowOff>
    </xdr:from>
    <xdr:ext cx="534377" cy="259045"/>
    <xdr:sp macro="" textlink="">
      <xdr:nvSpPr>
        <xdr:cNvPr id="513" name="消防費平均値テキスト"/>
        <xdr:cNvSpPr txBox="1"/>
      </xdr:nvSpPr>
      <xdr:spPr>
        <a:xfrm>
          <a:off x="16370300" y="62708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50,891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120210</xdr:rowOff>
    </xdr:from>
    <xdr:to>
      <xdr:col>23</xdr:col>
      <xdr:colOff>568325</xdr:colOff>
      <xdr:row>37</xdr:row>
      <xdr:rowOff>50360</xdr:rowOff>
    </xdr:to>
    <xdr:sp macro="" textlink="">
      <xdr:nvSpPr>
        <xdr:cNvPr id="514" name="フローチャート : 判断 513"/>
        <xdr:cNvSpPr/>
      </xdr:nvSpPr>
      <xdr:spPr>
        <a:xfrm>
          <a:off x="16268700" y="62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126258</xdr:rowOff>
    </xdr:from>
    <xdr:to>
      <xdr:col>22</xdr:col>
      <xdr:colOff>365125</xdr:colOff>
      <xdr:row>36</xdr:row>
      <xdr:rowOff>74534</xdr:rowOff>
    </xdr:to>
    <xdr:cxnSp macro="">
      <xdr:nvCxnSpPr>
        <xdr:cNvPr id="515" name="直線コネクタ 514"/>
        <xdr:cNvCxnSpPr/>
      </xdr:nvCxnSpPr>
      <xdr:spPr>
        <a:xfrm>
          <a:off x="14592300" y="6127008"/>
          <a:ext cx="889000" cy="119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117223</xdr:rowOff>
    </xdr:from>
    <xdr:to>
      <xdr:col>22</xdr:col>
      <xdr:colOff>415925</xdr:colOff>
      <xdr:row>37</xdr:row>
      <xdr:rowOff>47373</xdr:rowOff>
    </xdr:to>
    <xdr:sp macro="" textlink="">
      <xdr:nvSpPr>
        <xdr:cNvPr id="516" name="フローチャート : 判断 515"/>
        <xdr:cNvSpPr/>
      </xdr:nvSpPr>
      <xdr:spPr>
        <a:xfrm>
          <a:off x="15430500" y="628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38500</xdr:rowOff>
    </xdr:from>
    <xdr:ext cx="534377" cy="259045"/>
    <xdr:sp macro="" textlink="">
      <xdr:nvSpPr>
        <xdr:cNvPr id="517" name="テキスト ボックス 516"/>
        <xdr:cNvSpPr txBox="1"/>
      </xdr:nvSpPr>
      <xdr:spPr>
        <a:xfrm>
          <a:off x="15214111" y="6382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126258</xdr:rowOff>
    </xdr:from>
    <xdr:to>
      <xdr:col>21</xdr:col>
      <xdr:colOff>161925</xdr:colOff>
      <xdr:row>36</xdr:row>
      <xdr:rowOff>50378</xdr:rowOff>
    </xdr:to>
    <xdr:cxnSp macro="">
      <xdr:nvCxnSpPr>
        <xdr:cNvPr id="518" name="直線コネクタ 517"/>
        <xdr:cNvCxnSpPr/>
      </xdr:nvCxnSpPr>
      <xdr:spPr>
        <a:xfrm flipV="1">
          <a:off x="13703300" y="6127008"/>
          <a:ext cx="889000" cy="95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56698</xdr:rowOff>
    </xdr:from>
    <xdr:to>
      <xdr:col>21</xdr:col>
      <xdr:colOff>212725</xdr:colOff>
      <xdr:row>36</xdr:row>
      <xdr:rowOff>158298</xdr:rowOff>
    </xdr:to>
    <xdr:sp macro="" textlink="">
      <xdr:nvSpPr>
        <xdr:cNvPr id="519" name="フローチャート : 判断 518"/>
        <xdr:cNvSpPr/>
      </xdr:nvSpPr>
      <xdr:spPr>
        <a:xfrm>
          <a:off x="14541500" y="622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149425</xdr:rowOff>
    </xdr:from>
    <xdr:ext cx="534377" cy="259045"/>
    <xdr:sp macro="" textlink="">
      <xdr:nvSpPr>
        <xdr:cNvPr id="520" name="テキスト ボックス 519"/>
        <xdr:cNvSpPr txBox="1"/>
      </xdr:nvSpPr>
      <xdr:spPr>
        <a:xfrm>
          <a:off x="14325111" y="6321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59,226</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145529</xdr:rowOff>
    </xdr:from>
    <xdr:to>
      <xdr:col>19</xdr:col>
      <xdr:colOff>644525</xdr:colOff>
      <xdr:row>36</xdr:row>
      <xdr:rowOff>50378</xdr:rowOff>
    </xdr:to>
    <xdr:cxnSp macro="">
      <xdr:nvCxnSpPr>
        <xdr:cNvPr id="521" name="直線コネクタ 520"/>
        <xdr:cNvCxnSpPr/>
      </xdr:nvCxnSpPr>
      <xdr:spPr>
        <a:xfrm>
          <a:off x="12814300" y="6146279"/>
          <a:ext cx="889000" cy="76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142095</xdr:rowOff>
    </xdr:from>
    <xdr:to>
      <xdr:col>20</xdr:col>
      <xdr:colOff>9525</xdr:colOff>
      <xdr:row>37</xdr:row>
      <xdr:rowOff>72245</xdr:rowOff>
    </xdr:to>
    <xdr:sp macro="" textlink="">
      <xdr:nvSpPr>
        <xdr:cNvPr id="522" name="フローチャート : 判断 521"/>
        <xdr:cNvSpPr/>
      </xdr:nvSpPr>
      <xdr:spPr>
        <a:xfrm>
          <a:off x="13652500" y="631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63372</xdr:rowOff>
    </xdr:from>
    <xdr:ext cx="534377" cy="259045"/>
    <xdr:sp macro="" textlink="">
      <xdr:nvSpPr>
        <xdr:cNvPr id="523" name="テキスト ボックス 522"/>
        <xdr:cNvSpPr txBox="1"/>
      </xdr:nvSpPr>
      <xdr:spPr>
        <a:xfrm>
          <a:off x="13436111" y="6407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48,019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165108</xdr:rowOff>
    </xdr:from>
    <xdr:to>
      <xdr:col>18</xdr:col>
      <xdr:colOff>492125</xdr:colOff>
      <xdr:row>37</xdr:row>
      <xdr:rowOff>95258</xdr:rowOff>
    </xdr:to>
    <xdr:sp macro="" textlink="">
      <xdr:nvSpPr>
        <xdr:cNvPr id="524" name="フローチャート : 判断 523"/>
        <xdr:cNvSpPr/>
      </xdr:nvSpPr>
      <xdr:spPr>
        <a:xfrm>
          <a:off x="12763500" y="633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86385</xdr:rowOff>
    </xdr:from>
    <xdr:ext cx="534377" cy="259045"/>
    <xdr:sp macro="" textlink="">
      <xdr:nvSpPr>
        <xdr:cNvPr id="525" name="テキスト ボックス 524"/>
        <xdr:cNvSpPr txBox="1"/>
      </xdr:nvSpPr>
      <xdr:spPr>
        <a:xfrm>
          <a:off x="12547111" y="6430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44,999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34</xdr:row>
      <xdr:rowOff>18392</xdr:rowOff>
    </xdr:from>
    <xdr:to>
      <xdr:col>23</xdr:col>
      <xdr:colOff>568325</xdr:colOff>
      <xdr:row>34</xdr:row>
      <xdr:rowOff>119992</xdr:rowOff>
    </xdr:to>
    <xdr:sp macro="" textlink="">
      <xdr:nvSpPr>
        <xdr:cNvPr id="531" name="円/楕円 530"/>
        <xdr:cNvSpPr/>
      </xdr:nvSpPr>
      <xdr:spPr>
        <a:xfrm>
          <a:off x="16268700" y="584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33</xdr:row>
      <xdr:rowOff>41269</xdr:rowOff>
    </xdr:from>
    <xdr:ext cx="599010" cy="259045"/>
    <xdr:sp macro="" textlink="">
      <xdr:nvSpPr>
        <xdr:cNvPr id="532" name="消防費該当値テキスト"/>
        <xdr:cNvSpPr txBox="1"/>
      </xdr:nvSpPr>
      <xdr:spPr>
        <a:xfrm>
          <a:off x="16370300" y="5699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109,253</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23734</xdr:rowOff>
    </xdr:from>
    <xdr:to>
      <xdr:col>22</xdr:col>
      <xdr:colOff>415925</xdr:colOff>
      <xdr:row>36</xdr:row>
      <xdr:rowOff>125334</xdr:rowOff>
    </xdr:to>
    <xdr:sp macro="" textlink="">
      <xdr:nvSpPr>
        <xdr:cNvPr id="533" name="円/楕円 532"/>
        <xdr:cNvSpPr/>
      </xdr:nvSpPr>
      <xdr:spPr>
        <a:xfrm>
          <a:off x="15430500" y="619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141861</xdr:rowOff>
    </xdr:from>
    <xdr:ext cx="534377" cy="259045"/>
    <xdr:sp macro="" textlink="">
      <xdr:nvSpPr>
        <xdr:cNvPr id="534" name="テキスト ボックス 533"/>
        <xdr:cNvSpPr txBox="1"/>
      </xdr:nvSpPr>
      <xdr:spPr>
        <a:xfrm>
          <a:off x="15214111" y="5971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63,552</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75458</xdr:rowOff>
    </xdr:from>
    <xdr:to>
      <xdr:col>21</xdr:col>
      <xdr:colOff>212725</xdr:colOff>
      <xdr:row>36</xdr:row>
      <xdr:rowOff>5608</xdr:rowOff>
    </xdr:to>
    <xdr:sp macro="" textlink="">
      <xdr:nvSpPr>
        <xdr:cNvPr id="535" name="円/楕円 534"/>
        <xdr:cNvSpPr/>
      </xdr:nvSpPr>
      <xdr:spPr>
        <a:xfrm>
          <a:off x="14541500" y="6076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22135</xdr:rowOff>
    </xdr:from>
    <xdr:ext cx="534377" cy="259045"/>
    <xdr:sp macro="" textlink="">
      <xdr:nvSpPr>
        <xdr:cNvPr id="536" name="テキスト ボックス 535"/>
        <xdr:cNvSpPr txBox="1"/>
      </xdr:nvSpPr>
      <xdr:spPr>
        <a:xfrm>
          <a:off x="14325111" y="5851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79,264</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171028</xdr:rowOff>
    </xdr:from>
    <xdr:to>
      <xdr:col>20</xdr:col>
      <xdr:colOff>9525</xdr:colOff>
      <xdr:row>36</xdr:row>
      <xdr:rowOff>101178</xdr:rowOff>
    </xdr:to>
    <xdr:sp macro="" textlink="">
      <xdr:nvSpPr>
        <xdr:cNvPr id="537" name="円/楕円 536"/>
        <xdr:cNvSpPr/>
      </xdr:nvSpPr>
      <xdr:spPr>
        <a:xfrm>
          <a:off x="13652500" y="6171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117705</xdr:rowOff>
    </xdr:from>
    <xdr:ext cx="534377" cy="259045"/>
    <xdr:sp macro="" textlink="">
      <xdr:nvSpPr>
        <xdr:cNvPr id="538" name="テキスト ボックス 537"/>
        <xdr:cNvSpPr txBox="1"/>
      </xdr:nvSpPr>
      <xdr:spPr>
        <a:xfrm>
          <a:off x="13436111" y="594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66,722</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94729</xdr:rowOff>
    </xdr:from>
    <xdr:to>
      <xdr:col>18</xdr:col>
      <xdr:colOff>492125</xdr:colOff>
      <xdr:row>36</xdr:row>
      <xdr:rowOff>24879</xdr:rowOff>
    </xdr:to>
    <xdr:sp macro="" textlink="">
      <xdr:nvSpPr>
        <xdr:cNvPr id="539" name="円/楕円 538"/>
        <xdr:cNvSpPr/>
      </xdr:nvSpPr>
      <xdr:spPr>
        <a:xfrm>
          <a:off x="12763500" y="6095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41406</xdr:rowOff>
    </xdr:from>
    <xdr:ext cx="534377" cy="259045"/>
    <xdr:sp macro="" textlink="">
      <xdr:nvSpPr>
        <xdr:cNvPr id="540" name="テキスト ボックス 539"/>
        <xdr:cNvSpPr txBox="1"/>
      </xdr:nvSpPr>
      <xdr:spPr>
        <a:xfrm>
          <a:off x="12547111" y="587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76,735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54,720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1" name="直線コネクタ 55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52" name="テキスト ボックス 55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3" name="直線コネクタ 55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54" name="テキスト ボックス 553"/>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56" name="テキスト ボックス 55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7" name="直線コネクタ 55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58" name="テキスト ボックス 55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59" name="直線コネクタ 55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0" name="テキスト ボックス 55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62" name="テキスト ボックス 561"/>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48214</xdr:rowOff>
    </xdr:from>
    <xdr:to>
      <xdr:col>23</xdr:col>
      <xdr:colOff>516889</xdr:colOff>
      <xdr:row>58</xdr:row>
      <xdr:rowOff>150966</xdr:rowOff>
    </xdr:to>
    <xdr:cxnSp macro="">
      <xdr:nvCxnSpPr>
        <xdr:cNvPr id="564" name="直線コネクタ 563"/>
        <xdr:cNvCxnSpPr/>
      </xdr:nvCxnSpPr>
      <xdr:spPr>
        <a:xfrm flipV="1">
          <a:off x="16317595" y="8792164"/>
          <a:ext cx="1269" cy="1302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154793</xdr:rowOff>
    </xdr:from>
    <xdr:ext cx="534377" cy="259045"/>
    <xdr:sp macro="" textlink="">
      <xdr:nvSpPr>
        <xdr:cNvPr id="565" name="教育費最小値テキスト"/>
        <xdr:cNvSpPr txBox="1"/>
      </xdr:nvSpPr>
      <xdr:spPr>
        <a:xfrm>
          <a:off x="16370300" y="1009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34,086</a:t>
          </a:r>
          <a:endParaRPr kumimoji="1" lang="ja-JP" altLang="en-US" sz="1000" b="1">
            <a:latin typeface="ＭＳ Ｐゴシック"/>
          </a:endParaRPr>
        </a:p>
      </xdr:txBody>
    </xdr:sp>
    <xdr:clientData/>
  </xdr:oneCellAnchor>
  <xdr:twoCellAnchor>
    <xdr:from>
      <xdr:col>23</xdr:col>
      <xdr:colOff>428625</xdr:colOff>
      <xdr:row>58</xdr:row>
      <xdr:rowOff>150966</xdr:rowOff>
    </xdr:from>
    <xdr:to>
      <xdr:col>23</xdr:col>
      <xdr:colOff>606425</xdr:colOff>
      <xdr:row>58</xdr:row>
      <xdr:rowOff>150966</xdr:rowOff>
    </xdr:to>
    <xdr:cxnSp macro="">
      <xdr:nvCxnSpPr>
        <xdr:cNvPr id="566" name="直線コネクタ 565"/>
        <xdr:cNvCxnSpPr/>
      </xdr:nvCxnSpPr>
      <xdr:spPr>
        <a:xfrm>
          <a:off x="16230600" y="10095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166341</xdr:rowOff>
    </xdr:from>
    <xdr:ext cx="599010" cy="259045"/>
    <xdr:sp macro="" textlink="">
      <xdr:nvSpPr>
        <xdr:cNvPr id="567" name="教育費最大値テキスト"/>
        <xdr:cNvSpPr txBox="1"/>
      </xdr:nvSpPr>
      <xdr:spPr>
        <a:xfrm>
          <a:off x="16370300" y="8567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718,024</a:t>
          </a:r>
          <a:endParaRPr kumimoji="1" lang="ja-JP" altLang="en-US" sz="1000" b="1">
            <a:latin typeface="ＭＳ Ｐゴシック"/>
          </a:endParaRPr>
        </a:p>
      </xdr:txBody>
    </xdr:sp>
    <xdr:clientData/>
  </xdr:oneCellAnchor>
  <xdr:twoCellAnchor>
    <xdr:from>
      <xdr:col>23</xdr:col>
      <xdr:colOff>428625</xdr:colOff>
      <xdr:row>51</xdr:row>
      <xdr:rowOff>48214</xdr:rowOff>
    </xdr:from>
    <xdr:to>
      <xdr:col>23</xdr:col>
      <xdr:colOff>606425</xdr:colOff>
      <xdr:row>51</xdr:row>
      <xdr:rowOff>48214</xdr:rowOff>
    </xdr:to>
    <xdr:cxnSp macro="">
      <xdr:nvCxnSpPr>
        <xdr:cNvPr id="568" name="直線コネクタ 567"/>
        <xdr:cNvCxnSpPr/>
      </xdr:nvCxnSpPr>
      <xdr:spPr>
        <a:xfrm>
          <a:off x="16230600" y="879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110001</xdr:rowOff>
    </xdr:from>
    <xdr:to>
      <xdr:col>23</xdr:col>
      <xdr:colOff>517525</xdr:colOff>
      <xdr:row>58</xdr:row>
      <xdr:rowOff>54158</xdr:rowOff>
    </xdr:to>
    <xdr:cxnSp macro="">
      <xdr:nvCxnSpPr>
        <xdr:cNvPr id="569" name="直線コネクタ 568"/>
        <xdr:cNvCxnSpPr/>
      </xdr:nvCxnSpPr>
      <xdr:spPr>
        <a:xfrm>
          <a:off x="15481300" y="9882651"/>
          <a:ext cx="838200" cy="115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121767</xdr:rowOff>
    </xdr:from>
    <xdr:ext cx="599010" cy="259045"/>
    <xdr:sp macro="" textlink="">
      <xdr:nvSpPr>
        <xdr:cNvPr id="570" name="教育費平均値テキスト"/>
        <xdr:cNvSpPr txBox="1"/>
      </xdr:nvSpPr>
      <xdr:spPr>
        <a:xfrm>
          <a:off x="16370300" y="97229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124,756</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98890</xdr:rowOff>
    </xdr:from>
    <xdr:to>
      <xdr:col>23</xdr:col>
      <xdr:colOff>568325</xdr:colOff>
      <xdr:row>58</xdr:row>
      <xdr:rowOff>29040</xdr:rowOff>
    </xdr:to>
    <xdr:sp macro="" textlink="">
      <xdr:nvSpPr>
        <xdr:cNvPr id="571" name="フローチャート : 判断 570"/>
        <xdr:cNvSpPr/>
      </xdr:nvSpPr>
      <xdr:spPr>
        <a:xfrm>
          <a:off x="162687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110001</xdr:rowOff>
    </xdr:from>
    <xdr:to>
      <xdr:col>22</xdr:col>
      <xdr:colOff>365125</xdr:colOff>
      <xdr:row>57</xdr:row>
      <xdr:rowOff>160903</xdr:rowOff>
    </xdr:to>
    <xdr:cxnSp macro="">
      <xdr:nvCxnSpPr>
        <xdr:cNvPr id="572" name="直線コネクタ 571"/>
        <xdr:cNvCxnSpPr/>
      </xdr:nvCxnSpPr>
      <xdr:spPr>
        <a:xfrm flipV="1">
          <a:off x="14592300" y="9882651"/>
          <a:ext cx="889000" cy="50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84572</xdr:rowOff>
    </xdr:from>
    <xdr:to>
      <xdr:col>22</xdr:col>
      <xdr:colOff>415925</xdr:colOff>
      <xdr:row>58</xdr:row>
      <xdr:rowOff>14722</xdr:rowOff>
    </xdr:to>
    <xdr:sp macro="" textlink="">
      <xdr:nvSpPr>
        <xdr:cNvPr id="573" name="フローチャート : 判断 572"/>
        <xdr:cNvSpPr/>
      </xdr:nvSpPr>
      <xdr:spPr>
        <a:xfrm>
          <a:off x="154305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58</xdr:row>
      <xdr:rowOff>5849</xdr:rowOff>
    </xdr:from>
    <xdr:ext cx="599010" cy="259045"/>
    <xdr:sp macro="" textlink="">
      <xdr:nvSpPr>
        <xdr:cNvPr id="574" name="テキスト ボックス 573"/>
        <xdr:cNvSpPr txBox="1"/>
      </xdr:nvSpPr>
      <xdr:spPr>
        <a:xfrm>
          <a:off x="15181794" y="994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132,272</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160903</xdr:rowOff>
    </xdr:from>
    <xdr:to>
      <xdr:col>21</xdr:col>
      <xdr:colOff>161925</xdr:colOff>
      <xdr:row>58</xdr:row>
      <xdr:rowOff>80041</xdr:rowOff>
    </xdr:to>
    <xdr:cxnSp macro="">
      <xdr:nvCxnSpPr>
        <xdr:cNvPr id="575" name="直線コネクタ 574"/>
        <xdr:cNvCxnSpPr/>
      </xdr:nvCxnSpPr>
      <xdr:spPr>
        <a:xfrm flipV="1">
          <a:off x="13703300" y="9933553"/>
          <a:ext cx="889000" cy="90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93468</xdr:rowOff>
    </xdr:from>
    <xdr:to>
      <xdr:col>21</xdr:col>
      <xdr:colOff>212725</xdr:colOff>
      <xdr:row>58</xdr:row>
      <xdr:rowOff>23618</xdr:rowOff>
    </xdr:to>
    <xdr:sp macro="" textlink="">
      <xdr:nvSpPr>
        <xdr:cNvPr id="576" name="フローチャート : 判断 575"/>
        <xdr:cNvSpPr/>
      </xdr:nvSpPr>
      <xdr:spPr>
        <a:xfrm>
          <a:off x="14541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56</xdr:row>
      <xdr:rowOff>40145</xdr:rowOff>
    </xdr:from>
    <xdr:ext cx="599010" cy="259045"/>
    <xdr:sp macro="" textlink="">
      <xdr:nvSpPr>
        <xdr:cNvPr id="577" name="テキスト ボックス 576"/>
        <xdr:cNvSpPr txBox="1"/>
      </xdr:nvSpPr>
      <xdr:spPr>
        <a:xfrm>
          <a:off x="14292794" y="9641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127,602</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80041</xdr:rowOff>
    </xdr:from>
    <xdr:to>
      <xdr:col>19</xdr:col>
      <xdr:colOff>644525</xdr:colOff>
      <xdr:row>58</xdr:row>
      <xdr:rowOff>99354</xdr:rowOff>
    </xdr:to>
    <xdr:cxnSp macro="">
      <xdr:nvCxnSpPr>
        <xdr:cNvPr id="578" name="直線コネクタ 577"/>
        <xdr:cNvCxnSpPr/>
      </xdr:nvCxnSpPr>
      <xdr:spPr>
        <a:xfrm flipV="1">
          <a:off x="12814300" y="10024141"/>
          <a:ext cx="889000" cy="19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100145</xdr:rowOff>
    </xdr:from>
    <xdr:to>
      <xdr:col>20</xdr:col>
      <xdr:colOff>9525</xdr:colOff>
      <xdr:row>58</xdr:row>
      <xdr:rowOff>30295</xdr:rowOff>
    </xdr:to>
    <xdr:sp macro="" textlink="">
      <xdr:nvSpPr>
        <xdr:cNvPr id="579" name="フローチャート : 判断 578"/>
        <xdr:cNvSpPr/>
      </xdr:nvSpPr>
      <xdr:spPr>
        <a:xfrm>
          <a:off x="13652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56</xdr:row>
      <xdr:rowOff>46822</xdr:rowOff>
    </xdr:from>
    <xdr:ext cx="599010" cy="259045"/>
    <xdr:sp macro="" textlink="">
      <xdr:nvSpPr>
        <xdr:cNvPr id="580" name="テキスト ボックス 579"/>
        <xdr:cNvSpPr txBox="1"/>
      </xdr:nvSpPr>
      <xdr:spPr>
        <a:xfrm>
          <a:off x="13403794" y="9648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124,097</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127000</xdr:rowOff>
    </xdr:from>
    <xdr:to>
      <xdr:col>18</xdr:col>
      <xdr:colOff>492125</xdr:colOff>
      <xdr:row>58</xdr:row>
      <xdr:rowOff>57150</xdr:rowOff>
    </xdr:to>
    <xdr:sp macro="" textlink="">
      <xdr:nvSpPr>
        <xdr:cNvPr id="581" name="フローチャート : 判断 580"/>
        <xdr:cNvSpPr/>
      </xdr:nvSpPr>
      <xdr:spPr>
        <a:xfrm>
          <a:off x="12763500" y="989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56</xdr:row>
      <xdr:rowOff>73677</xdr:rowOff>
    </xdr:from>
    <xdr:ext cx="599010" cy="259045"/>
    <xdr:sp macro="" textlink="">
      <xdr:nvSpPr>
        <xdr:cNvPr id="582" name="テキスト ボックス 581"/>
        <xdr:cNvSpPr txBox="1"/>
      </xdr:nvSpPr>
      <xdr:spPr>
        <a:xfrm>
          <a:off x="12514794" y="9674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110,000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3358</xdr:rowOff>
    </xdr:from>
    <xdr:to>
      <xdr:col>23</xdr:col>
      <xdr:colOff>568325</xdr:colOff>
      <xdr:row>58</xdr:row>
      <xdr:rowOff>104958</xdr:rowOff>
    </xdr:to>
    <xdr:sp macro="" textlink="">
      <xdr:nvSpPr>
        <xdr:cNvPr id="588" name="円/楕円 587"/>
        <xdr:cNvSpPr/>
      </xdr:nvSpPr>
      <xdr:spPr>
        <a:xfrm>
          <a:off x="16268700" y="9947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89735</xdr:rowOff>
    </xdr:from>
    <xdr:ext cx="534377" cy="259045"/>
    <xdr:sp macro="" textlink="">
      <xdr:nvSpPr>
        <xdr:cNvPr id="589" name="教育費該当値テキスト"/>
        <xdr:cNvSpPr txBox="1"/>
      </xdr:nvSpPr>
      <xdr:spPr>
        <a:xfrm>
          <a:off x="16370300" y="9862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84,904</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59201</xdr:rowOff>
    </xdr:from>
    <xdr:to>
      <xdr:col>22</xdr:col>
      <xdr:colOff>415925</xdr:colOff>
      <xdr:row>57</xdr:row>
      <xdr:rowOff>160801</xdr:rowOff>
    </xdr:to>
    <xdr:sp macro="" textlink="">
      <xdr:nvSpPr>
        <xdr:cNvPr id="590" name="円/楕円 589"/>
        <xdr:cNvSpPr/>
      </xdr:nvSpPr>
      <xdr:spPr>
        <a:xfrm>
          <a:off x="15430500" y="9831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56</xdr:row>
      <xdr:rowOff>5878</xdr:rowOff>
    </xdr:from>
    <xdr:ext cx="599010" cy="259045"/>
    <xdr:sp macro="" textlink="">
      <xdr:nvSpPr>
        <xdr:cNvPr id="591" name="テキスト ボックス 590"/>
        <xdr:cNvSpPr txBox="1"/>
      </xdr:nvSpPr>
      <xdr:spPr>
        <a:xfrm>
          <a:off x="15181794" y="9607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145,590</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110103</xdr:rowOff>
    </xdr:from>
    <xdr:to>
      <xdr:col>21</xdr:col>
      <xdr:colOff>212725</xdr:colOff>
      <xdr:row>58</xdr:row>
      <xdr:rowOff>40253</xdr:rowOff>
    </xdr:to>
    <xdr:sp macro="" textlink="">
      <xdr:nvSpPr>
        <xdr:cNvPr id="592" name="円/楕円 591"/>
        <xdr:cNvSpPr/>
      </xdr:nvSpPr>
      <xdr:spPr>
        <a:xfrm>
          <a:off x="14541500" y="9882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58</xdr:row>
      <xdr:rowOff>31380</xdr:rowOff>
    </xdr:from>
    <xdr:ext cx="599010" cy="259045"/>
    <xdr:sp macro="" textlink="">
      <xdr:nvSpPr>
        <xdr:cNvPr id="593" name="テキスト ボックス 592"/>
        <xdr:cNvSpPr txBox="1"/>
      </xdr:nvSpPr>
      <xdr:spPr>
        <a:xfrm>
          <a:off x="14292794" y="9975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118,870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29241</xdr:rowOff>
    </xdr:from>
    <xdr:to>
      <xdr:col>20</xdr:col>
      <xdr:colOff>9525</xdr:colOff>
      <xdr:row>58</xdr:row>
      <xdr:rowOff>130841</xdr:rowOff>
    </xdr:to>
    <xdr:sp macro="" textlink="">
      <xdr:nvSpPr>
        <xdr:cNvPr id="594" name="円/楕円 593"/>
        <xdr:cNvSpPr/>
      </xdr:nvSpPr>
      <xdr:spPr>
        <a:xfrm>
          <a:off x="13652500" y="9973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121968</xdr:rowOff>
    </xdr:from>
    <xdr:ext cx="534377" cy="259045"/>
    <xdr:sp macro="" textlink="">
      <xdr:nvSpPr>
        <xdr:cNvPr id="595" name="テキスト ボックス 594"/>
        <xdr:cNvSpPr txBox="1"/>
      </xdr:nvSpPr>
      <xdr:spPr>
        <a:xfrm>
          <a:off x="13436111" y="10066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71,317</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48554</xdr:rowOff>
    </xdr:from>
    <xdr:to>
      <xdr:col>18</xdr:col>
      <xdr:colOff>492125</xdr:colOff>
      <xdr:row>58</xdr:row>
      <xdr:rowOff>150154</xdr:rowOff>
    </xdr:to>
    <xdr:sp macro="" textlink="">
      <xdr:nvSpPr>
        <xdr:cNvPr id="596" name="円/楕円 595"/>
        <xdr:cNvSpPr/>
      </xdr:nvSpPr>
      <xdr:spPr>
        <a:xfrm>
          <a:off x="12763500" y="9992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141281</xdr:rowOff>
    </xdr:from>
    <xdr:ext cx="534377" cy="259045"/>
    <xdr:sp macro="" textlink="">
      <xdr:nvSpPr>
        <xdr:cNvPr id="597" name="テキスト ボックス 596"/>
        <xdr:cNvSpPr txBox="1"/>
      </xdr:nvSpPr>
      <xdr:spPr>
        <a:xfrm>
          <a:off x="12547111" y="1008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61,179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11" name="テキスト ボックス 61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60597</xdr:rowOff>
    </xdr:from>
    <xdr:to>
      <xdr:col>23</xdr:col>
      <xdr:colOff>516889</xdr:colOff>
      <xdr:row>79</xdr:row>
      <xdr:rowOff>44450</xdr:rowOff>
    </xdr:to>
    <xdr:cxnSp macro="">
      <xdr:nvCxnSpPr>
        <xdr:cNvPr id="621" name="直線コネクタ 620"/>
        <xdr:cNvCxnSpPr/>
      </xdr:nvCxnSpPr>
      <xdr:spPr>
        <a:xfrm flipV="1">
          <a:off x="16317595" y="12233547"/>
          <a:ext cx="1269" cy="135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3" name="直線コネクタ 62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7274</xdr:rowOff>
    </xdr:from>
    <xdr:ext cx="599010" cy="259045"/>
    <xdr:sp macro="" textlink="">
      <xdr:nvSpPr>
        <xdr:cNvPr id="624" name="災害復旧費最大値テキスト"/>
        <xdr:cNvSpPr txBox="1"/>
      </xdr:nvSpPr>
      <xdr:spPr>
        <a:xfrm>
          <a:off x="16370300" y="12008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355,762</a:t>
          </a:r>
          <a:endParaRPr kumimoji="1" lang="ja-JP" altLang="en-US" sz="1000" b="1">
            <a:latin typeface="ＭＳ Ｐゴシック"/>
          </a:endParaRPr>
        </a:p>
      </xdr:txBody>
    </xdr:sp>
    <xdr:clientData/>
  </xdr:oneCellAnchor>
  <xdr:twoCellAnchor>
    <xdr:from>
      <xdr:col>23</xdr:col>
      <xdr:colOff>428625</xdr:colOff>
      <xdr:row>71</xdr:row>
      <xdr:rowOff>60597</xdr:rowOff>
    </xdr:from>
    <xdr:to>
      <xdr:col>23</xdr:col>
      <xdr:colOff>606425</xdr:colOff>
      <xdr:row>71</xdr:row>
      <xdr:rowOff>60597</xdr:rowOff>
    </xdr:to>
    <xdr:cxnSp macro="">
      <xdr:nvCxnSpPr>
        <xdr:cNvPr id="625" name="直線コネクタ 624"/>
        <xdr:cNvCxnSpPr/>
      </xdr:nvCxnSpPr>
      <xdr:spPr>
        <a:xfrm>
          <a:off x="16230600" y="12233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107288</xdr:rowOff>
    </xdr:from>
    <xdr:to>
      <xdr:col>23</xdr:col>
      <xdr:colOff>517525</xdr:colOff>
      <xdr:row>78</xdr:row>
      <xdr:rowOff>141598</xdr:rowOff>
    </xdr:to>
    <xdr:cxnSp macro="">
      <xdr:nvCxnSpPr>
        <xdr:cNvPr id="626" name="直線コネクタ 625"/>
        <xdr:cNvCxnSpPr/>
      </xdr:nvCxnSpPr>
      <xdr:spPr>
        <a:xfrm>
          <a:off x="15481300" y="13308938"/>
          <a:ext cx="838200" cy="20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72631</xdr:rowOff>
    </xdr:from>
    <xdr:ext cx="534377" cy="259045"/>
    <xdr:sp macro="" textlink="">
      <xdr:nvSpPr>
        <xdr:cNvPr id="627" name="災害復旧費平均値テキスト"/>
        <xdr:cNvSpPr txBox="1"/>
      </xdr:nvSpPr>
      <xdr:spPr>
        <a:xfrm>
          <a:off x="16370300" y="13445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18,608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94204</xdr:rowOff>
    </xdr:from>
    <xdr:to>
      <xdr:col>23</xdr:col>
      <xdr:colOff>568325</xdr:colOff>
      <xdr:row>79</xdr:row>
      <xdr:rowOff>24354</xdr:rowOff>
    </xdr:to>
    <xdr:sp macro="" textlink="">
      <xdr:nvSpPr>
        <xdr:cNvPr id="628" name="フローチャート : 判断 627"/>
        <xdr:cNvSpPr/>
      </xdr:nvSpPr>
      <xdr:spPr>
        <a:xfrm>
          <a:off x="162687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107288</xdr:rowOff>
    </xdr:from>
    <xdr:to>
      <xdr:col>22</xdr:col>
      <xdr:colOff>365125</xdr:colOff>
      <xdr:row>78</xdr:row>
      <xdr:rowOff>112246</xdr:rowOff>
    </xdr:to>
    <xdr:cxnSp macro="">
      <xdr:nvCxnSpPr>
        <xdr:cNvPr id="629" name="直線コネクタ 628"/>
        <xdr:cNvCxnSpPr/>
      </xdr:nvCxnSpPr>
      <xdr:spPr>
        <a:xfrm flipV="1">
          <a:off x="14592300" y="13308938"/>
          <a:ext cx="889000" cy="176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109722</xdr:rowOff>
    </xdr:from>
    <xdr:to>
      <xdr:col>22</xdr:col>
      <xdr:colOff>415925</xdr:colOff>
      <xdr:row>79</xdr:row>
      <xdr:rowOff>39872</xdr:rowOff>
    </xdr:to>
    <xdr:sp macro="" textlink="">
      <xdr:nvSpPr>
        <xdr:cNvPr id="630" name="フローチャート : 判断 629"/>
        <xdr:cNvSpPr/>
      </xdr:nvSpPr>
      <xdr:spPr>
        <a:xfrm>
          <a:off x="15430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79</xdr:row>
      <xdr:rowOff>30999</xdr:rowOff>
    </xdr:from>
    <xdr:ext cx="534377" cy="259045"/>
    <xdr:sp macro="" textlink="">
      <xdr:nvSpPr>
        <xdr:cNvPr id="631" name="テキスト ボックス 630"/>
        <xdr:cNvSpPr txBox="1"/>
      </xdr:nvSpPr>
      <xdr:spPr>
        <a:xfrm>
          <a:off x="15214111" y="1357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112246</xdr:rowOff>
    </xdr:from>
    <xdr:to>
      <xdr:col>21</xdr:col>
      <xdr:colOff>161925</xdr:colOff>
      <xdr:row>79</xdr:row>
      <xdr:rowOff>44450</xdr:rowOff>
    </xdr:to>
    <xdr:cxnSp macro="">
      <xdr:nvCxnSpPr>
        <xdr:cNvPr id="632" name="直線コネクタ 631"/>
        <xdr:cNvCxnSpPr/>
      </xdr:nvCxnSpPr>
      <xdr:spPr>
        <a:xfrm flipV="1">
          <a:off x="13703300" y="13485346"/>
          <a:ext cx="889000" cy="103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95960</xdr:rowOff>
    </xdr:from>
    <xdr:to>
      <xdr:col>21</xdr:col>
      <xdr:colOff>212725</xdr:colOff>
      <xdr:row>79</xdr:row>
      <xdr:rowOff>26110</xdr:rowOff>
    </xdr:to>
    <xdr:sp macro="" textlink="">
      <xdr:nvSpPr>
        <xdr:cNvPr id="633" name="フローチャート : 判断 632"/>
        <xdr:cNvSpPr/>
      </xdr:nvSpPr>
      <xdr:spPr>
        <a:xfrm>
          <a:off x="14541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79</xdr:row>
      <xdr:rowOff>17237</xdr:rowOff>
    </xdr:from>
    <xdr:ext cx="534377" cy="259045"/>
    <xdr:sp macro="" textlink="">
      <xdr:nvSpPr>
        <xdr:cNvPr id="634" name="テキスト ボックス 633"/>
        <xdr:cNvSpPr txBox="1"/>
      </xdr:nvSpPr>
      <xdr:spPr>
        <a:xfrm>
          <a:off x="14325111" y="1356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18,147</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171328</xdr:rowOff>
    </xdr:from>
    <xdr:to>
      <xdr:col>19</xdr:col>
      <xdr:colOff>644525</xdr:colOff>
      <xdr:row>79</xdr:row>
      <xdr:rowOff>44450</xdr:rowOff>
    </xdr:to>
    <xdr:cxnSp macro="">
      <xdr:nvCxnSpPr>
        <xdr:cNvPr id="635" name="直線コネクタ 634"/>
        <xdr:cNvCxnSpPr/>
      </xdr:nvCxnSpPr>
      <xdr:spPr>
        <a:xfrm>
          <a:off x="12814300" y="13544428"/>
          <a:ext cx="889000" cy="4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74719</xdr:rowOff>
    </xdr:from>
    <xdr:to>
      <xdr:col>20</xdr:col>
      <xdr:colOff>9525</xdr:colOff>
      <xdr:row>79</xdr:row>
      <xdr:rowOff>4869</xdr:rowOff>
    </xdr:to>
    <xdr:sp macro="" textlink="">
      <xdr:nvSpPr>
        <xdr:cNvPr id="636" name="フローチャート : 判断 635"/>
        <xdr:cNvSpPr/>
      </xdr:nvSpPr>
      <xdr:spPr>
        <a:xfrm>
          <a:off x="13652500" y="1344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21396</xdr:rowOff>
    </xdr:from>
    <xdr:ext cx="534377" cy="259045"/>
    <xdr:sp macro="" textlink="">
      <xdr:nvSpPr>
        <xdr:cNvPr id="637" name="テキスト ボックス 636"/>
        <xdr:cNvSpPr txBox="1"/>
      </xdr:nvSpPr>
      <xdr:spPr>
        <a:xfrm>
          <a:off x="13436111" y="1322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82251</xdr:rowOff>
    </xdr:from>
    <xdr:to>
      <xdr:col>18</xdr:col>
      <xdr:colOff>492125</xdr:colOff>
      <xdr:row>79</xdr:row>
      <xdr:rowOff>12401</xdr:rowOff>
    </xdr:to>
    <xdr:sp macro="" textlink="">
      <xdr:nvSpPr>
        <xdr:cNvPr id="638" name="フローチャート : 判断 637"/>
        <xdr:cNvSpPr/>
      </xdr:nvSpPr>
      <xdr:spPr>
        <a:xfrm>
          <a:off x="12763500" y="13455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28928</xdr:rowOff>
    </xdr:from>
    <xdr:ext cx="534377" cy="259045"/>
    <xdr:sp macro="" textlink="">
      <xdr:nvSpPr>
        <xdr:cNvPr id="639" name="テキスト ボックス 638"/>
        <xdr:cNvSpPr txBox="1"/>
      </xdr:nvSpPr>
      <xdr:spPr>
        <a:xfrm>
          <a:off x="12547111" y="13230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21,745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90798</xdr:rowOff>
    </xdr:from>
    <xdr:to>
      <xdr:col>23</xdr:col>
      <xdr:colOff>568325</xdr:colOff>
      <xdr:row>79</xdr:row>
      <xdr:rowOff>20948</xdr:rowOff>
    </xdr:to>
    <xdr:sp macro="" textlink="">
      <xdr:nvSpPr>
        <xdr:cNvPr id="645" name="円/楕円 644"/>
        <xdr:cNvSpPr/>
      </xdr:nvSpPr>
      <xdr:spPr>
        <a:xfrm>
          <a:off x="16268700" y="1346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50175</xdr:rowOff>
    </xdr:from>
    <xdr:ext cx="534377" cy="259045"/>
    <xdr:sp macro="" textlink="">
      <xdr:nvSpPr>
        <xdr:cNvPr id="646" name="災害復旧費該当値テキスト"/>
        <xdr:cNvSpPr txBox="1"/>
      </xdr:nvSpPr>
      <xdr:spPr>
        <a:xfrm>
          <a:off x="16370300" y="1325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19,502</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56488</xdr:rowOff>
    </xdr:from>
    <xdr:to>
      <xdr:col>22</xdr:col>
      <xdr:colOff>415925</xdr:colOff>
      <xdr:row>77</xdr:row>
      <xdr:rowOff>158088</xdr:rowOff>
    </xdr:to>
    <xdr:sp macro="" textlink="">
      <xdr:nvSpPr>
        <xdr:cNvPr id="647" name="円/楕円 646"/>
        <xdr:cNvSpPr/>
      </xdr:nvSpPr>
      <xdr:spPr>
        <a:xfrm>
          <a:off x="15430500" y="13258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3165</xdr:rowOff>
    </xdr:from>
    <xdr:ext cx="534377" cy="259045"/>
    <xdr:sp macro="" textlink="">
      <xdr:nvSpPr>
        <xdr:cNvPr id="648" name="テキスト ボックス 647"/>
        <xdr:cNvSpPr txBox="1"/>
      </xdr:nvSpPr>
      <xdr:spPr>
        <a:xfrm>
          <a:off x="15214111" y="1303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73,507</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61446</xdr:rowOff>
    </xdr:from>
    <xdr:to>
      <xdr:col>21</xdr:col>
      <xdr:colOff>212725</xdr:colOff>
      <xdr:row>78</xdr:row>
      <xdr:rowOff>163046</xdr:rowOff>
    </xdr:to>
    <xdr:sp macro="" textlink="">
      <xdr:nvSpPr>
        <xdr:cNvPr id="649" name="円/楕円 648"/>
        <xdr:cNvSpPr/>
      </xdr:nvSpPr>
      <xdr:spPr>
        <a:xfrm>
          <a:off x="14541500" y="13434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8123</xdr:rowOff>
    </xdr:from>
    <xdr:ext cx="534377" cy="259045"/>
    <xdr:sp macro="" textlink="">
      <xdr:nvSpPr>
        <xdr:cNvPr id="650" name="テキスト ボックス 649"/>
        <xdr:cNvSpPr txBox="1"/>
      </xdr:nvSpPr>
      <xdr:spPr>
        <a:xfrm>
          <a:off x="14325111" y="13209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27,206</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51" name="円/楕円 650"/>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52" name="テキスト ボックス 651"/>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120528</xdr:rowOff>
    </xdr:from>
    <xdr:to>
      <xdr:col>18</xdr:col>
      <xdr:colOff>492125</xdr:colOff>
      <xdr:row>79</xdr:row>
      <xdr:rowOff>50678</xdr:rowOff>
    </xdr:to>
    <xdr:sp macro="" textlink="">
      <xdr:nvSpPr>
        <xdr:cNvPr id="653" name="円/楕円 652"/>
        <xdr:cNvSpPr/>
      </xdr:nvSpPr>
      <xdr:spPr>
        <a:xfrm>
          <a:off x="12763500" y="1349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79</xdr:row>
      <xdr:rowOff>41805</xdr:rowOff>
    </xdr:from>
    <xdr:ext cx="534377" cy="259045"/>
    <xdr:sp macro="" textlink="">
      <xdr:nvSpPr>
        <xdr:cNvPr id="654" name="テキスト ボックス 653"/>
        <xdr:cNvSpPr txBox="1"/>
      </xdr:nvSpPr>
      <xdr:spPr>
        <a:xfrm>
          <a:off x="12547111" y="1358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11,699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116/151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74,441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68" name="テキスト ボックス 66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0" name="テキスト ボックス 66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2" name="テキスト ボックス 67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74" name="テキスト ボックス 673"/>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76" name="テキスト ボックス 67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130601</xdr:rowOff>
    </xdr:from>
    <xdr:to>
      <xdr:col>23</xdr:col>
      <xdr:colOff>516889</xdr:colOff>
      <xdr:row>99</xdr:row>
      <xdr:rowOff>43500</xdr:rowOff>
    </xdr:to>
    <xdr:cxnSp macro="">
      <xdr:nvCxnSpPr>
        <xdr:cNvPr id="678" name="直線コネクタ 677"/>
        <xdr:cNvCxnSpPr/>
      </xdr:nvCxnSpPr>
      <xdr:spPr>
        <a:xfrm flipV="1">
          <a:off x="16317595" y="15732551"/>
          <a:ext cx="1269" cy="1284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47327</xdr:rowOff>
    </xdr:from>
    <xdr:ext cx="378565" cy="259045"/>
    <xdr:sp macro="" textlink="">
      <xdr:nvSpPr>
        <xdr:cNvPr id="679" name="公債費最小値テキスト"/>
        <xdr:cNvSpPr txBox="1"/>
      </xdr:nvSpPr>
      <xdr:spPr>
        <a:xfrm>
          <a:off x="16370300" y="17020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23</xdr:col>
      <xdr:colOff>428625</xdr:colOff>
      <xdr:row>99</xdr:row>
      <xdr:rowOff>43500</xdr:rowOff>
    </xdr:from>
    <xdr:to>
      <xdr:col>23</xdr:col>
      <xdr:colOff>606425</xdr:colOff>
      <xdr:row>99</xdr:row>
      <xdr:rowOff>43500</xdr:rowOff>
    </xdr:to>
    <xdr:cxnSp macro="">
      <xdr:nvCxnSpPr>
        <xdr:cNvPr id="680" name="直線コネクタ 679"/>
        <xdr:cNvCxnSpPr/>
      </xdr:nvCxnSpPr>
      <xdr:spPr>
        <a:xfrm>
          <a:off x="16230600" y="17017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77278</xdr:rowOff>
    </xdr:from>
    <xdr:ext cx="690189" cy="259045"/>
    <xdr:sp macro="" textlink="">
      <xdr:nvSpPr>
        <xdr:cNvPr id="681" name="公債費最大値テキスト"/>
        <xdr:cNvSpPr txBox="1"/>
      </xdr:nvSpPr>
      <xdr:spPr>
        <a:xfrm>
          <a:off x="16370300" y="155077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1,012,164</a:t>
          </a:r>
          <a:endParaRPr kumimoji="1" lang="ja-JP" altLang="en-US" sz="1000" b="1">
            <a:latin typeface="ＭＳ Ｐゴシック"/>
          </a:endParaRPr>
        </a:p>
      </xdr:txBody>
    </xdr:sp>
    <xdr:clientData/>
  </xdr:oneCellAnchor>
  <xdr:twoCellAnchor>
    <xdr:from>
      <xdr:col>23</xdr:col>
      <xdr:colOff>428625</xdr:colOff>
      <xdr:row>91</xdr:row>
      <xdr:rowOff>130601</xdr:rowOff>
    </xdr:from>
    <xdr:to>
      <xdr:col>23</xdr:col>
      <xdr:colOff>606425</xdr:colOff>
      <xdr:row>91</xdr:row>
      <xdr:rowOff>130601</xdr:rowOff>
    </xdr:to>
    <xdr:cxnSp macro="">
      <xdr:nvCxnSpPr>
        <xdr:cNvPr id="682" name="直線コネクタ 681"/>
        <xdr:cNvCxnSpPr/>
      </xdr:nvCxnSpPr>
      <xdr:spPr>
        <a:xfrm>
          <a:off x="16230600" y="15732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86058</xdr:rowOff>
    </xdr:from>
    <xdr:to>
      <xdr:col>23</xdr:col>
      <xdr:colOff>517525</xdr:colOff>
      <xdr:row>98</xdr:row>
      <xdr:rowOff>89227</xdr:rowOff>
    </xdr:to>
    <xdr:cxnSp macro="">
      <xdr:nvCxnSpPr>
        <xdr:cNvPr id="683" name="直線コネクタ 682"/>
        <xdr:cNvCxnSpPr/>
      </xdr:nvCxnSpPr>
      <xdr:spPr>
        <a:xfrm>
          <a:off x="15481300" y="16888158"/>
          <a:ext cx="838200" cy="3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2298</xdr:rowOff>
    </xdr:from>
    <xdr:ext cx="599010" cy="259045"/>
    <xdr:sp macro="" textlink="">
      <xdr:nvSpPr>
        <xdr:cNvPr id="684" name="公債費平均値テキスト"/>
        <xdr:cNvSpPr txBox="1"/>
      </xdr:nvSpPr>
      <xdr:spPr>
        <a:xfrm>
          <a:off x="16370300" y="166329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146,204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150871</xdr:rowOff>
    </xdr:from>
    <xdr:to>
      <xdr:col>23</xdr:col>
      <xdr:colOff>568325</xdr:colOff>
      <xdr:row>98</xdr:row>
      <xdr:rowOff>81021</xdr:rowOff>
    </xdr:to>
    <xdr:sp macro="" textlink="">
      <xdr:nvSpPr>
        <xdr:cNvPr id="685" name="フローチャート : 判断 684"/>
        <xdr:cNvSpPr/>
      </xdr:nvSpPr>
      <xdr:spPr>
        <a:xfrm>
          <a:off x="16268700" y="1678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49905</xdr:rowOff>
    </xdr:from>
    <xdr:to>
      <xdr:col>22</xdr:col>
      <xdr:colOff>365125</xdr:colOff>
      <xdr:row>98</xdr:row>
      <xdr:rowOff>86058</xdr:rowOff>
    </xdr:to>
    <xdr:cxnSp macro="">
      <xdr:nvCxnSpPr>
        <xdr:cNvPr id="686" name="直線コネクタ 685"/>
        <xdr:cNvCxnSpPr/>
      </xdr:nvCxnSpPr>
      <xdr:spPr>
        <a:xfrm>
          <a:off x="14592300" y="16852005"/>
          <a:ext cx="889000" cy="36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150794</xdr:rowOff>
    </xdr:from>
    <xdr:to>
      <xdr:col>22</xdr:col>
      <xdr:colOff>415925</xdr:colOff>
      <xdr:row>98</xdr:row>
      <xdr:rowOff>80944</xdr:rowOff>
    </xdr:to>
    <xdr:sp macro="" textlink="">
      <xdr:nvSpPr>
        <xdr:cNvPr id="687" name="フローチャート : 判断 686"/>
        <xdr:cNvSpPr/>
      </xdr:nvSpPr>
      <xdr:spPr>
        <a:xfrm>
          <a:off x="15430500" y="16781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97471</xdr:rowOff>
    </xdr:from>
    <xdr:ext cx="599010" cy="259045"/>
    <xdr:sp macro="" textlink="">
      <xdr:nvSpPr>
        <xdr:cNvPr id="688" name="テキスト ボックス 687"/>
        <xdr:cNvSpPr txBox="1"/>
      </xdr:nvSpPr>
      <xdr:spPr>
        <a:xfrm>
          <a:off x="15181794" y="16556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146,265</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38545</xdr:rowOff>
    </xdr:from>
    <xdr:to>
      <xdr:col>21</xdr:col>
      <xdr:colOff>161925</xdr:colOff>
      <xdr:row>98</xdr:row>
      <xdr:rowOff>49905</xdr:rowOff>
    </xdr:to>
    <xdr:cxnSp macro="">
      <xdr:nvCxnSpPr>
        <xdr:cNvPr id="689" name="直線コネクタ 688"/>
        <xdr:cNvCxnSpPr/>
      </xdr:nvCxnSpPr>
      <xdr:spPr>
        <a:xfrm>
          <a:off x="13703300" y="16840645"/>
          <a:ext cx="889000" cy="11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147262</xdr:rowOff>
    </xdr:from>
    <xdr:to>
      <xdr:col>21</xdr:col>
      <xdr:colOff>212725</xdr:colOff>
      <xdr:row>98</xdr:row>
      <xdr:rowOff>77412</xdr:rowOff>
    </xdr:to>
    <xdr:sp macro="" textlink="">
      <xdr:nvSpPr>
        <xdr:cNvPr id="690" name="フローチャート : 判断 689"/>
        <xdr:cNvSpPr/>
      </xdr:nvSpPr>
      <xdr:spPr>
        <a:xfrm>
          <a:off x="14541500" y="1677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93939</xdr:rowOff>
    </xdr:from>
    <xdr:ext cx="599010" cy="259045"/>
    <xdr:sp macro="" textlink="">
      <xdr:nvSpPr>
        <xdr:cNvPr id="691" name="テキスト ボックス 690"/>
        <xdr:cNvSpPr txBox="1"/>
      </xdr:nvSpPr>
      <xdr:spPr>
        <a:xfrm>
          <a:off x="14292794" y="16553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149,046</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38545</xdr:rowOff>
    </xdr:from>
    <xdr:to>
      <xdr:col>19</xdr:col>
      <xdr:colOff>644525</xdr:colOff>
      <xdr:row>98</xdr:row>
      <xdr:rowOff>45622</xdr:rowOff>
    </xdr:to>
    <xdr:cxnSp macro="">
      <xdr:nvCxnSpPr>
        <xdr:cNvPr id="692" name="直線コネクタ 691"/>
        <xdr:cNvCxnSpPr/>
      </xdr:nvCxnSpPr>
      <xdr:spPr>
        <a:xfrm flipV="1">
          <a:off x="12814300" y="16840645"/>
          <a:ext cx="889000" cy="7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139774</xdr:rowOff>
    </xdr:from>
    <xdr:to>
      <xdr:col>20</xdr:col>
      <xdr:colOff>9525</xdr:colOff>
      <xdr:row>98</xdr:row>
      <xdr:rowOff>69924</xdr:rowOff>
    </xdr:to>
    <xdr:sp macro="" textlink="">
      <xdr:nvSpPr>
        <xdr:cNvPr id="693" name="フローチャート : 判断 692"/>
        <xdr:cNvSpPr/>
      </xdr:nvSpPr>
      <xdr:spPr>
        <a:xfrm>
          <a:off x="13652500" y="16770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86451</xdr:rowOff>
    </xdr:from>
    <xdr:ext cx="599010" cy="259045"/>
    <xdr:sp macro="" textlink="">
      <xdr:nvSpPr>
        <xdr:cNvPr id="694" name="テキスト ボックス 693"/>
        <xdr:cNvSpPr txBox="1"/>
      </xdr:nvSpPr>
      <xdr:spPr>
        <a:xfrm>
          <a:off x="13403794" y="16545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154,941</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146438</xdr:rowOff>
    </xdr:from>
    <xdr:to>
      <xdr:col>18</xdr:col>
      <xdr:colOff>492125</xdr:colOff>
      <xdr:row>98</xdr:row>
      <xdr:rowOff>76588</xdr:rowOff>
    </xdr:to>
    <xdr:sp macro="" textlink="">
      <xdr:nvSpPr>
        <xdr:cNvPr id="695" name="フローチャート : 判断 694"/>
        <xdr:cNvSpPr/>
      </xdr:nvSpPr>
      <xdr:spPr>
        <a:xfrm>
          <a:off x="12763500" y="1677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93115</xdr:rowOff>
    </xdr:from>
    <xdr:ext cx="599010" cy="259045"/>
    <xdr:sp macro="" textlink="">
      <xdr:nvSpPr>
        <xdr:cNvPr id="696" name="テキスト ボックス 695"/>
        <xdr:cNvSpPr txBox="1"/>
      </xdr:nvSpPr>
      <xdr:spPr>
        <a:xfrm>
          <a:off x="12514794" y="16552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38427</xdr:rowOff>
    </xdr:from>
    <xdr:to>
      <xdr:col>23</xdr:col>
      <xdr:colOff>568325</xdr:colOff>
      <xdr:row>98</xdr:row>
      <xdr:rowOff>140027</xdr:rowOff>
    </xdr:to>
    <xdr:sp macro="" textlink="">
      <xdr:nvSpPr>
        <xdr:cNvPr id="702" name="円/楕円 701"/>
        <xdr:cNvSpPr/>
      </xdr:nvSpPr>
      <xdr:spPr>
        <a:xfrm>
          <a:off x="16268700" y="16840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129297</xdr:rowOff>
    </xdr:from>
    <xdr:ext cx="534377" cy="259045"/>
    <xdr:sp macro="" textlink="">
      <xdr:nvSpPr>
        <xdr:cNvPr id="703" name="公債費該当値テキスト"/>
        <xdr:cNvSpPr txBox="1"/>
      </xdr:nvSpPr>
      <xdr:spPr>
        <a:xfrm>
          <a:off x="16370300" y="16759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99,742</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35258</xdr:rowOff>
    </xdr:from>
    <xdr:to>
      <xdr:col>22</xdr:col>
      <xdr:colOff>415925</xdr:colOff>
      <xdr:row>98</xdr:row>
      <xdr:rowOff>136858</xdr:rowOff>
    </xdr:to>
    <xdr:sp macro="" textlink="">
      <xdr:nvSpPr>
        <xdr:cNvPr id="704" name="円/楕円 703"/>
        <xdr:cNvSpPr/>
      </xdr:nvSpPr>
      <xdr:spPr>
        <a:xfrm>
          <a:off x="15430500" y="1683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98</xdr:row>
      <xdr:rowOff>127985</xdr:rowOff>
    </xdr:from>
    <xdr:ext cx="599010" cy="259045"/>
    <xdr:sp macro="" textlink="">
      <xdr:nvSpPr>
        <xdr:cNvPr id="705" name="テキスト ボックス 704"/>
        <xdr:cNvSpPr txBox="1"/>
      </xdr:nvSpPr>
      <xdr:spPr>
        <a:xfrm>
          <a:off x="15181794" y="16930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102,237</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170555</xdr:rowOff>
    </xdr:from>
    <xdr:to>
      <xdr:col>21</xdr:col>
      <xdr:colOff>212725</xdr:colOff>
      <xdr:row>98</xdr:row>
      <xdr:rowOff>100705</xdr:rowOff>
    </xdr:to>
    <xdr:sp macro="" textlink="">
      <xdr:nvSpPr>
        <xdr:cNvPr id="706" name="円/楕円 705"/>
        <xdr:cNvSpPr/>
      </xdr:nvSpPr>
      <xdr:spPr>
        <a:xfrm>
          <a:off x="14541500" y="16801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98</xdr:row>
      <xdr:rowOff>91832</xdr:rowOff>
    </xdr:from>
    <xdr:ext cx="599010" cy="259045"/>
    <xdr:sp macro="" textlink="">
      <xdr:nvSpPr>
        <xdr:cNvPr id="707" name="テキスト ボックス 706"/>
        <xdr:cNvSpPr txBox="1"/>
      </xdr:nvSpPr>
      <xdr:spPr>
        <a:xfrm>
          <a:off x="14292794" y="16893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130,704</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159195</xdr:rowOff>
    </xdr:from>
    <xdr:to>
      <xdr:col>20</xdr:col>
      <xdr:colOff>9525</xdr:colOff>
      <xdr:row>98</xdr:row>
      <xdr:rowOff>89345</xdr:rowOff>
    </xdr:to>
    <xdr:sp macro="" textlink="">
      <xdr:nvSpPr>
        <xdr:cNvPr id="708" name="円/楕円 707"/>
        <xdr:cNvSpPr/>
      </xdr:nvSpPr>
      <xdr:spPr>
        <a:xfrm>
          <a:off x="13652500" y="16789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98</xdr:row>
      <xdr:rowOff>80472</xdr:rowOff>
    </xdr:from>
    <xdr:ext cx="599010" cy="259045"/>
    <xdr:sp macro="" textlink="">
      <xdr:nvSpPr>
        <xdr:cNvPr id="709" name="テキスト ボックス 708"/>
        <xdr:cNvSpPr txBox="1"/>
      </xdr:nvSpPr>
      <xdr:spPr>
        <a:xfrm>
          <a:off x="13403794" y="16882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139,650</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166272</xdr:rowOff>
    </xdr:from>
    <xdr:to>
      <xdr:col>18</xdr:col>
      <xdr:colOff>492125</xdr:colOff>
      <xdr:row>98</xdr:row>
      <xdr:rowOff>96422</xdr:rowOff>
    </xdr:to>
    <xdr:sp macro="" textlink="">
      <xdr:nvSpPr>
        <xdr:cNvPr id="710" name="円/楕円 709"/>
        <xdr:cNvSpPr/>
      </xdr:nvSpPr>
      <xdr:spPr>
        <a:xfrm>
          <a:off x="12763500" y="16796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98</xdr:row>
      <xdr:rowOff>87549</xdr:rowOff>
    </xdr:from>
    <xdr:ext cx="599010" cy="259045"/>
    <xdr:sp macro="" textlink="">
      <xdr:nvSpPr>
        <xdr:cNvPr id="711" name="テキスト ボックス 710"/>
        <xdr:cNvSpPr txBox="1"/>
      </xdr:nvSpPr>
      <xdr:spPr>
        <a:xfrm>
          <a:off x="12514794" y="16889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134,077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22" name="直線コネクタ 721"/>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23" name="テキスト ボックス 722"/>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24" name="直線コネクタ 723"/>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725" name="テキスト ボックス 724"/>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26" name="直線コネクタ 725"/>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727" name="テキスト ボックス 726"/>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28" name="直線コネクタ 727"/>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29" name="テキスト ボックス 728"/>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30" name="直線コネクタ 729"/>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31" name="テキスト ボックス 730"/>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32" name="直線コネクタ 731"/>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33" name="テキスト ボックス 732"/>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42480</xdr:rowOff>
    </xdr:from>
    <xdr:to>
      <xdr:col>32</xdr:col>
      <xdr:colOff>186689</xdr:colOff>
      <xdr:row>39</xdr:row>
      <xdr:rowOff>98878</xdr:rowOff>
    </xdr:to>
    <xdr:cxnSp macro="">
      <xdr:nvCxnSpPr>
        <xdr:cNvPr id="737" name="直線コネクタ 736"/>
        <xdr:cNvCxnSpPr/>
      </xdr:nvCxnSpPr>
      <xdr:spPr>
        <a:xfrm flipV="1">
          <a:off x="22159595" y="5357430"/>
          <a:ext cx="1269" cy="1427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133290</xdr:rowOff>
    </xdr:from>
    <xdr:ext cx="249299" cy="259045"/>
    <xdr:sp macro="" textlink="">
      <xdr:nvSpPr>
        <xdr:cNvPr id="738" name="諸支出金最小値テキスト"/>
        <xdr:cNvSpPr txBox="1"/>
      </xdr:nvSpPr>
      <xdr:spPr>
        <a:xfrm>
          <a:off x="22212300" y="68198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39" name="直線コネクタ 738"/>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160607</xdr:rowOff>
    </xdr:from>
    <xdr:ext cx="534377" cy="259045"/>
    <xdr:sp macro="" textlink="">
      <xdr:nvSpPr>
        <xdr:cNvPr id="740" name="諸支出金最大値テキスト"/>
        <xdr:cNvSpPr txBox="1"/>
      </xdr:nvSpPr>
      <xdr:spPr>
        <a:xfrm>
          <a:off x="22212300" y="513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43,727</a:t>
          </a:r>
          <a:endParaRPr kumimoji="1" lang="ja-JP" altLang="en-US" sz="1000" b="1">
            <a:latin typeface="ＭＳ Ｐゴシック"/>
          </a:endParaRPr>
        </a:p>
      </xdr:txBody>
    </xdr:sp>
    <xdr:clientData/>
  </xdr:oneCellAnchor>
  <xdr:twoCellAnchor>
    <xdr:from>
      <xdr:col>32</xdr:col>
      <xdr:colOff>98425</xdr:colOff>
      <xdr:row>31</xdr:row>
      <xdr:rowOff>42480</xdr:rowOff>
    </xdr:from>
    <xdr:to>
      <xdr:col>32</xdr:col>
      <xdr:colOff>276225</xdr:colOff>
      <xdr:row>31</xdr:row>
      <xdr:rowOff>42480</xdr:rowOff>
    </xdr:to>
    <xdr:cxnSp macro="">
      <xdr:nvCxnSpPr>
        <xdr:cNvPr id="741" name="直線コネクタ 740"/>
        <xdr:cNvCxnSpPr/>
      </xdr:nvCxnSpPr>
      <xdr:spPr>
        <a:xfrm>
          <a:off x="22072600" y="5357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56914</xdr:rowOff>
    </xdr:from>
    <xdr:to>
      <xdr:col>32</xdr:col>
      <xdr:colOff>187325</xdr:colOff>
      <xdr:row>39</xdr:row>
      <xdr:rowOff>77619</xdr:rowOff>
    </xdr:to>
    <xdr:cxnSp macro="">
      <xdr:nvCxnSpPr>
        <xdr:cNvPr id="742" name="直線コネクタ 741"/>
        <xdr:cNvCxnSpPr/>
      </xdr:nvCxnSpPr>
      <xdr:spPr>
        <a:xfrm>
          <a:off x="21323300" y="6743464"/>
          <a:ext cx="838200" cy="20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6290</xdr:rowOff>
    </xdr:from>
    <xdr:ext cx="378565" cy="259045"/>
    <xdr:sp macro="" textlink="">
      <xdr:nvSpPr>
        <xdr:cNvPr id="743" name="諸支出金平均値テキスト"/>
        <xdr:cNvSpPr txBox="1"/>
      </xdr:nvSpPr>
      <xdr:spPr>
        <a:xfrm>
          <a:off x="22212300" y="669284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27863</xdr:rowOff>
    </xdr:from>
    <xdr:to>
      <xdr:col>32</xdr:col>
      <xdr:colOff>238125</xdr:colOff>
      <xdr:row>39</xdr:row>
      <xdr:rowOff>129463</xdr:rowOff>
    </xdr:to>
    <xdr:sp macro="" textlink="">
      <xdr:nvSpPr>
        <xdr:cNvPr id="744" name="フローチャート : 判断 743"/>
        <xdr:cNvSpPr/>
      </xdr:nvSpPr>
      <xdr:spPr>
        <a:xfrm>
          <a:off x="22110700" y="671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56914</xdr:rowOff>
    </xdr:from>
    <xdr:to>
      <xdr:col>31</xdr:col>
      <xdr:colOff>34925</xdr:colOff>
      <xdr:row>39</xdr:row>
      <xdr:rowOff>79839</xdr:rowOff>
    </xdr:to>
    <xdr:cxnSp macro="">
      <xdr:nvCxnSpPr>
        <xdr:cNvPr id="745" name="直線コネクタ 744"/>
        <xdr:cNvCxnSpPr/>
      </xdr:nvCxnSpPr>
      <xdr:spPr>
        <a:xfrm flipV="1">
          <a:off x="20434300" y="6743464"/>
          <a:ext cx="889000" cy="22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29987</xdr:rowOff>
    </xdr:from>
    <xdr:to>
      <xdr:col>31</xdr:col>
      <xdr:colOff>85725</xdr:colOff>
      <xdr:row>39</xdr:row>
      <xdr:rowOff>131587</xdr:rowOff>
    </xdr:to>
    <xdr:sp macro="" textlink="">
      <xdr:nvSpPr>
        <xdr:cNvPr id="746" name="フローチャート : 判断 745"/>
        <xdr:cNvSpPr/>
      </xdr:nvSpPr>
      <xdr:spPr>
        <a:xfrm>
          <a:off x="21272500" y="671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122714</xdr:rowOff>
    </xdr:from>
    <xdr:ext cx="378565" cy="259045"/>
    <xdr:sp macro="" textlink="">
      <xdr:nvSpPr>
        <xdr:cNvPr id="747" name="テキスト ボックス 746"/>
        <xdr:cNvSpPr txBox="1"/>
      </xdr:nvSpPr>
      <xdr:spPr>
        <a:xfrm>
          <a:off x="21134017" y="68092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35785</xdr:rowOff>
    </xdr:from>
    <xdr:to>
      <xdr:col>29</xdr:col>
      <xdr:colOff>517525</xdr:colOff>
      <xdr:row>39</xdr:row>
      <xdr:rowOff>79839</xdr:rowOff>
    </xdr:to>
    <xdr:cxnSp macro="">
      <xdr:nvCxnSpPr>
        <xdr:cNvPr id="748" name="直線コネクタ 747"/>
        <xdr:cNvCxnSpPr/>
      </xdr:nvCxnSpPr>
      <xdr:spPr>
        <a:xfrm>
          <a:off x="19545300" y="6722335"/>
          <a:ext cx="889000" cy="44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141902</xdr:rowOff>
    </xdr:from>
    <xdr:to>
      <xdr:col>29</xdr:col>
      <xdr:colOff>568325</xdr:colOff>
      <xdr:row>39</xdr:row>
      <xdr:rowOff>72052</xdr:rowOff>
    </xdr:to>
    <xdr:sp macro="" textlink="">
      <xdr:nvSpPr>
        <xdr:cNvPr id="749" name="フローチャート : 判断 748"/>
        <xdr:cNvSpPr/>
      </xdr:nvSpPr>
      <xdr:spPr>
        <a:xfrm>
          <a:off x="20383500" y="665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88580</xdr:rowOff>
    </xdr:from>
    <xdr:ext cx="469744" cy="259045"/>
    <xdr:sp macro="" textlink="">
      <xdr:nvSpPr>
        <xdr:cNvPr id="750" name="テキスト ボックス 749"/>
        <xdr:cNvSpPr txBox="1"/>
      </xdr:nvSpPr>
      <xdr:spPr>
        <a:xfrm>
          <a:off x="20199427" y="6432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2,377</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151064</xdr:rowOff>
    </xdr:from>
    <xdr:to>
      <xdr:col>28</xdr:col>
      <xdr:colOff>314325</xdr:colOff>
      <xdr:row>39</xdr:row>
      <xdr:rowOff>35785</xdr:rowOff>
    </xdr:to>
    <xdr:cxnSp macro="">
      <xdr:nvCxnSpPr>
        <xdr:cNvPr id="751" name="直線コネクタ 750"/>
        <xdr:cNvCxnSpPr/>
      </xdr:nvCxnSpPr>
      <xdr:spPr>
        <a:xfrm>
          <a:off x="18656300" y="6666164"/>
          <a:ext cx="889000" cy="56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39</xdr:row>
      <xdr:rowOff>24141</xdr:rowOff>
    </xdr:from>
    <xdr:to>
      <xdr:col>28</xdr:col>
      <xdr:colOff>365125</xdr:colOff>
      <xdr:row>39</xdr:row>
      <xdr:rowOff>125741</xdr:rowOff>
    </xdr:to>
    <xdr:sp macro="" textlink="">
      <xdr:nvSpPr>
        <xdr:cNvPr id="752" name="フローチャート : 判断 751"/>
        <xdr:cNvSpPr/>
      </xdr:nvSpPr>
      <xdr:spPr>
        <a:xfrm>
          <a:off x="19494500" y="6710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116868</xdr:rowOff>
    </xdr:from>
    <xdr:ext cx="378565" cy="259045"/>
    <xdr:sp macro="" textlink="">
      <xdr:nvSpPr>
        <xdr:cNvPr id="753" name="テキスト ボックス 752"/>
        <xdr:cNvSpPr txBox="1"/>
      </xdr:nvSpPr>
      <xdr:spPr>
        <a:xfrm>
          <a:off x="19356017" y="6803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27</xdr:col>
      <xdr:colOff>60325</xdr:colOff>
      <xdr:row>39</xdr:row>
      <xdr:rowOff>13495</xdr:rowOff>
    </xdr:from>
    <xdr:to>
      <xdr:col>27</xdr:col>
      <xdr:colOff>161925</xdr:colOff>
      <xdr:row>39</xdr:row>
      <xdr:rowOff>115095</xdr:rowOff>
    </xdr:to>
    <xdr:sp macro="" textlink="">
      <xdr:nvSpPr>
        <xdr:cNvPr id="754" name="フローチャート : 判断 753"/>
        <xdr:cNvSpPr/>
      </xdr:nvSpPr>
      <xdr:spPr>
        <a:xfrm>
          <a:off x="18605500" y="6700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39</xdr:row>
      <xdr:rowOff>106222</xdr:rowOff>
    </xdr:from>
    <xdr:ext cx="469744" cy="259045"/>
    <xdr:sp macro="" textlink="">
      <xdr:nvSpPr>
        <xdr:cNvPr id="755" name="テキスト ボックス 754"/>
        <xdr:cNvSpPr txBox="1"/>
      </xdr:nvSpPr>
      <xdr:spPr>
        <a:xfrm>
          <a:off x="18421427" y="6792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26819</xdr:rowOff>
    </xdr:from>
    <xdr:to>
      <xdr:col>32</xdr:col>
      <xdr:colOff>238125</xdr:colOff>
      <xdr:row>39</xdr:row>
      <xdr:rowOff>128419</xdr:rowOff>
    </xdr:to>
    <xdr:sp macro="" textlink="">
      <xdr:nvSpPr>
        <xdr:cNvPr id="761" name="円/楕円 760"/>
        <xdr:cNvSpPr/>
      </xdr:nvSpPr>
      <xdr:spPr>
        <a:xfrm>
          <a:off x="22110700" y="6713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157646</xdr:rowOff>
    </xdr:from>
    <xdr:ext cx="378565" cy="259045"/>
    <xdr:sp macro="" textlink="">
      <xdr:nvSpPr>
        <xdr:cNvPr id="762" name="諸支出金該当値テキスト"/>
        <xdr:cNvSpPr txBox="1"/>
      </xdr:nvSpPr>
      <xdr:spPr>
        <a:xfrm>
          <a:off x="22212300" y="65012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651</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6114</xdr:rowOff>
    </xdr:from>
    <xdr:to>
      <xdr:col>31</xdr:col>
      <xdr:colOff>85725</xdr:colOff>
      <xdr:row>39</xdr:row>
      <xdr:rowOff>107714</xdr:rowOff>
    </xdr:to>
    <xdr:sp macro="" textlink="">
      <xdr:nvSpPr>
        <xdr:cNvPr id="763" name="円/楕円 762"/>
        <xdr:cNvSpPr/>
      </xdr:nvSpPr>
      <xdr:spPr>
        <a:xfrm>
          <a:off x="21272500" y="6692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124241</xdr:rowOff>
    </xdr:from>
    <xdr:ext cx="469744" cy="259045"/>
    <xdr:sp macro="" textlink="">
      <xdr:nvSpPr>
        <xdr:cNvPr id="764" name="テキスト ボックス 763"/>
        <xdr:cNvSpPr txBox="1"/>
      </xdr:nvSpPr>
      <xdr:spPr>
        <a:xfrm>
          <a:off x="21088427" y="6467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1,285</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29039</xdr:rowOff>
    </xdr:from>
    <xdr:to>
      <xdr:col>29</xdr:col>
      <xdr:colOff>568325</xdr:colOff>
      <xdr:row>39</xdr:row>
      <xdr:rowOff>130639</xdr:rowOff>
    </xdr:to>
    <xdr:sp macro="" textlink="">
      <xdr:nvSpPr>
        <xdr:cNvPr id="765" name="円/楕円 764"/>
        <xdr:cNvSpPr/>
      </xdr:nvSpPr>
      <xdr:spPr>
        <a:xfrm>
          <a:off x="20383500" y="6715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121766</xdr:rowOff>
    </xdr:from>
    <xdr:ext cx="378565" cy="259045"/>
    <xdr:sp macro="" textlink="">
      <xdr:nvSpPr>
        <xdr:cNvPr id="766" name="テキスト ボックス 765"/>
        <xdr:cNvSpPr txBox="1"/>
      </xdr:nvSpPr>
      <xdr:spPr>
        <a:xfrm>
          <a:off x="20245017" y="6808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156435</xdr:rowOff>
    </xdr:from>
    <xdr:to>
      <xdr:col>28</xdr:col>
      <xdr:colOff>365125</xdr:colOff>
      <xdr:row>39</xdr:row>
      <xdr:rowOff>86585</xdr:rowOff>
    </xdr:to>
    <xdr:sp macro="" textlink="">
      <xdr:nvSpPr>
        <xdr:cNvPr id="767" name="円/楕円 766"/>
        <xdr:cNvSpPr/>
      </xdr:nvSpPr>
      <xdr:spPr>
        <a:xfrm>
          <a:off x="19494500" y="667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103112</xdr:rowOff>
    </xdr:from>
    <xdr:ext cx="469744" cy="259045"/>
    <xdr:sp macro="" textlink="">
      <xdr:nvSpPr>
        <xdr:cNvPr id="768" name="テキスト ボックス 767"/>
        <xdr:cNvSpPr txBox="1"/>
      </xdr:nvSpPr>
      <xdr:spPr>
        <a:xfrm>
          <a:off x="19310427" y="6446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1,932</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100264</xdr:rowOff>
    </xdr:from>
    <xdr:to>
      <xdr:col>27</xdr:col>
      <xdr:colOff>161925</xdr:colOff>
      <xdr:row>39</xdr:row>
      <xdr:rowOff>30414</xdr:rowOff>
    </xdr:to>
    <xdr:sp macro="" textlink="">
      <xdr:nvSpPr>
        <xdr:cNvPr id="769" name="円/楕円 768"/>
        <xdr:cNvSpPr/>
      </xdr:nvSpPr>
      <xdr:spPr>
        <a:xfrm>
          <a:off x="18605500" y="661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46942</xdr:rowOff>
    </xdr:from>
    <xdr:ext cx="469744" cy="259045"/>
    <xdr:sp macro="" textlink="">
      <xdr:nvSpPr>
        <xdr:cNvPr id="770" name="テキスト ボックス 769"/>
        <xdr:cNvSpPr txBox="1"/>
      </xdr:nvSpPr>
      <xdr:spPr>
        <a:xfrm>
          <a:off x="18421427" y="6390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3,652</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2" name="テキスト ボックス 78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4" name="テキスト ボックス 78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6" name="直線コネクタ 78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1" name="直線コネクタ 79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3" name="フローチャート : 判断 79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4" name="直線コネクタ 79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5" name="フローチャート : 判断 79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6" name="テキスト ボックス 795"/>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7" name="直線コネクタ 79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8" name="フローチャート : 判断 79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9" name="テキスト ボックス 798"/>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0" name="直線コネクタ 79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1" name="フローチャート : 判断 80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2" name="テキスト ボックス 801"/>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3" name="フローチャート : 判断 80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4" name="テキスト ボックス 803"/>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0" name="円/楕円 80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2" name="円/楕円 81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3" name="テキスト ボックス 812"/>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4" name="円/楕円 81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5" name="テキスト ボックス 814"/>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6" name="円/楕円 81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7" name="テキスト ボックス 816"/>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8" name="円/楕円 81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9" name="テキスト ボックス 818"/>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民生費については、医療費の増加に伴う国保会計及び後期高齢者医療広域連合への繰出金の増加、児童福祉施策の充実により年々増加している。</a:t>
          </a:r>
        </a:p>
        <a:p>
          <a:r>
            <a:rPr kumimoji="1" lang="ja-JP" altLang="en-US" sz="1300">
              <a:latin typeface="ＭＳ Ｐゴシック"/>
            </a:rPr>
            <a:t>　農林水産業費については、基幹産業である農業の充実図るため各種施策を実施してきたことから年々増加している。</a:t>
          </a:r>
        </a:p>
        <a:p>
          <a:r>
            <a:rPr kumimoji="1" lang="ja-JP" altLang="en-US" sz="1300">
              <a:latin typeface="ＭＳ Ｐゴシック"/>
            </a:rPr>
            <a:t>　土木費については、公営住宅建設事業や大型町道改良事業が完了したことから前年度比</a:t>
          </a:r>
          <a:r>
            <a:rPr kumimoji="1" lang="en-US" altLang="ja-JP" sz="1300">
              <a:latin typeface="ＭＳ Ｐゴシック"/>
            </a:rPr>
            <a:t>55.7</a:t>
          </a:r>
          <a:r>
            <a:rPr kumimoji="1" lang="ja-JP" altLang="en-US" sz="1300">
              <a:latin typeface="ＭＳ Ｐゴシック"/>
            </a:rPr>
            <a:t>％の減額となっている。</a:t>
          </a:r>
        </a:p>
        <a:p>
          <a:r>
            <a:rPr kumimoji="1" lang="ja-JP" altLang="en-US" sz="1300">
              <a:latin typeface="ＭＳ Ｐゴシック"/>
            </a:rPr>
            <a:t>　消防費については、南海トラフ地震対策として住宅耐震化の促進や津波避難タワー整備など実施したことにより前年度比</a:t>
          </a:r>
          <a:r>
            <a:rPr kumimoji="1" lang="en-US" altLang="ja-JP" sz="1300">
              <a:latin typeface="ＭＳ Ｐゴシック"/>
            </a:rPr>
            <a:t>71.9</a:t>
          </a:r>
          <a:r>
            <a:rPr kumimoji="1" lang="ja-JP" altLang="en-US" sz="1300">
              <a:latin typeface="ＭＳ Ｐゴシック"/>
            </a:rPr>
            <a:t>％の増加となっている。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高知県安田町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地方交付税の一定水準確保や、国や県の補助事業の活用により特定財源の確保に努めてきたが、近年は経常経費が増加傾向にあることから、平成２８年度においては財政調整基金の取り崩しを行った。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実質収支額の推移については、年度末における不急事業の整理により、過度に大きなものにならないよう留意した予算執行に努めた結果である。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高知県安田町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国民健康保険事業特別会計については、医療給付費の実績により余剰金の額が上下することから各年度においてバラつきがあるものの、全ての年度及び会計において赤字決算は生じていない。</a:t>
          </a:r>
        </a:p>
        <a:p>
          <a:r>
            <a:rPr kumimoji="1" lang="ja-JP" altLang="en-US" sz="1400">
              <a:latin typeface="ＭＳ ゴシック" pitchFamily="49" charset="-128"/>
              <a:ea typeface="ＭＳ ゴシック" pitchFamily="49" charset="-128"/>
            </a:rPr>
            <a:t>　しかしながら、国保会計においては一般会計からの赤字補てん繰出を行なっていることから、医療費の抑制に加え、国保税の適正化に努め独立採算を図る必要がある。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3045310</v>
      </c>
      <c r="BO4" s="381"/>
      <c r="BP4" s="381"/>
      <c r="BQ4" s="381"/>
      <c r="BR4" s="381"/>
      <c r="BS4" s="381"/>
      <c r="BT4" s="381"/>
      <c r="BU4" s="382"/>
      <c r="BV4" s="380">
        <v>3497940</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5</v>
      </c>
      <c r="CU4" s="387"/>
      <c r="CV4" s="387"/>
      <c r="CW4" s="387"/>
      <c r="CX4" s="387"/>
      <c r="CY4" s="387"/>
      <c r="CZ4" s="387"/>
      <c r="DA4" s="388"/>
      <c r="DB4" s="386">
        <v>3.9</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2947673</v>
      </c>
      <c r="BO5" s="418"/>
      <c r="BP5" s="418"/>
      <c r="BQ5" s="418"/>
      <c r="BR5" s="418"/>
      <c r="BS5" s="418"/>
      <c r="BT5" s="418"/>
      <c r="BU5" s="419"/>
      <c r="BV5" s="417">
        <v>3364858</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85.9</v>
      </c>
      <c r="CU5" s="415"/>
      <c r="CV5" s="415"/>
      <c r="CW5" s="415"/>
      <c r="CX5" s="415"/>
      <c r="CY5" s="415"/>
      <c r="CZ5" s="415"/>
      <c r="DA5" s="416"/>
      <c r="DB5" s="414">
        <v>80.400000000000006</v>
      </c>
      <c r="DC5" s="415"/>
      <c r="DD5" s="415"/>
      <c r="DE5" s="415"/>
      <c r="DF5" s="415"/>
      <c r="DG5" s="415"/>
      <c r="DH5" s="415"/>
      <c r="DI5" s="416"/>
      <c r="DJ5" s="139"/>
      <c r="DK5" s="139"/>
      <c r="DL5" s="139"/>
      <c r="DM5" s="139"/>
      <c r="DN5" s="139"/>
      <c r="DO5" s="139"/>
    </row>
    <row r="6" spans="1:119" ht="18.75" customHeight="1" x14ac:dyDescent="0.15">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97637</v>
      </c>
      <c r="BO6" s="418"/>
      <c r="BP6" s="418"/>
      <c r="BQ6" s="418"/>
      <c r="BR6" s="418"/>
      <c r="BS6" s="418"/>
      <c r="BT6" s="418"/>
      <c r="BU6" s="419"/>
      <c r="BV6" s="417">
        <v>133082</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89.2</v>
      </c>
      <c r="CU6" s="455"/>
      <c r="CV6" s="455"/>
      <c r="CW6" s="455"/>
      <c r="CX6" s="455"/>
      <c r="CY6" s="455"/>
      <c r="CZ6" s="455"/>
      <c r="DA6" s="456"/>
      <c r="DB6" s="454">
        <v>84.5</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20493</v>
      </c>
      <c r="BO7" s="418"/>
      <c r="BP7" s="418"/>
      <c r="BQ7" s="418"/>
      <c r="BR7" s="418"/>
      <c r="BS7" s="418"/>
      <c r="BT7" s="418"/>
      <c r="BU7" s="419"/>
      <c r="BV7" s="417">
        <v>71748</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1553266</v>
      </c>
      <c r="CU7" s="418"/>
      <c r="CV7" s="418"/>
      <c r="CW7" s="418"/>
      <c r="CX7" s="418"/>
      <c r="CY7" s="418"/>
      <c r="CZ7" s="418"/>
      <c r="DA7" s="419"/>
      <c r="DB7" s="417">
        <v>1570670</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77144</v>
      </c>
      <c r="BO8" s="418"/>
      <c r="BP8" s="418"/>
      <c r="BQ8" s="418"/>
      <c r="BR8" s="418"/>
      <c r="BS8" s="418"/>
      <c r="BT8" s="418"/>
      <c r="BU8" s="419"/>
      <c r="BV8" s="417">
        <v>61334</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0.15</v>
      </c>
      <c r="CU8" s="458"/>
      <c r="CV8" s="458"/>
      <c r="CW8" s="458"/>
      <c r="CX8" s="458"/>
      <c r="CY8" s="458"/>
      <c r="CZ8" s="458"/>
      <c r="DA8" s="459"/>
      <c r="DB8" s="457">
        <v>0.15</v>
      </c>
      <c r="DC8" s="458"/>
      <c r="DD8" s="458"/>
      <c r="DE8" s="458"/>
      <c r="DF8" s="458"/>
      <c r="DG8" s="458"/>
      <c r="DH8" s="458"/>
      <c r="DI8" s="459"/>
      <c r="DJ8" s="139"/>
      <c r="DK8" s="139"/>
      <c r="DL8" s="139"/>
      <c r="DM8" s="139"/>
      <c r="DN8" s="139"/>
      <c r="DO8" s="139"/>
    </row>
    <row r="9" spans="1:119" ht="18.75" customHeight="1" thickBot="1" x14ac:dyDescent="0.2">
      <c r="A9" s="140"/>
      <c r="B9" s="411" t="s">
        <v>96</v>
      </c>
      <c r="C9" s="412"/>
      <c r="D9" s="412"/>
      <c r="E9" s="412"/>
      <c r="F9" s="412"/>
      <c r="G9" s="412"/>
      <c r="H9" s="412"/>
      <c r="I9" s="412"/>
      <c r="J9" s="412"/>
      <c r="K9" s="460"/>
      <c r="L9" s="461" t="s">
        <v>97</v>
      </c>
      <c r="M9" s="462"/>
      <c r="N9" s="462"/>
      <c r="O9" s="462"/>
      <c r="P9" s="462"/>
      <c r="Q9" s="463"/>
      <c r="R9" s="464">
        <v>2631</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78</v>
      </c>
      <c r="AV9" s="450"/>
      <c r="AW9" s="450"/>
      <c r="AX9" s="450"/>
      <c r="AY9" s="451" t="s">
        <v>100</v>
      </c>
      <c r="AZ9" s="452"/>
      <c r="BA9" s="452"/>
      <c r="BB9" s="452"/>
      <c r="BC9" s="452"/>
      <c r="BD9" s="452"/>
      <c r="BE9" s="452"/>
      <c r="BF9" s="452"/>
      <c r="BG9" s="452"/>
      <c r="BH9" s="452"/>
      <c r="BI9" s="452"/>
      <c r="BJ9" s="452"/>
      <c r="BK9" s="452"/>
      <c r="BL9" s="452"/>
      <c r="BM9" s="453"/>
      <c r="BN9" s="417">
        <v>15810</v>
      </c>
      <c r="BO9" s="418"/>
      <c r="BP9" s="418"/>
      <c r="BQ9" s="418"/>
      <c r="BR9" s="418"/>
      <c r="BS9" s="418"/>
      <c r="BT9" s="418"/>
      <c r="BU9" s="419"/>
      <c r="BV9" s="417">
        <v>30210</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12.6</v>
      </c>
      <c r="CU9" s="415"/>
      <c r="CV9" s="415"/>
      <c r="CW9" s="415"/>
      <c r="CX9" s="415"/>
      <c r="CY9" s="415"/>
      <c r="CZ9" s="415"/>
      <c r="DA9" s="416"/>
      <c r="DB9" s="414">
        <v>13.3</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102</v>
      </c>
      <c r="M10" s="447"/>
      <c r="N10" s="447"/>
      <c r="O10" s="447"/>
      <c r="P10" s="447"/>
      <c r="Q10" s="448"/>
      <c r="R10" s="468">
        <v>2970</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v>30993</v>
      </c>
      <c r="BO10" s="418"/>
      <c r="BP10" s="418"/>
      <c r="BQ10" s="418"/>
      <c r="BR10" s="418"/>
      <c r="BS10" s="418"/>
      <c r="BT10" s="418"/>
      <c r="BU10" s="419"/>
      <c r="BV10" s="417">
        <v>25939</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78</v>
      </c>
      <c r="AV11" s="450"/>
      <c r="AW11" s="450"/>
      <c r="AX11" s="450"/>
      <c r="AY11" s="451" t="s">
        <v>110</v>
      </c>
      <c r="AZ11" s="452"/>
      <c r="BA11" s="452"/>
      <c r="BB11" s="452"/>
      <c r="BC11" s="452"/>
      <c r="BD11" s="452"/>
      <c r="BE11" s="452"/>
      <c r="BF11" s="452"/>
      <c r="BG11" s="452"/>
      <c r="BH11" s="452"/>
      <c r="BI11" s="452"/>
      <c r="BJ11" s="452"/>
      <c r="BK11" s="452"/>
      <c r="BL11" s="452"/>
      <c r="BM11" s="453"/>
      <c r="BN11" s="417" t="s">
        <v>111</v>
      </c>
      <c r="BO11" s="418"/>
      <c r="BP11" s="418"/>
      <c r="BQ11" s="418"/>
      <c r="BR11" s="418"/>
      <c r="BS11" s="418"/>
      <c r="BT11" s="418"/>
      <c r="BU11" s="419"/>
      <c r="BV11" s="417" t="s">
        <v>111</v>
      </c>
      <c r="BW11" s="418"/>
      <c r="BX11" s="418"/>
      <c r="BY11" s="418"/>
      <c r="BZ11" s="418"/>
      <c r="CA11" s="418"/>
      <c r="CB11" s="418"/>
      <c r="CC11" s="419"/>
      <c r="CD11" s="420" t="s">
        <v>112</v>
      </c>
      <c r="CE11" s="421"/>
      <c r="CF11" s="421"/>
      <c r="CG11" s="421"/>
      <c r="CH11" s="421"/>
      <c r="CI11" s="421"/>
      <c r="CJ11" s="421"/>
      <c r="CK11" s="421"/>
      <c r="CL11" s="421"/>
      <c r="CM11" s="421"/>
      <c r="CN11" s="421"/>
      <c r="CO11" s="421"/>
      <c r="CP11" s="421"/>
      <c r="CQ11" s="421"/>
      <c r="CR11" s="421"/>
      <c r="CS11" s="422"/>
      <c r="CT11" s="457" t="s">
        <v>111</v>
      </c>
      <c r="CU11" s="458"/>
      <c r="CV11" s="458"/>
      <c r="CW11" s="458"/>
      <c r="CX11" s="458"/>
      <c r="CY11" s="458"/>
      <c r="CZ11" s="458"/>
      <c r="DA11" s="459"/>
      <c r="DB11" s="457" t="s">
        <v>111</v>
      </c>
      <c r="DC11" s="458"/>
      <c r="DD11" s="458"/>
      <c r="DE11" s="458"/>
      <c r="DF11" s="458"/>
      <c r="DG11" s="458"/>
      <c r="DH11" s="458"/>
      <c r="DI11" s="459"/>
      <c r="DJ11" s="139"/>
      <c r="DK11" s="139"/>
      <c r="DL11" s="139"/>
      <c r="DM11" s="139"/>
      <c r="DN11" s="139"/>
      <c r="DO11" s="139"/>
    </row>
    <row r="12" spans="1:119" ht="18.75" customHeight="1" x14ac:dyDescent="0.15">
      <c r="A12" s="140"/>
      <c r="B12" s="477" t="s">
        <v>113</v>
      </c>
      <c r="C12" s="478"/>
      <c r="D12" s="478"/>
      <c r="E12" s="478"/>
      <c r="F12" s="478"/>
      <c r="G12" s="478"/>
      <c r="H12" s="478"/>
      <c r="I12" s="478"/>
      <c r="J12" s="478"/>
      <c r="K12" s="479"/>
      <c r="L12" s="486" t="s">
        <v>114</v>
      </c>
      <c r="M12" s="487"/>
      <c r="N12" s="487"/>
      <c r="O12" s="487"/>
      <c r="P12" s="487"/>
      <c r="Q12" s="488"/>
      <c r="R12" s="489">
        <v>2790</v>
      </c>
      <c r="S12" s="490"/>
      <c r="T12" s="490"/>
      <c r="U12" s="490"/>
      <c r="V12" s="491"/>
      <c r="W12" s="492" t="s">
        <v>1</v>
      </c>
      <c r="X12" s="450"/>
      <c r="Y12" s="450"/>
      <c r="Z12" s="450"/>
      <c r="AA12" s="450"/>
      <c r="AB12" s="493"/>
      <c r="AC12" s="449" t="s">
        <v>115</v>
      </c>
      <c r="AD12" s="450"/>
      <c r="AE12" s="450"/>
      <c r="AF12" s="450"/>
      <c r="AG12" s="493"/>
      <c r="AH12" s="449" t="s">
        <v>116</v>
      </c>
      <c r="AI12" s="450"/>
      <c r="AJ12" s="450"/>
      <c r="AK12" s="450"/>
      <c r="AL12" s="494"/>
      <c r="AM12" s="446" t="s">
        <v>117</v>
      </c>
      <c r="AN12" s="447"/>
      <c r="AO12" s="447"/>
      <c r="AP12" s="447"/>
      <c r="AQ12" s="447"/>
      <c r="AR12" s="447"/>
      <c r="AS12" s="447"/>
      <c r="AT12" s="448"/>
      <c r="AU12" s="449" t="s">
        <v>118</v>
      </c>
      <c r="AV12" s="450"/>
      <c r="AW12" s="450"/>
      <c r="AX12" s="450"/>
      <c r="AY12" s="451" t="s">
        <v>119</v>
      </c>
      <c r="AZ12" s="452"/>
      <c r="BA12" s="452"/>
      <c r="BB12" s="452"/>
      <c r="BC12" s="452"/>
      <c r="BD12" s="452"/>
      <c r="BE12" s="452"/>
      <c r="BF12" s="452"/>
      <c r="BG12" s="452"/>
      <c r="BH12" s="452"/>
      <c r="BI12" s="452"/>
      <c r="BJ12" s="452"/>
      <c r="BK12" s="452"/>
      <c r="BL12" s="452"/>
      <c r="BM12" s="453"/>
      <c r="BN12" s="417">
        <v>41000</v>
      </c>
      <c r="BO12" s="418"/>
      <c r="BP12" s="418"/>
      <c r="BQ12" s="418"/>
      <c r="BR12" s="418"/>
      <c r="BS12" s="418"/>
      <c r="BT12" s="418"/>
      <c r="BU12" s="419"/>
      <c r="BV12" s="417" t="s">
        <v>120</v>
      </c>
      <c r="BW12" s="418"/>
      <c r="BX12" s="418"/>
      <c r="BY12" s="418"/>
      <c r="BZ12" s="418"/>
      <c r="CA12" s="418"/>
      <c r="CB12" s="418"/>
      <c r="CC12" s="419"/>
      <c r="CD12" s="420" t="s">
        <v>121</v>
      </c>
      <c r="CE12" s="421"/>
      <c r="CF12" s="421"/>
      <c r="CG12" s="421"/>
      <c r="CH12" s="421"/>
      <c r="CI12" s="421"/>
      <c r="CJ12" s="421"/>
      <c r="CK12" s="421"/>
      <c r="CL12" s="421"/>
      <c r="CM12" s="421"/>
      <c r="CN12" s="421"/>
      <c r="CO12" s="421"/>
      <c r="CP12" s="421"/>
      <c r="CQ12" s="421"/>
      <c r="CR12" s="421"/>
      <c r="CS12" s="422"/>
      <c r="CT12" s="457" t="s">
        <v>120</v>
      </c>
      <c r="CU12" s="458"/>
      <c r="CV12" s="458"/>
      <c r="CW12" s="458"/>
      <c r="CX12" s="458"/>
      <c r="CY12" s="458"/>
      <c r="CZ12" s="458"/>
      <c r="DA12" s="459"/>
      <c r="DB12" s="457" t="s">
        <v>120</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122</v>
      </c>
      <c r="N13" s="506"/>
      <c r="O13" s="506"/>
      <c r="P13" s="506"/>
      <c r="Q13" s="507"/>
      <c r="R13" s="498">
        <v>2787</v>
      </c>
      <c r="S13" s="499"/>
      <c r="T13" s="499"/>
      <c r="U13" s="499"/>
      <c r="V13" s="500"/>
      <c r="W13" s="433" t="s">
        <v>123</v>
      </c>
      <c r="X13" s="434"/>
      <c r="Y13" s="434"/>
      <c r="Z13" s="434"/>
      <c r="AA13" s="434"/>
      <c r="AB13" s="424"/>
      <c r="AC13" s="468">
        <v>494</v>
      </c>
      <c r="AD13" s="469"/>
      <c r="AE13" s="469"/>
      <c r="AF13" s="469"/>
      <c r="AG13" s="508"/>
      <c r="AH13" s="468">
        <v>534</v>
      </c>
      <c r="AI13" s="469"/>
      <c r="AJ13" s="469"/>
      <c r="AK13" s="469"/>
      <c r="AL13" s="470"/>
      <c r="AM13" s="446" t="s">
        <v>124</v>
      </c>
      <c r="AN13" s="447"/>
      <c r="AO13" s="447"/>
      <c r="AP13" s="447"/>
      <c r="AQ13" s="447"/>
      <c r="AR13" s="447"/>
      <c r="AS13" s="447"/>
      <c r="AT13" s="448"/>
      <c r="AU13" s="449" t="s">
        <v>125</v>
      </c>
      <c r="AV13" s="450"/>
      <c r="AW13" s="450"/>
      <c r="AX13" s="450"/>
      <c r="AY13" s="451" t="s">
        <v>126</v>
      </c>
      <c r="AZ13" s="452"/>
      <c r="BA13" s="452"/>
      <c r="BB13" s="452"/>
      <c r="BC13" s="452"/>
      <c r="BD13" s="452"/>
      <c r="BE13" s="452"/>
      <c r="BF13" s="452"/>
      <c r="BG13" s="452"/>
      <c r="BH13" s="452"/>
      <c r="BI13" s="452"/>
      <c r="BJ13" s="452"/>
      <c r="BK13" s="452"/>
      <c r="BL13" s="452"/>
      <c r="BM13" s="453"/>
      <c r="BN13" s="417">
        <v>5803</v>
      </c>
      <c r="BO13" s="418"/>
      <c r="BP13" s="418"/>
      <c r="BQ13" s="418"/>
      <c r="BR13" s="418"/>
      <c r="BS13" s="418"/>
      <c r="BT13" s="418"/>
      <c r="BU13" s="419"/>
      <c r="BV13" s="417">
        <v>56149</v>
      </c>
      <c r="BW13" s="418"/>
      <c r="BX13" s="418"/>
      <c r="BY13" s="418"/>
      <c r="BZ13" s="418"/>
      <c r="CA13" s="418"/>
      <c r="CB13" s="418"/>
      <c r="CC13" s="419"/>
      <c r="CD13" s="420" t="s">
        <v>127</v>
      </c>
      <c r="CE13" s="421"/>
      <c r="CF13" s="421"/>
      <c r="CG13" s="421"/>
      <c r="CH13" s="421"/>
      <c r="CI13" s="421"/>
      <c r="CJ13" s="421"/>
      <c r="CK13" s="421"/>
      <c r="CL13" s="421"/>
      <c r="CM13" s="421"/>
      <c r="CN13" s="421"/>
      <c r="CO13" s="421"/>
      <c r="CP13" s="421"/>
      <c r="CQ13" s="421"/>
      <c r="CR13" s="421"/>
      <c r="CS13" s="422"/>
      <c r="CT13" s="414">
        <v>3.1</v>
      </c>
      <c r="CU13" s="415"/>
      <c r="CV13" s="415"/>
      <c r="CW13" s="415"/>
      <c r="CX13" s="415"/>
      <c r="CY13" s="415"/>
      <c r="CZ13" s="415"/>
      <c r="DA13" s="416"/>
      <c r="DB13" s="414">
        <v>4.2</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128</v>
      </c>
      <c r="M14" s="496"/>
      <c r="N14" s="496"/>
      <c r="O14" s="496"/>
      <c r="P14" s="496"/>
      <c r="Q14" s="497"/>
      <c r="R14" s="498">
        <v>2822</v>
      </c>
      <c r="S14" s="499"/>
      <c r="T14" s="499"/>
      <c r="U14" s="499"/>
      <c r="V14" s="500"/>
      <c r="W14" s="407"/>
      <c r="X14" s="408"/>
      <c r="Y14" s="408"/>
      <c r="Z14" s="408"/>
      <c r="AA14" s="408"/>
      <c r="AB14" s="397"/>
      <c r="AC14" s="501">
        <v>37.200000000000003</v>
      </c>
      <c r="AD14" s="502"/>
      <c r="AE14" s="502"/>
      <c r="AF14" s="502"/>
      <c r="AG14" s="503"/>
      <c r="AH14" s="501">
        <v>38.200000000000003</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129</v>
      </c>
      <c r="CE14" s="510"/>
      <c r="CF14" s="510"/>
      <c r="CG14" s="510"/>
      <c r="CH14" s="510"/>
      <c r="CI14" s="510"/>
      <c r="CJ14" s="510"/>
      <c r="CK14" s="510"/>
      <c r="CL14" s="510"/>
      <c r="CM14" s="510"/>
      <c r="CN14" s="510"/>
      <c r="CO14" s="510"/>
      <c r="CP14" s="510"/>
      <c r="CQ14" s="510"/>
      <c r="CR14" s="510"/>
      <c r="CS14" s="511"/>
      <c r="CT14" s="512" t="s">
        <v>120</v>
      </c>
      <c r="CU14" s="513"/>
      <c r="CV14" s="513"/>
      <c r="CW14" s="513"/>
      <c r="CX14" s="513"/>
      <c r="CY14" s="513"/>
      <c r="CZ14" s="513"/>
      <c r="DA14" s="514"/>
      <c r="DB14" s="512" t="s">
        <v>120</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122</v>
      </c>
      <c r="N15" s="506"/>
      <c r="O15" s="506"/>
      <c r="P15" s="506"/>
      <c r="Q15" s="507"/>
      <c r="R15" s="498">
        <v>2818</v>
      </c>
      <c r="S15" s="499"/>
      <c r="T15" s="499"/>
      <c r="U15" s="499"/>
      <c r="V15" s="500"/>
      <c r="W15" s="433" t="s">
        <v>130</v>
      </c>
      <c r="X15" s="434"/>
      <c r="Y15" s="434"/>
      <c r="Z15" s="434"/>
      <c r="AA15" s="434"/>
      <c r="AB15" s="424"/>
      <c r="AC15" s="468">
        <v>179</v>
      </c>
      <c r="AD15" s="469"/>
      <c r="AE15" s="469"/>
      <c r="AF15" s="469"/>
      <c r="AG15" s="508"/>
      <c r="AH15" s="468">
        <v>205</v>
      </c>
      <c r="AI15" s="469"/>
      <c r="AJ15" s="469"/>
      <c r="AK15" s="469"/>
      <c r="AL15" s="470"/>
      <c r="AM15" s="446"/>
      <c r="AN15" s="447"/>
      <c r="AO15" s="447"/>
      <c r="AP15" s="447"/>
      <c r="AQ15" s="447"/>
      <c r="AR15" s="447"/>
      <c r="AS15" s="447"/>
      <c r="AT15" s="448"/>
      <c r="AU15" s="449"/>
      <c r="AV15" s="450"/>
      <c r="AW15" s="450"/>
      <c r="AX15" s="450"/>
      <c r="AY15" s="377" t="s">
        <v>131</v>
      </c>
      <c r="AZ15" s="378"/>
      <c r="BA15" s="378"/>
      <c r="BB15" s="378"/>
      <c r="BC15" s="378"/>
      <c r="BD15" s="378"/>
      <c r="BE15" s="378"/>
      <c r="BF15" s="378"/>
      <c r="BG15" s="378"/>
      <c r="BH15" s="378"/>
      <c r="BI15" s="378"/>
      <c r="BJ15" s="378"/>
      <c r="BK15" s="378"/>
      <c r="BL15" s="378"/>
      <c r="BM15" s="379"/>
      <c r="BN15" s="380">
        <v>222683</v>
      </c>
      <c r="BO15" s="381"/>
      <c r="BP15" s="381"/>
      <c r="BQ15" s="381"/>
      <c r="BR15" s="381"/>
      <c r="BS15" s="381"/>
      <c r="BT15" s="381"/>
      <c r="BU15" s="382"/>
      <c r="BV15" s="380">
        <v>217623</v>
      </c>
      <c r="BW15" s="381"/>
      <c r="BX15" s="381"/>
      <c r="BY15" s="381"/>
      <c r="BZ15" s="381"/>
      <c r="CA15" s="381"/>
      <c r="CB15" s="381"/>
      <c r="CC15" s="382"/>
      <c r="CD15" s="515" t="s">
        <v>132</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133</v>
      </c>
      <c r="M16" s="526"/>
      <c r="N16" s="526"/>
      <c r="O16" s="526"/>
      <c r="P16" s="526"/>
      <c r="Q16" s="527"/>
      <c r="R16" s="518" t="s">
        <v>134</v>
      </c>
      <c r="S16" s="519"/>
      <c r="T16" s="519"/>
      <c r="U16" s="519"/>
      <c r="V16" s="520"/>
      <c r="W16" s="407"/>
      <c r="X16" s="408"/>
      <c r="Y16" s="408"/>
      <c r="Z16" s="408"/>
      <c r="AA16" s="408"/>
      <c r="AB16" s="397"/>
      <c r="AC16" s="501">
        <v>13.5</v>
      </c>
      <c r="AD16" s="502"/>
      <c r="AE16" s="502"/>
      <c r="AF16" s="502"/>
      <c r="AG16" s="503"/>
      <c r="AH16" s="501">
        <v>14.7</v>
      </c>
      <c r="AI16" s="502"/>
      <c r="AJ16" s="502"/>
      <c r="AK16" s="502"/>
      <c r="AL16" s="504"/>
      <c r="AM16" s="446"/>
      <c r="AN16" s="447"/>
      <c r="AO16" s="447"/>
      <c r="AP16" s="447"/>
      <c r="AQ16" s="447"/>
      <c r="AR16" s="447"/>
      <c r="AS16" s="447"/>
      <c r="AT16" s="448"/>
      <c r="AU16" s="449"/>
      <c r="AV16" s="450"/>
      <c r="AW16" s="450"/>
      <c r="AX16" s="450"/>
      <c r="AY16" s="451" t="s">
        <v>135</v>
      </c>
      <c r="AZ16" s="452"/>
      <c r="BA16" s="452"/>
      <c r="BB16" s="452"/>
      <c r="BC16" s="452"/>
      <c r="BD16" s="452"/>
      <c r="BE16" s="452"/>
      <c r="BF16" s="452"/>
      <c r="BG16" s="452"/>
      <c r="BH16" s="452"/>
      <c r="BI16" s="452"/>
      <c r="BJ16" s="452"/>
      <c r="BK16" s="452"/>
      <c r="BL16" s="452"/>
      <c r="BM16" s="453"/>
      <c r="BN16" s="417">
        <v>1444773</v>
      </c>
      <c r="BO16" s="418"/>
      <c r="BP16" s="418"/>
      <c r="BQ16" s="418"/>
      <c r="BR16" s="418"/>
      <c r="BS16" s="418"/>
      <c r="BT16" s="418"/>
      <c r="BU16" s="419"/>
      <c r="BV16" s="417">
        <v>1443119</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136</v>
      </c>
      <c r="N17" s="522"/>
      <c r="O17" s="522"/>
      <c r="P17" s="522"/>
      <c r="Q17" s="523"/>
      <c r="R17" s="518" t="s">
        <v>134</v>
      </c>
      <c r="S17" s="519"/>
      <c r="T17" s="519"/>
      <c r="U17" s="519"/>
      <c r="V17" s="520"/>
      <c r="W17" s="433" t="s">
        <v>137</v>
      </c>
      <c r="X17" s="434"/>
      <c r="Y17" s="434"/>
      <c r="Z17" s="434"/>
      <c r="AA17" s="434"/>
      <c r="AB17" s="424"/>
      <c r="AC17" s="468">
        <v>655</v>
      </c>
      <c r="AD17" s="469"/>
      <c r="AE17" s="469"/>
      <c r="AF17" s="469"/>
      <c r="AG17" s="508"/>
      <c r="AH17" s="468">
        <v>659</v>
      </c>
      <c r="AI17" s="469"/>
      <c r="AJ17" s="469"/>
      <c r="AK17" s="469"/>
      <c r="AL17" s="470"/>
      <c r="AM17" s="446"/>
      <c r="AN17" s="447"/>
      <c r="AO17" s="447"/>
      <c r="AP17" s="447"/>
      <c r="AQ17" s="447"/>
      <c r="AR17" s="447"/>
      <c r="AS17" s="447"/>
      <c r="AT17" s="448"/>
      <c r="AU17" s="449"/>
      <c r="AV17" s="450"/>
      <c r="AW17" s="450"/>
      <c r="AX17" s="450"/>
      <c r="AY17" s="451" t="s">
        <v>138</v>
      </c>
      <c r="AZ17" s="452"/>
      <c r="BA17" s="452"/>
      <c r="BB17" s="452"/>
      <c r="BC17" s="452"/>
      <c r="BD17" s="452"/>
      <c r="BE17" s="452"/>
      <c r="BF17" s="452"/>
      <c r="BG17" s="452"/>
      <c r="BH17" s="452"/>
      <c r="BI17" s="452"/>
      <c r="BJ17" s="452"/>
      <c r="BK17" s="452"/>
      <c r="BL17" s="452"/>
      <c r="BM17" s="453"/>
      <c r="BN17" s="417">
        <v>276333</v>
      </c>
      <c r="BO17" s="418"/>
      <c r="BP17" s="418"/>
      <c r="BQ17" s="418"/>
      <c r="BR17" s="418"/>
      <c r="BS17" s="418"/>
      <c r="BT17" s="418"/>
      <c r="BU17" s="419"/>
      <c r="BV17" s="417">
        <v>268582</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139</v>
      </c>
      <c r="C18" s="460"/>
      <c r="D18" s="460"/>
      <c r="E18" s="529"/>
      <c r="F18" s="529"/>
      <c r="G18" s="529"/>
      <c r="H18" s="529"/>
      <c r="I18" s="529"/>
      <c r="J18" s="529"/>
      <c r="K18" s="529"/>
      <c r="L18" s="530">
        <v>52.36</v>
      </c>
      <c r="M18" s="530"/>
      <c r="N18" s="530"/>
      <c r="O18" s="530"/>
      <c r="P18" s="530"/>
      <c r="Q18" s="530"/>
      <c r="R18" s="531"/>
      <c r="S18" s="531"/>
      <c r="T18" s="531"/>
      <c r="U18" s="531"/>
      <c r="V18" s="532"/>
      <c r="W18" s="435"/>
      <c r="X18" s="436"/>
      <c r="Y18" s="436"/>
      <c r="Z18" s="436"/>
      <c r="AA18" s="436"/>
      <c r="AB18" s="427"/>
      <c r="AC18" s="533">
        <v>49.3</v>
      </c>
      <c r="AD18" s="534"/>
      <c r="AE18" s="534"/>
      <c r="AF18" s="534"/>
      <c r="AG18" s="535"/>
      <c r="AH18" s="533">
        <v>47.1</v>
      </c>
      <c r="AI18" s="534"/>
      <c r="AJ18" s="534"/>
      <c r="AK18" s="534"/>
      <c r="AL18" s="536"/>
      <c r="AM18" s="446"/>
      <c r="AN18" s="447"/>
      <c r="AO18" s="447"/>
      <c r="AP18" s="447"/>
      <c r="AQ18" s="447"/>
      <c r="AR18" s="447"/>
      <c r="AS18" s="447"/>
      <c r="AT18" s="448"/>
      <c r="AU18" s="449"/>
      <c r="AV18" s="450"/>
      <c r="AW18" s="450"/>
      <c r="AX18" s="450"/>
      <c r="AY18" s="451" t="s">
        <v>140</v>
      </c>
      <c r="AZ18" s="452"/>
      <c r="BA18" s="452"/>
      <c r="BB18" s="452"/>
      <c r="BC18" s="452"/>
      <c r="BD18" s="452"/>
      <c r="BE18" s="452"/>
      <c r="BF18" s="452"/>
      <c r="BG18" s="452"/>
      <c r="BH18" s="452"/>
      <c r="BI18" s="452"/>
      <c r="BJ18" s="452"/>
      <c r="BK18" s="452"/>
      <c r="BL18" s="452"/>
      <c r="BM18" s="453"/>
      <c r="BN18" s="417">
        <v>1341173</v>
      </c>
      <c r="BO18" s="418"/>
      <c r="BP18" s="418"/>
      <c r="BQ18" s="418"/>
      <c r="BR18" s="418"/>
      <c r="BS18" s="418"/>
      <c r="BT18" s="418"/>
      <c r="BU18" s="419"/>
      <c r="BV18" s="417">
        <v>1277059</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141</v>
      </c>
      <c r="C19" s="460"/>
      <c r="D19" s="460"/>
      <c r="E19" s="529"/>
      <c r="F19" s="529"/>
      <c r="G19" s="529"/>
      <c r="H19" s="529"/>
      <c r="I19" s="529"/>
      <c r="J19" s="529"/>
      <c r="K19" s="529"/>
      <c r="L19" s="537">
        <v>50</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142</v>
      </c>
      <c r="AZ19" s="452"/>
      <c r="BA19" s="452"/>
      <c r="BB19" s="452"/>
      <c r="BC19" s="452"/>
      <c r="BD19" s="452"/>
      <c r="BE19" s="452"/>
      <c r="BF19" s="452"/>
      <c r="BG19" s="452"/>
      <c r="BH19" s="452"/>
      <c r="BI19" s="452"/>
      <c r="BJ19" s="452"/>
      <c r="BK19" s="452"/>
      <c r="BL19" s="452"/>
      <c r="BM19" s="453"/>
      <c r="BN19" s="417">
        <v>1966303</v>
      </c>
      <c r="BO19" s="418"/>
      <c r="BP19" s="418"/>
      <c r="BQ19" s="418"/>
      <c r="BR19" s="418"/>
      <c r="BS19" s="418"/>
      <c r="BT19" s="418"/>
      <c r="BU19" s="419"/>
      <c r="BV19" s="417">
        <v>1912022</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143</v>
      </c>
      <c r="C20" s="460"/>
      <c r="D20" s="460"/>
      <c r="E20" s="529"/>
      <c r="F20" s="529"/>
      <c r="G20" s="529"/>
      <c r="H20" s="529"/>
      <c r="I20" s="529"/>
      <c r="J20" s="529"/>
      <c r="K20" s="529"/>
      <c r="L20" s="537">
        <v>1146</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144</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145</v>
      </c>
      <c r="C22" s="548"/>
      <c r="D22" s="549"/>
      <c r="E22" s="429" t="s">
        <v>1</v>
      </c>
      <c r="F22" s="434"/>
      <c r="G22" s="434"/>
      <c r="H22" s="434"/>
      <c r="I22" s="434"/>
      <c r="J22" s="434"/>
      <c r="K22" s="424"/>
      <c r="L22" s="429" t="s">
        <v>146</v>
      </c>
      <c r="M22" s="434"/>
      <c r="N22" s="434"/>
      <c r="O22" s="434"/>
      <c r="P22" s="424"/>
      <c r="Q22" s="556" t="s">
        <v>147</v>
      </c>
      <c r="R22" s="557"/>
      <c r="S22" s="557"/>
      <c r="T22" s="557"/>
      <c r="U22" s="557"/>
      <c r="V22" s="558"/>
      <c r="W22" s="562" t="s">
        <v>148</v>
      </c>
      <c r="X22" s="548"/>
      <c r="Y22" s="549"/>
      <c r="Z22" s="429" t="s">
        <v>1</v>
      </c>
      <c r="AA22" s="434"/>
      <c r="AB22" s="434"/>
      <c r="AC22" s="434"/>
      <c r="AD22" s="434"/>
      <c r="AE22" s="434"/>
      <c r="AF22" s="434"/>
      <c r="AG22" s="424"/>
      <c r="AH22" s="575" t="s">
        <v>149</v>
      </c>
      <c r="AI22" s="434"/>
      <c r="AJ22" s="434"/>
      <c r="AK22" s="434"/>
      <c r="AL22" s="424"/>
      <c r="AM22" s="575" t="s">
        <v>150</v>
      </c>
      <c r="AN22" s="576"/>
      <c r="AO22" s="576"/>
      <c r="AP22" s="576"/>
      <c r="AQ22" s="576"/>
      <c r="AR22" s="577"/>
      <c r="AS22" s="556" t="s">
        <v>147</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151</v>
      </c>
      <c r="AZ23" s="378"/>
      <c r="BA23" s="378"/>
      <c r="BB23" s="378"/>
      <c r="BC23" s="378"/>
      <c r="BD23" s="378"/>
      <c r="BE23" s="378"/>
      <c r="BF23" s="378"/>
      <c r="BG23" s="378"/>
      <c r="BH23" s="378"/>
      <c r="BI23" s="378"/>
      <c r="BJ23" s="378"/>
      <c r="BK23" s="378"/>
      <c r="BL23" s="378"/>
      <c r="BM23" s="379"/>
      <c r="BN23" s="417">
        <v>3347865</v>
      </c>
      <c r="BO23" s="418"/>
      <c r="BP23" s="418"/>
      <c r="BQ23" s="418"/>
      <c r="BR23" s="418"/>
      <c r="BS23" s="418"/>
      <c r="BT23" s="418"/>
      <c r="BU23" s="419"/>
      <c r="BV23" s="417">
        <v>3243599</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152</v>
      </c>
      <c r="F24" s="447"/>
      <c r="G24" s="447"/>
      <c r="H24" s="447"/>
      <c r="I24" s="447"/>
      <c r="J24" s="447"/>
      <c r="K24" s="448"/>
      <c r="L24" s="468">
        <v>1</v>
      </c>
      <c r="M24" s="469"/>
      <c r="N24" s="469"/>
      <c r="O24" s="469"/>
      <c r="P24" s="508"/>
      <c r="Q24" s="468">
        <v>7050</v>
      </c>
      <c r="R24" s="469"/>
      <c r="S24" s="469"/>
      <c r="T24" s="469"/>
      <c r="U24" s="469"/>
      <c r="V24" s="508"/>
      <c r="W24" s="563"/>
      <c r="X24" s="551"/>
      <c r="Y24" s="552"/>
      <c r="Z24" s="467" t="s">
        <v>153</v>
      </c>
      <c r="AA24" s="447"/>
      <c r="AB24" s="447"/>
      <c r="AC24" s="447"/>
      <c r="AD24" s="447"/>
      <c r="AE24" s="447"/>
      <c r="AF24" s="447"/>
      <c r="AG24" s="448"/>
      <c r="AH24" s="468">
        <v>51</v>
      </c>
      <c r="AI24" s="469"/>
      <c r="AJ24" s="469"/>
      <c r="AK24" s="469"/>
      <c r="AL24" s="508"/>
      <c r="AM24" s="468">
        <v>146268</v>
      </c>
      <c r="AN24" s="469"/>
      <c r="AO24" s="469"/>
      <c r="AP24" s="469"/>
      <c r="AQ24" s="469"/>
      <c r="AR24" s="508"/>
      <c r="AS24" s="468">
        <v>2868</v>
      </c>
      <c r="AT24" s="469"/>
      <c r="AU24" s="469"/>
      <c r="AV24" s="469"/>
      <c r="AW24" s="469"/>
      <c r="AX24" s="470"/>
      <c r="AY24" s="583" t="s">
        <v>154</v>
      </c>
      <c r="AZ24" s="584"/>
      <c r="BA24" s="584"/>
      <c r="BB24" s="584"/>
      <c r="BC24" s="584"/>
      <c r="BD24" s="584"/>
      <c r="BE24" s="584"/>
      <c r="BF24" s="584"/>
      <c r="BG24" s="584"/>
      <c r="BH24" s="584"/>
      <c r="BI24" s="584"/>
      <c r="BJ24" s="584"/>
      <c r="BK24" s="584"/>
      <c r="BL24" s="584"/>
      <c r="BM24" s="585"/>
      <c r="BN24" s="417">
        <v>3160751</v>
      </c>
      <c r="BO24" s="418"/>
      <c r="BP24" s="418"/>
      <c r="BQ24" s="418"/>
      <c r="BR24" s="418"/>
      <c r="BS24" s="418"/>
      <c r="BT24" s="418"/>
      <c r="BU24" s="419"/>
      <c r="BV24" s="417">
        <v>3117759</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155</v>
      </c>
      <c r="F25" s="447"/>
      <c r="G25" s="447"/>
      <c r="H25" s="447"/>
      <c r="I25" s="447"/>
      <c r="J25" s="447"/>
      <c r="K25" s="448"/>
      <c r="L25" s="468">
        <v>1</v>
      </c>
      <c r="M25" s="469"/>
      <c r="N25" s="469"/>
      <c r="O25" s="469"/>
      <c r="P25" s="508"/>
      <c r="Q25" s="468">
        <v>6100</v>
      </c>
      <c r="R25" s="469"/>
      <c r="S25" s="469"/>
      <c r="T25" s="469"/>
      <c r="U25" s="469"/>
      <c r="V25" s="508"/>
      <c r="W25" s="563"/>
      <c r="X25" s="551"/>
      <c r="Y25" s="552"/>
      <c r="Z25" s="467" t="s">
        <v>156</v>
      </c>
      <c r="AA25" s="447"/>
      <c r="AB25" s="447"/>
      <c r="AC25" s="447"/>
      <c r="AD25" s="447"/>
      <c r="AE25" s="447"/>
      <c r="AF25" s="447"/>
      <c r="AG25" s="448"/>
      <c r="AH25" s="468" t="s">
        <v>120</v>
      </c>
      <c r="AI25" s="469"/>
      <c r="AJ25" s="469"/>
      <c r="AK25" s="469"/>
      <c r="AL25" s="508"/>
      <c r="AM25" s="468" t="s">
        <v>120</v>
      </c>
      <c r="AN25" s="469"/>
      <c r="AO25" s="469"/>
      <c r="AP25" s="469"/>
      <c r="AQ25" s="469"/>
      <c r="AR25" s="508"/>
      <c r="AS25" s="468" t="s">
        <v>120</v>
      </c>
      <c r="AT25" s="469"/>
      <c r="AU25" s="469"/>
      <c r="AV25" s="469"/>
      <c r="AW25" s="469"/>
      <c r="AX25" s="470"/>
      <c r="AY25" s="377" t="s">
        <v>157</v>
      </c>
      <c r="AZ25" s="378"/>
      <c r="BA25" s="378"/>
      <c r="BB25" s="378"/>
      <c r="BC25" s="378"/>
      <c r="BD25" s="378"/>
      <c r="BE25" s="378"/>
      <c r="BF25" s="378"/>
      <c r="BG25" s="378"/>
      <c r="BH25" s="378"/>
      <c r="BI25" s="378"/>
      <c r="BJ25" s="378"/>
      <c r="BK25" s="378"/>
      <c r="BL25" s="378"/>
      <c r="BM25" s="379"/>
      <c r="BN25" s="380">
        <v>225301</v>
      </c>
      <c r="BO25" s="381"/>
      <c r="BP25" s="381"/>
      <c r="BQ25" s="381"/>
      <c r="BR25" s="381"/>
      <c r="BS25" s="381"/>
      <c r="BT25" s="381"/>
      <c r="BU25" s="382"/>
      <c r="BV25" s="380">
        <v>239275</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158</v>
      </c>
      <c r="F26" s="447"/>
      <c r="G26" s="447"/>
      <c r="H26" s="447"/>
      <c r="I26" s="447"/>
      <c r="J26" s="447"/>
      <c r="K26" s="448"/>
      <c r="L26" s="468">
        <v>1</v>
      </c>
      <c r="M26" s="469"/>
      <c r="N26" s="469"/>
      <c r="O26" s="469"/>
      <c r="P26" s="508"/>
      <c r="Q26" s="468">
        <v>5650</v>
      </c>
      <c r="R26" s="469"/>
      <c r="S26" s="469"/>
      <c r="T26" s="469"/>
      <c r="U26" s="469"/>
      <c r="V26" s="508"/>
      <c r="W26" s="563"/>
      <c r="X26" s="551"/>
      <c r="Y26" s="552"/>
      <c r="Z26" s="467" t="s">
        <v>159</v>
      </c>
      <c r="AA26" s="573"/>
      <c r="AB26" s="573"/>
      <c r="AC26" s="573"/>
      <c r="AD26" s="573"/>
      <c r="AE26" s="573"/>
      <c r="AF26" s="573"/>
      <c r="AG26" s="574"/>
      <c r="AH26" s="468">
        <v>3</v>
      </c>
      <c r="AI26" s="469"/>
      <c r="AJ26" s="469"/>
      <c r="AK26" s="469"/>
      <c r="AL26" s="508"/>
      <c r="AM26" s="468">
        <v>8385</v>
      </c>
      <c r="AN26" s="469"/>
      <c r="AO26" s="469"/>
      <c r="AP26" s="469"/>
      <c r="AQ26" s="469"/>
      <c r="AR26" s="508"/>
      <c r="AS26" s="468">
        <v>2795</v>
      </c>
      <c r="AT26" s="469"/>
      <c r="AU26" s="469"/>
      <c r="AV26" s="469"/>
      <c r="AW26" s="469"/>
      <c r="AX26" s="470"/>
      <c r="AY26" s="420" t="s">
        <v>160</v>
      </c>
      <c r="AZ26" s="421"/>
      <c r="BA26" s="421"/>
      <c r="BB26" s="421"/>
      <c r="BC26" s="421"/>
      <c r="BD26" s="421"/>
      <c r="BE26" s="421"/>
      <c r="BF26" s="421"/>
      <c r="BG26" s="421"/>
      <c r="BH26" s="421"/>
      <c r="BI26" s="421"/>
      <c r="BJ26" s="421"/>
      <c r="BK26" s="421"/>
      <c r="BL26" s="421"/>
      <c r="BM26" s="422"/>
      <c r="BN26" s="417" t="s">
        <v>120</v>
      </c>
      <c r="BO26" s="418"/>
      <c r="BP26" s="418"/>
      <c r="BQ26" s="418"/>
      <c r="BR26" s="418"/>
      <c r="BS26" s="418"/>
      <c r="BT26" s="418"/>
      <c r="BU26" s="419"/>
      <c r="BV26" s="417" t="s">
        <v>120</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161</v>
      </c>
      <c r="F27" s="447"/>
      <c r="G27" s="447"/>
      <c r="H27" s="447"/>
      <c r="I27" s="447"/>
      <c r="J27" s="447"/>
      <c r="K27" s="448"/>
      <c r="L27" s="468">
        <v>1</v>
      </c>
      <c r="M27" s="469"/>
      <c r="N27" s="469"/>
      <c r="O27" s="469"/>
      <c r="P27" s="508"/>
      <c r="Q27" s="468">
        <v>2360</v>
      </c>
      <c r="R27" s="469"/>
      <c r="S27" s="469"/>
      <c r="T27" s="469"/>
      <c r="U27" s="469"/>
      <c r="V27" s="508"/>
      <c r="W27" s="563"/>
      <c r="X27" s="551"/>
      <c r="Y27" s="552"/>
      <c r="Z27" s="467" t="s">
        <v>162</v>
      </c>
      <c r="AA27" s="447"/>
      <c r="AB27" s="447"/>
      <c r="AC27" s="447"/>
      <c r="AD27" s="447"/>
      <c r="AE27" s="447"/>
      <c r="AF27" s="447"/>
      <c r="AG27" s="448"/>
      <c r="AH27" s="468">
        <v>4</v>
      </c>
      <c r="AI27" s="469"/>
      <c r="AJ27" s="469"/>
      <c r="AK27" s="469"/>
      <c r="AL27" s="508"/>
      <c r="AM27" s="468">
        <v>9184</v>
      </c>
      <c r="AN27" s="469"/>
      <c r="AO27" s="469"/>
      <c r="AP27" s="469"/>
      <c r="AQ27" s="469"/>
      <c r="AR27" s="508"/>
      <c r="AS27" s="468">
        <v>2296</v>
      </c>
      <c r="AT27" s="469"/>
      <c r="AU27" s="469"/>
      <c r="AV27" s="469"/>
      <c r="AW27" s="469"/>
      <c r="AX27" s="470"/>
      <c r="AY27" s="509" t="s">
        <v>163</v>
      </c>
      <c r="AZ27" s="510"/>
      <c r="BA27" s="510"/>
      <c r="BB27" s="510"/>
      <c r="BC27" s="510"/>
      <c r="BD27" s="510"/>
      <c r="BE27" s="510"/>
      <c r="BF27" s="510"/>
      <c r="BG27" s="510"/>
      <c r="BH27" s="510"/>
      <c r="BI27" s="510"/>
      <c r="BJ27" s="510"/>
      <c r="BK27" s="510"/>
      <c r="BL27" s="510"/>
      <c r="BM27" s="511"/>
      <c r="BN27" s="586">
        <v>10941</v>
      </c>
      <c r="BO27" s="587"/>
      <c r="BP27" s="587"/>
      <c r="BQ27" s="587"/>
      <c r="BR27" s="587"/>
      <c r="BS27" s="587"/>
      <c r="BT27" s="587"/>
      <c r="BU27" s="588"/>
      <c r="BV27" s="586">
        <v>13831</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164</v>
      </c>
      <c r="F28" s="447"/>
      <c r="G28" s="447"/>
      <c r="H28" s="447"/>
      <c r="I28" s="447"/>
      <c r="J28" s="447"/>
      <c r="K28" s="448"/>
      <c r="L28" s="468">
        <v>1</v>
      </c>
      <c r="M28" s="469"/>
      <c r="N28" s="469"/>
      <c r="O28" s="469"/>
      <c r="P28" s="508"/>
      <c r="Q28" s="468">
        <v>1950</v>
      </c>
      <c r="R28" s="469"/>
      <c r="S28" s="469"/>
      <c r="T28" s="469"/>
      <c r="U28" s="469"/>
      <c r="V28" s="508"/>
      <c r="W28" s="563"/>
      <c r="X28" s="551"/>
      <c r="Y28" s="552"/>
      <c r="Z28" s="467" t="s">
        <v>165</v>
      </c>
      <c r="AA28" s="447"/>
      <c r="AB28" s="447"/>
      <c r="AC28" s="447"/>
      <c r="AD28" s="447"/>
      <c r="AE28" s="447"/>
      <c r="AF28" s="447"/>
      <c r="AG28" s="448"/>
      <c r="AH28" s="468" t="s">
        <v>120</v>
      </c>
      <c r="AI28" s="469"/>
      <c r="AJ28" s="469"/>
      <c r="AK28" s="469"/>
      <c r="AL28" s="508"/>
      <c r="AM28" s="468" t="s">
        <v>120</v>
      </c>
      <c r="AN28" s="469"/>
      <c r="AO28" s="469"/>
      <c r="AP28" s="469"/>
      <c r="AQ28" s="469"/>
      <c r="AR28" s="508"/>
      <c r="AS28" s="468" t="s">
        <v>120</v>
      </c>
      <c r="AT28" s="469"/>
      <c r="AU28" s="469"/>
      <c r="AV28" s="469"/>
      <c r="AW28" s="469"/>
      <c r="AX28" s="470"/>
      <c r="AY28" s="589" t="s">
        <v>166</v>
      </c>
      <c r="AZ28" s="590"/>
      <c r="BA28" s="590"/>
      <c r="BB28" s="591"/>
      <c r="BC28" s="377" t="s">
        <v>167</v>
      </c>
      <c r="BD28" s="378"/>
      <c r="BE28" s="378"/>
      <c r="BF28" s="378"/>
      <c r="BG28" s="378"/>
      <c r="BH28" s="378"/>
      <c r="BI28" s="378"/>
      <c r="BJ28" s="378"/>
      <c r="BK28" s="378"/>
      <c r="BL28" s="378"/>
      <c r="BM28" s="379"/>
      <c r="BN28" s="380">
        <v>522137</v>
      </c>
      <c r="BO28" s="381"/>
      <c r="BP28" s="381"/>
      <c r="BQ28" s="381"/>
      <c r="BR28" s="381"/>
      <c r="BS28" s="381"/>
      <c r="BT28" s="381"/>
      <c r="BU28" s="382"/>
      <c r="BV28" s="380">
        <v>532144</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168</v>
      </c>
      <c r="F29" s="447"/>
      <c r="G29" s="447"/>
      <c r="H29" s="447"/>
      <c r="I29" s="447"/>
      <c r="J29" s="447"/>
      <c r="K29" s="448"/>
      <c r="L29" s="468">
        <v>8</v>
      </c>
      <c r="M29" s="469"/>
      <c r="N29" s="469"/>
      <c r="O29" s="469"/>
      <c r="P29" s="508"/>
      <c r="Q29" s="468">
        <v>1700</v>
      </c>
      <c r="R29" s="469"/>
      <c r="S29" s="469"/>
      <c r="T29" s="469"/>
      <c r="U29" s="469"/>
      <c r="V29" s="508"/>
      <c r="W29" s="564"/>
      <c r="X29" s="565"/>
      <c r="Y29" s="566"/>
      <c r="Z29" s="467" t="s">
        <v>169</v>
      </c>
      <c r="AA29" s="447"/>
      <c r="AB29" s="447"/>
      <c r="AC29" s="447"/>
      <c r="AD29" s="447"/>
      <c r="AE29" s="447"/>
      <c r="AF29" s="447"/>
      <c r="AG29" s="448"/>
      <c r="AH29" s="468">
        <v>55</v>
      </c>
      <c r="AI29" s="469"/>
      <c r="AJ29" s="469"/>
      <c r="AK29" s="469"/>
      <c r="AL29" s="508"/>
      <c r="AM29" s="468">
        <v>155452</v>
      </c>
      <c r="AN29" s="469"/>
      <c r="AO29" s="469"/>
      <c r="AP29" s="469"/>
      <c r="AQ29" s="469"/>
      <c r="AR29" s="508"/>
      <c r="AS29" s="468">
        <v>2826</v>
      </c>
      <c r="AT29" s="469"/>
      <c r="AU29" s="469"/>
      <c r="AV29" s="469"/>
      <c r="AW29" s="469"/>
      <c r="AX29" s="470"/>
      <c r="AY29" s="592"/>
      <c r="AZ29" s="593"/>
      <c r="BA29" s="593"/>
      <c r="BB29" s="594"/>
      <c r="BC29" s="451" t="s">
        <v>170</v>
      </c>
      <c r="BD29" s="452"/>
      <c r="BE29" s="452"/>
      <c r="BF29" s="452"/>
      <c r="BG29" s="452"/>
      <c r="BH29" s="452"/>
      <c r="BI29" s="452"/>
      <c r="BJ29" s="452"/>
      <c r="BK29" s="452"/>
      <c r="BL29" s="452"/>
      <c r="BM29" s="453"/>
      <c r="BN29" s="417">
        <v>504945</v>
      </c>
      <c r="BO29" s="418"/>
      <c r="BP29" s="418"/>
      <c r="BQ29" s="418"/>
      <c r="BR29" s="418"/>
      <c r="BS29" s="418"/>
      <c r="BT29" s="418"/>
      <c r="BU29" s="419"/>
      <c r="BV29" s="417">
        <v>529668</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171</v>
      </c>
      <c r="X30" s="571"/>
      <c r="Y30" s="571"/>
      <c r="Z30" s="571"/>
      <c r="AA30" s="571"/>
      <c r="AB30" s="571"/>
      <c r="AC30" s="571"/>
      <c r="AD30" s="571"/>
      <c r="AE30" s="571"/>
      <c r="AF30" s="571"/>
      <c r="AG30" s="572"/>
      <c r="AH30" s="533">
        <v>96</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172</v>
      </c>
      <c r="BD30" s="584"/>
      <c r="BE30" s="584"/>
      <c r="BF30" s="584"/>
      <c r="BG30" s="584"/>
      <c r="BH30" s="584"/>
      <c r="BI30" s="584"/>
      <c r="BJ30" s="584"/>
      <c r="BK30" s="584"/>
      <c r="BL30" s="584"/>
      <c r="BM30" s="585"/>
      <c r="BN30" s="586">
        <v>1929934</v>
      </c>
      <c r="BO30" s="587"/>
      <c r="BP30" s="587"/>
      <c r="BQ30" s="587"/>
      <c r="BR30" s="587"/>
      <c r="BS30" s="587"/>
      <c r="BT30" s="587"/>
      <c r="BU30" s="588"/>
      <c r="BV30" s="586">
        <v>1772801</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173</v>
      </c>
      <c r="D32" s="167"/>
      <c r="E32" s="167"/>
      <c r="F32" s="164"/>
      <c r="G32" s="164"/>
      <c r="H32" s="164"/>
      <c r="I32" s="164"/>
      <c r="J32" s="164"/>
      <c r="K32" s="164"/>
      <c r="L32" s="164"/>
      <c r="M32" s="164"/>
      <c r="N32" s="164"/>
      <c r="O32" s="164"/>
      <c r="P32" s="164"/>
      <c r="Q32" s="164"/>
      <c r="R32" s="164"/>
      <c r="S32" s="164"/>
      <c r="T32" s="164"/>
      <c r="U32" s="164" t="s">
        <v>174</v>
      </c>
      <c r="V32" s="164"/>
      <c r="W32" s="164"/>
      <c r="X32" s="164"/>
      <c r="Y32" s="164"/>
      <c r="Z32" s="164"/>
      <c r="AA32" s="164"/>
      <c r="AB32" s="164"/>
      <c r="AC32" s="164"/>
      <c r="AD32" s="164"/>
      <c r="AE32" s="164"/>
      <c r="AF32" s="164"/>
      <c r="AG32" s="164"/>
      <c r="AH32" s="164"/>
      <c r="AI32" s="164"/>
      <c r="AJ32" s="164"/>
      <c r="AK32" s="164"/>
      <c r="AL32" s="164"/>
      <c r="AM32" s="168" t="s">
        <v>175</v>
      </c>
      <c r="AN32" s="164"/>
      <c r="AO32" s="164"/>
      <c r="AP32" s="164"/>
      <c r="AQ32" s="164"/>
      <c r="AR32" s="164"/>
      <c r="AS32" s="168"/>
      <c r="AT32" s="168"/>
      <c r="AU32" s="168"/>
      <c r="AV32" s="168"/>
      <c r="AW32" s="168"/>
      <c r="AX32" s="168"/>
      <c r="AY32" s="168"/>
      <c r="AZ32" s="168"/>
      <c r="BA32" s="168"/>
      <c r="BB32" s="164"/>
      <c r="BC32" s="168"/>
      <c r="BD32" s="164"/>
      <c r="BE32" s="168" t="s">
        <v>176</v>
      </c>
      <c r="BF32" s="164"/>
      <c r="BG32" s="164"/>
      <c r="BH32" s="164"/>
      <c r="BI32" s="164"/>
      <c r="BJ32" s="168"/>
      <c r="BK32" s="168"/>
      <c r="BL32" s="168"/>
      <c r="BM32" s="168"/>
      <c r="BN32" s="168"/>
      <c r="BO32" s="168"/>
      <c r="BP32" s="168"/>
      <c r="BQ32" s="168"/>
      <c r="BR32" s="164"/>
      <c r="BS32" s="164"/>
      <c r="BT32" s="164"/>
      <c r="BU32" s="164"/>
      <c r="BV32" s="164"/>
      <c r="BW32" s="164" t="s">
        <v>177</v>
      </c>
      <c r="BX32" s="164"/>
      <c r="BY32" s="164"/>
      <c r="BZ32" s="164"/>
      <c r="CA32" s="164"/>
      <c r="CB32" s="168"/>
      <c r="CC32" s="168"/>
      <c r="CD32" s="168"/>
      <c r="CE32" s="168"/>
      <c r="CF32" s="168"/>
      <c r="CG32" s="168"/>
      <c r="CH32" s="168"/>
      <c r="CI32" s="168"/>
      <c r="CJ32" s="168"/>
      <c r="CK32" s="168"/>
      <c r="CL32" s="168"/>
      <c r="CM32" s="168"/>
      <c r="CN32" s="168"/>
      <c r="CO32" s="168" t="s">
        <v>178</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179</v>
      </c>
      <c r="D33" s="441"/>
      <c r="E33" s="406" t="s">
        <v>180</v>
      </c>
      <c r="F33" s="406"/>
      <c r="G33" s="406"/>
      <c r="H33" s="406"/>
      <c r="I33" s="406"/>
      <c r="J33" s="406"/>
      <c r="K33" s="406"/>
      <c r="L33" s="406"/>
      <c r="M33" s="406"/>
      <c r="N33" s="406"/>
      <c r="O33" s="406"/>
      <c r="P33" s="406"/>
      <c r="Q33" s="406"/>
      <c r="R33" s="406"/>
      <c r="S33" s="406"/>
      <c r="T33" s="169"/>
      <c r="U33" s="441" t="s">
        <v>179</v>
      </c>
      <c r="V33" s="441"/>
      <c r="W33" s="406" t="s">
        <v>180</v>
      </c>
      <c r="X33" s="406"/>
      <c r="Y33" s="406"/>
      <c r="Z33" s="406"/>
      <c r="AA33" s="406"/>
      <c r="AB33" s="406"/>
      <c r="AC33" s="406"/>
      <c r="AD33" s="406"/>
      <c r="AE33" s="406"/>
      <c r="AF33" s="406"/>
      <c r="AG33" s="406"/>
      <c r="AH33" s="406"/>
      <c r="AI33" s="406"/>
      <c r="AJ33" s="406"/>
      <c r="AK33" s="406"/>
      <c r="AL33" s="169"/>
      <c r="AM33" s="441" t="s">
        <v>179</v>
      </c>
      <c r="AN33" s="441"/>
      <c r="AO33" s="406" t="s">
        <v>180</v>
      </c>
      <c r="AP33" s="406"/>
      <c r="AQ33" s="406"/>
      <c r="AR33" s="406"/>
      <c r="AS33" s="406"/>
      <c r="AT33" s="406"/>
      <c r="AU33" s="406"/>
      <c r="AV33" s="406"/>
      <c r="AW33" s="406"/>
      <c r="AX33" s="406"/>
      <c r="AY33" s="406"/>
      <c r="AZ33" s="406"/>
      <c r="BA33" s="406"/>
      <c r="BB33" s="406"/>
      <c r="BC33" s="406"/>
      <c r="BD33" s="170"/>
      <c r="BE33" s="406" t="s">
        <v>181</v>
      </c>
      <c r="BF33" s="406"/>
      <c r="BG33" s="406" t="s">
        <v>182</v>
      </c>
      <c r="BH33" s="406"/>
      <c r="BI33" s="406"/>
      <c r="BJ33" s="406"/>
      <c r="BK33" s="406"/>
      <c r="BL33" s="406"/>
      <c r="BM33" s="406"/>
      <c r="BN33" s="406"/>
      <c r="BO33" s="406"/>
      <c r="BP33" s="406"/>
      <c r="BQ33" s="406"/>
      <c r="BR33" s="406"/>
      <c r="BS33" s="406"/>
      <c r="BT33" s="406"/>
      <c r="BU33" s="406"/>
      <c r="BV33" s="170"/>
      <c r="BW33" s="441" t="s">
        <v>181</v>
      </c>
      <c r="BX33" s="441"/>
      <c r="BY33" s="406" t="s">
        <v>183</v>
      </c>
      <c r="BZ33" s="406"/>
      <c r="CA33" s="406"/>
      <c r="CB33" s="406"/>
      <c r="CC33" s="406"/>
      <c r="CD33" s="406"/>
      <c r="CE33" s="406"/>
      <c r="CF33" s="406"/>
      <c r="CG33" s="406"/>
      <c r="CH33" s="406"/>
      <c r="CI33" s="406"/>
      <c r="CJ33" s="406"/>
      <c r="CK33" s="406"/>
      <c r="CL33" s="406"/>
      <c r="CM33" s="406"/>
      <c r="CN33" s="169"/>
      <c r="CO33" s="441" t="s">
        <v>179</v>
      </c>
      <c r="CP33" s="441"/>
      <c r="CQ33" s="406" t="s">
        <v>184</v>
      </c>
      <c r="CR33" s="406"/>
      <c r="CS33" s="406"/>
      <c r="CT33" s="406"/>
      <c r="CU33" s="406"/>
      <c r="CV33" s="406"/>
      <c r="CW33" s="406"/>
      <c r="CX33" s="406"/>
      <c r="CY33" s="406"/>
      <c r="CZ33" s="406"/>
      <c r="DA33" s="406"/>
      <c r="DB33" s="406"/>
      <c r="DC33" s="406"/>
      <c r="DD33" s="406"/>
      <c r="DE33" s="406"/>
      <c r="DF33" s="169"/>
      <c r="DG33" s="406" t="s">
        <v>185</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3</v>
      </c>
      <c r="V34" s="598"/>
      <c r="W34" s="599" t="str">
        <f>IF('各会計、関係団体の財政状況及び健全化判断比率'!B28="","",'各会計、関係団体の財政状況及び健全化判断比率'!B28)</f>
        <v>国民健康保険事業特別会計</v>
      </c>
      <c r="X34" s="599"/>
      <c r="Y34" s="599"/>
      <c r="Z34" s="599"/>
      <c r="AA34" s="599"/>
      <c r="AB34" s="599"/>
      <c r="AC34" s="599"/>
      <c r="AD34" s="599"/>
      <c r="AE34" s="599"/>
      <c r="AF34" s="599"/>
      <c r="AG34" s="599"/>
      <c r="AH34" s="599"/>
      <c r="AI34" s="599"/>
      <c r="AJ34" s="599"/>
      <c r="AK34" s="599"/>
      <c r="AL34" s="167"/>
      <c r="AM34" s="598" t="str">
        <f>IF(AO34="","",MAX(C34:D43,U34:V43)+1)</f>
        <v/>
      </c>
      <c r="AN34" s="598"/>
      <c r="AO34" s="599"/>
      <c r="AP34" s="599"/>
      <c r="AQ34" s="599"/>
      <c r="AR34" s="599"/>
      <c r="AS34" s="599"/>
      <c r="AT34" s="599"/>
      <c r="AU34" s="599"/>
      <c r="AV34" s="599"/>
      <c r="AW34" s="599"/>
      <c r="AX34" s="599"/>
      <c r="AY34" s="599"/>
      <c r="AZ34" s="599"/>
      <c r="BA34" s="599"/>
      <c r="BB34" s="599"/>
      <c r="BC34" s="599"/>
      <c r="BD34" s="167"/>
      <c r="BE34" s="598">
        <f>IF(BG34="","",MAX(C34:D43,U34:V43,AM34:AN43)+1)</f>
        <v>5</v>
      </c>
      <c r="BF34" s="598"/>
      <c r="BG34" s="599" t="str">
        <f>IF('各会計、関係団体の財政状況及び健全化判断比率'!B30="","",'各会計、関係団体の財政状況及び健全化判断比率'!B30)</f>
        <v>簡易水道事業特別会計</v>
      </c>
      <c r="BH34" s="599"/>
      <c r="BI34" s="599"/>
      <c r="BJ34" s="599"/>
      <c r="BK34" s="599"/>
      <c r="BL34" s="599"/>
      <c r="BM34" s="599"/>
      <c r="BN34" s="599"/>
      <c r="BO34" s="599"/>
      <c r="BP34" s="599"/>
      <c r="BQ34" s="599"/>
      <c r="BR34" s="599"/>
      <c r="BS34" s="599"/>
      <c r="BT34" s="599"/>
      <c r="BU34" s="599"/>
      <c r="BV34" s="167"/>
      <c r="BW34" s="598">
        <f>IF(BY34="","",MAX(C34:D43,U34:V43,AM34:AN43,BE34:BF43)+1)</f>
        <v>6</v>
      </c>
      <c r="BX34" s="598"/>
      <c r="BY34" s="599" t="str">
        <f>IF('各会計、関係団体の財政状況及び健全化判断比率'!B68="","",'各会計、関係団体の財政状況及び健全化判断比率'!B68)</f>
        <v>安芸広域市町村圏特別養護老人ホーム組合（一般会計）</v>
      </c>
      <c r="BZ34" s="599"/>
      <c r="CA34" s="599"/>
      <c r="CB34" s="599"/>
      <c r="CC34" s="599"/>
      <c r="CD34" s="599"/>
      <c r="CE34" s="599"/>
      <c r="CF34" s="599"/>
      <c r="CG34" s="599"/>
      <c r="CH34" s="599"/>
      <c r="CI34" s="599"/>
      <c r="CJ34" s="599"/>
      <c r="CK34" s="599"/>
      <c r="CL34" s="599"/>
      <c r="CM34" s="599"/>
      <c r="CN34" s="167"/>
      <c r="CO34" s="598">
        <f>IF(CQ34="","",MAX(C34:D43,U34:V43,AM34:AN43,BE34:BF43,BW34:BX43)+1)</f>
        <v>16</v>
      </c>
      <c r="CP34" s="598"/>
      <c r="CQ34" s="599" t="str">
        <f>IF('各会計、関係団体の財政状況及び健全化判断比率'!BS7="","",'各会計、関係団体の財政状況及び健全化判断比率'!BS7)</f>
        <v>やすだソーラーパワー</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f>IF(E35="","",C34+1)</f>
        <v>2</v>
      </c>
      <c r="D35" s="598"/>
      <c r="E35" s="599" t="str">
        <f>IF('各会計、関係団体の財政状況及び健全化判断比率'!B8="","",'各会計、関係団体の財政状況及び健全化判断比率'!B8)</f>
        <v>土地開発事業特別会計</v>
      </c>
      <c r="F35" s="599"/>
      <c r="G35" s="599"/>
      <c r="H35" s="599"/>
      <c r="I35" s="599"/>
      <c r="J35" s="599"/>
      <c r="K35" s="599"/>
      <c r="L35" s="599"/>
      <c r="M35" s="599"/>
      <c r="N35" s="599"/>
      <c r="O35" s="599"/>
      <c r="P35" s="599"/>
      <c r="Q35" s="599"/>
      <c r="R35" s="599"/>
      <c r="S35" s="599"/>
      <c r="T35" s="167"/>
      <c r="U35" s="598">
        <f>IF(W35="","",U34+1)</f>
        <v>4</v>
      </c>
      <c r="V35" s="598"/>
      <c r="W35" s="599" t="str">
        <f>IF('各会計、関係団体の財政状況及び健全化判断比率'!B29="","",'各会計、関係団体の財政状況及び健全化判断比率'!B29)</f>
        <v>後期高齢者医療事業特別会計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t="str">
        <f t="shared" ref="BE35:BE43" si="1">IF(BG35="","",BE34+1)</f>
        <v/>
      </c>
      <c r="BF35" s="598"/>
      <c r="BG35" s="599"/>
      <c r="BH35" s="599"/>
      <c r="BI35" s="599"/>
      <c r="BJ35" s="599"/>
      <c r="BK35" s="599"/>
      <c r="BL35" s="599"/>
      <c r="BM35" s="599"/>
      <c r="BN35" s="599"/>
      <c r="BO35" s="599"/>
      <c r="BP35" s="599"/>
      <c r="BQ35" s="599"/>
      <c r="BR35" s="599"/>
      <c r="BS35" s="599"/>
      <c r="BT35" s="599"/>
      <c r="BU35" s="599"/>
      <c r="BV35" s="167"/>
      <c r="BW35" s="598">
        <f t="shared" ref="BW35:BW43" si="2">IF(BY35="","",BW34+1)</f>
        <v>7</v>
      </c>
      <c r="BX35" s="598"/>
      <c r="BY35" s="599" t="str">
        <f>IF('各会計、関係団体の財政状況及び健全化判断比率'!B69="","",'各会計、関係団体の財政状況及び健全化判断比率'!B69)</f>
        <v>高知県広域食肉センター事務組合</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t="str">
        <f t="shared" ref="U36:U43" si="4">IF(W36="","",U35+1)</f>
        <v/>
      </c>
      <c r="V36" s="598"/>
      <c r="W36" s="599"/>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8</v>
      </c>
      <c r="BX36" s="598"/>
      <c r="BY36" s="599" t="str">
        <f>IF('各会計、関係団体の財政状況及び健全化判断比率'!B70="","",'各会計、関係団体の財政状況及び健全化判断比率'!B70)</f>
        <v>安芸広域市町村圏事務組合（一般会計）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9</v>
      </c>
      <c r="BX37" s="598"/>
      <c r="BY37" s="599" t="str">
        <f>IF('各会計、関係団体の財政状況及び健全化判断比率'!B71="","",'各会計、関係団体の財政状況及び健全化判断比率'!B71)</f>
        <v>安芸広域市町村圏事務組合（滞納整理事業特別会計）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10</v>
      </c>
      <c r="BX38" s="598"/>
      <c r="BY38" s="599" t="str">
        <f>IF('各会計、関係団体の財政状況及び健全化判断比率'!B72="","",'各会計、関係団体の財政状況及び健全化判断比率'!B72)</f>
        <v>中芸広域連合（一般会計）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11</v>
      </c>
      <c r="BX39" s="598"/>
      <c r="BY39" s="599" t="str">
        <f>IF('各会計、関係団体の財政状況及び健全化判断比率'!B73="","",'各会計、関係団体の財政状況及び健全化判断比率'!B73)</f>
        <v>中芸広域連合（介護保険事業特別会計）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12</v>
      </c>
      <c r="BX40" s="598"/>
      <c r="BY40" s="599" t="str">
        <f>IF('各会計、関係団体の財政状況及び健全化判断比率'!B74="","",'各会計、関係団体の財政状況及び健全化判断比率'!B74)</f>
        <v>こうち人づくり広域連合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13</v>
      </c>
      <c r="BX41" s="598"/>
      <c r="BY41" s="599" t="str">
        <f>IF('各会計、関係団体の財政状況及び健全化判断比率'!B75="","",'各会計、関係団体の財政状況及び健全化判断比率'!B75)</f>
        <v>高知県市町村総合事務組合（一般会計）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14</v>
      </c>
      <c r="BX42" s="598"/>
      <c r="BY42" s="599" t="str">
        <f>IF('各会計、関係団体の財政状況及び健全化判断比率'!B76="","",'各会計、関係団体の財政状況及び健全化判断比率'!B76)</f>
        <v>高知県市町村総合事務組合（交通災害共済事業特別会計）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f t="shared" si="2"/>
        <v>15</v>
      </c>
      <c r="BX43" s="598"/>
      <c r="BY43" s="599" t="str">
        <f>IF('各会計、関係団体の財政状況及び健全化判断比率'!B77="","",'各会計、関係団体の財政状況及び健全化判断比率'!B77)</f>
        <v>高知県市町村総合事務組合（会館建設事業特別会計）</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186</v>
      </c>
      <c r="C46" s="139"/>
      <c r="D46" s="139"/>
      <c r="E46" s="139" t="s">
        <v>187</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188</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189</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190</v>
      </c>
    </row>
    <row r="50" spans="5:5" x14ac:dyDescent="0.15">
      <c r="E50" s="141" t="s">
        <v>191</v>
      </c>
    </row>
    <row r="51" spans="5:5" x14ac:dyDescent="0.15">
      <c r="E51" s="141" t="s">
        <v>192</v>
      </c>
    </row>
    <row r="52" spans="5:5" x14ac:dyDescent="0.15">
      <c r="E52" s="141" t="s">
        <v>193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515</v>
      </c>
      <c r="G33" s="29" t="s">
        <v>516</v>
      </c>
      <c r="H33" s="29" t="s">
        <v>517</v>
      </c>
      <c r="I33" s="29" t="s">
        <v>518</v>
      </c>
      <c r="J33" s="30" t="s">
        <v>519</v>
      </c>
      <c r="K33" s="22"/>
      <c r="L33" s="22"/>
      <c r="M33" s="22"/>
      <c r="N33" s="22"/>
      <c r="O33" s="22"/>
      <c r="P33" s="22"/>
    </row>
    <row r="34" spans="1:16" ht="39" customHeight="1" x14ac:dyDescent="0.15">
      <c r="A34" s="22"/>
      <c r="B34" s="31"/>
      <c r="C34" s="1184" t="s">
        <v>520</v>
      </c>
      <c r="D34" s="1184"/>
      <c r="E34" s="1185"/>
      <c r="F34" s="32">
        <v>3.55</v>
      </c>
      <c r="G34" s="33">
        <v>3.58</v>
      </c>
      <c r="H34" s="33">
        <v>2.06</v>
      </c>
      <c r="I34" s="33">
        <v>3.89</v>
      </c>
      <c r="J34" s="34">
        <v>4.96</v>
      </c>
      <c r="K34" s="22"/>
      <c r="L34" s="22"/>
      <c r="M34" s="22"/>
      <c r="N34" s="22"/>
      <c r="O34" s="22"/>
      <c r="P34" s="22"/>
    </row>
    <row r="35" spans="1:16" ht="39" customHeight="1" x14ac:dyDescent="0.15">
      <c r="A35" s="22"/>
      <c r="B35" s="35"/>
      <c r="C35" s="1178" t="s">
        <v>521</v>
      </c>
      <c r="D35" s="1179"/>
      <c r="E35" s="1180"/>
      <c r="F35" s="36">
        <v>0.52</v>
      </c>
      <c r="G35" s="37">
        <v>0.34</v>
      </c>
      <c r="H35" s="37">
        <v>1.82</v>
      </c>
      <c r="I35" s="37">
        <v>0.49</v>
      </c>
      <c r="J35" s="38">
        <v>0.36</v>
      </c>
      <c r="K35" s="22"/>
      <c r="L35" s="22"/>
      <c r="M35" s="22"/>
      <c r="N35" s="22"/>
      <c r="O35" s="22"/>
      <c r="P35" s="22"/>
    </row>
    <row r="36" spans="1:16" ht="39" customHeight="1" x14ac:dyDescent="0.15">
      <c r="A36" s="22"/>
      <c r="B36" s="35"/>
      <c r="C36" s="1178" t="s">
        <v>522</v>
      </c>
      <c r="D36" s="1179"/>
      <c r="E36" s="1180"/>
      <c r="F36" s="36">
        <v>0</v>
      </c>
      <c r="G36" s="37">
        <v>0</v>
      </c>
      <c r="H36" s="37">
        <v>0</v>
      </c>
      <c r="I36" s="37">
        <v>0</v>
      </c>
      <c r="J36" s="38">
        <v>0.01</v>
      </c>
      <c r="K36" s="22"/>
      <c r="L36" s="22"/>
      <c r="M36" s="22"/>
      <c r="N36" s="22"/>
      <c r="O36" s="22"/>
      <c r="P36" s="22"/>
    </row>
    <row r="37" spans="1:16" ht="39" customHeight="1" x14ac:dyDescent="0.15">
      <c r="A37" s="22"/>
      <c r="B37" s="35"/>
      <c r="C37" s="1178" t="s">
        <v>523</v>
      </c>
      <c r="D37" s="1179"/>
      <c r="E37" s="1180"/>
      <c r="F37" s="36">
        <v>0</v>
      </c>
      <c r="G37" s="37">
        <v>0.01</v>
      </c>
      <c r="H37" s="37">
        <v>0</v>
      </c>
      <c r="I37" s="37">
        <v>0.01</v>
      </c>
      <c r="J37" s="38">
        <v>0</v>
      </c>
      <c r="K37" s="22"/>
      <c r="L37" s="22"/>
      <c r="M37" s="22"/>
      <c r="N37" s="22"/>
      <c r="O37" s="22"/>
      <c r="P37" s="22"/>
    </row>
    <row r="38" spans="1:16" ht="39" customHeight="1" x14ac:dyDescent="0.15">
      <c r="A38" s="22"/>
      <c r="B38" s="35"/>
      <c r="C38" s="1178" t="s">
        <v>524</v>
      </c>
      <c r="D38" s="1179"/>
      <c r="E38" s="1180"/>
      <c r="F38" s="36">
        <v>0</v>
      </c>
      <c r="G38" s="37">
        <v>0</v>
      </c>
      <c r="H38" s="37">
        <v>0</v>
      </c>
      <c r="I38" s="37">
        <v>0.01</v>
      </c>
      <c r="J38" s="38">
        <v>0</v>
      </c>
      <c r="K38" s="22"/>
      <c r="L38" s="22"/>
      <c r="M38" s="22"/>
      <c r="N38" s="22"/>
      <c r="O38" s="22"/>
      <c r="P38" s="22"/>
    </row>
    <row r="39" spans="1:16" ht="39" customHeight="1" x14ac:dyDescent="0.15">
      <c r="A39" s="22"/>
      <c r="B39" s="35"/>
      <c r="C39" s="1178"/>
      <c r="D39" s="1179"/>
      <c r="E39" s="1180"/>
      <c r="F39" s="36"/>
      <c r="G39" s="37"/>
      <c r="H39" s="37"/>
      <c r="I39" s="37"/>
      <c r="J39" s="38"/>
      <c r="K39" s="22"/>
      <c r="L39" s="22"/>
      <c r="M39" s="22"/>
      <c r="N39" s="22"/>
      <c r="O39" s="22"/>
      <c r="P39" s="22"/>
    </row>
    <row r="40" spans="1:16" ht="39" customHeight="1" x14ac:dyDescent="0.15">
      <c r="A40" s="22"/>
      <c r="B40" s="35"/>
      <c r="C40" s="1178"/>
      <c r="D40" s="1179"/>
      <c r="E40" s="1180"/>
      <c r="F40" s="36"/>
      <c r="G40" s="37"/>
      <c r="H40" s="37"/>
      <c r="I40" s="37"/>
      <c r="J40" s="38"/>
      <c r="K40" s="22"/>
      <c r="L40" s="22"/>
      <c r="M40" s="22"/>
      <c r="N40" s="22"/>
      <c r="O40" s="22"/>
      <c r="P40" s="22"/>
    </row>
    <row r="41" spans="1:16" ht="39" customHeight="1" x14ac:dyDescent="0.15">
      <c r="A41" s="22"/>
      <c r="B41" s="35"/>
      <c r="C41" s="1178"/>
      <c r="D41" s="1179"/>
      <c r="E41" s="1180"/>
      <c r="F41" s="36"/>
      <c r="G41" s="37"/>
      <c r="H41" s="37"/>
      <c r="I41" s="37"/>
      <c r="J41" s="38"/>
      <c r="K41" s="22"/>
      <c r="L41" s="22"/>
      <c r="M41" s="22"/>
      <c r="N41" s="22"/>
      <c r="O41" s="22"/>
      <c r="P41" s="22"/>
    </row>
    <row r="42" spans="1:16" ht="39" customHeight="1" x14ac:dyDescent="0.15">
      <c r="A42" s="22"/>
      <c r="B42" s="39"/>
      <c r="C42" s="1178" t="s">
        <v>525</v>
      </c>
      <c r="D42" s="1179"/>
      <c r="E42" s="1180"/>
      <c r="F42" s="36" t="s">
        <v>475</v>
      </c>
      <c r="G42" s="37" t="s">
        <v>475</v>
      </c>
      <c r="H42" s="37" t="s">
        <v>475</v>
      </c>
      <c r="I42" s="37" t="s">
        <v>475</v>
      </c>
      <c r="J42" s="38" t="s">
        <v>475</v>
      </c>
      <c r="K42" s="22"/>
      <c r="L42" s="22"/>
      <c r="M42" s="22"/>
      <c r="N42" s="22"/>
      <c r="O42" s="22"/>
      <c r="P42" s="22"/>
    </row>
    <row r="43" spans="1:16" ht="39" customHeight="1" thickBot="1" x14ac:dyDescent="0.2">
      <c r="A43" s="22"/>
      <c r="B43" s="40"/>
      <c r="C43" s="1181" t="s">
        <v>526</v>
      </c>
      <c r="D43" s="1182"/>
      <c r="E43" s="1183"/>
      <c r="F43" s="41" t="s">
        <v>475</v>
      </c>
      <c r="G43" s="42" t="s">
        <v>475</v>
      </c>
      <c r="H43" s="42" t="s">
        <v>475</v>
      </c>
      <c r="I43" s="42" t="s">
        <v>475</v>
      </c>
      <c r="J43" s="43" t="s">
        <v>475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397</v>
      </c>
      <c r="L45" s="60">
        <v>332</v>
      </c>
      <c r="M45" s="60">
        <v>325</v>
      </c>
      <c r="N45" s="60">
        <v>288</v>
      </c>
      <c r="O45" s="61">
        <v>278</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475</v>
      </c>
      <c r="L46" s="64" t="s">
        <v>475</v>
      </c>
      <c r="M46" s="64" t="s">
        <v>475</v>
      </c>
      <c r="N46" s="64" t="s">
        <v>475</v>
      </c>
      <c r="O46" s="65" t="s">
        <v>475</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475</v>
      </c>
      <c r="L47" s="64" t="s">
        <v>475</v>
      </c>
      <c r="M47" s="64" t="s">
        <v>475</v>
      </c>
      <c r="N47" s="64" t="s">
        <v>475</v>
      </c>
      <c r="O47" s="65" t="s">
        <v>475</v>
      </c>
      <c r="P47" s="48"/>
      <c r="Q47" s="48"/>
      <c r="R47" s="48"/>
      <c r="S47" s="48"/>
      <c r="T47" s="48"/>
      <c r="U47" s="48"/>
    </row>
    <row r="48" spans="1:21" ht="30.75" customHeight="1" x14ac:dyDescent="0.15">
      <c r="A48" s="48"/>
      <c r="B48" s="1196"/>
      <c r="C48" s="1197"/>
      <c r="D48" s="62"/>
      <c r="E48" s="1188" t="s">
        <v>15</v>
      </c>
      <c r="F48" s="1188"/>
      <c r="G48" s="1188"/>
      <c r="H48" s="1188"/>
      <c r="I48" s="1188"/>
      <c r="J48" s="1189"/>
      <c r="K48" s="63">
        <v>15</v>
      </c>
      <c r="L48" s="64">
        <v>15</v>
      </c>
      <c r="M48" s="64">
        <v>15</v>
      </c>
      <c r="N48" s="64">
        <v>18</v>
      </c>
      <c r="O48" s="65">
        <v>18</v>
      </c>
      <c r="P48" s="48"/>
      <c r="Q48" s="48"/>
      <c r="R48" s="48"/>
      <c r="S48" s="48"/>
      <c r="T48" s="48"/>
      <c r="U48" s="48"/>
    </row>
    <row r="49" spans="1:21" ht="30.75" customHeight="1" x14ac:dyDescent="0.15">
      <c r="A49" s="48"/>
      <c r="B49" s="1196"/>
      <c r="C49" s="1197"/>
      <c r="D49" s="62"/>
      <c r="E49" s="1188" t="s">
        <v>16</v>
      </c>
      <c r="F49" s="1188"/>
      <c r="G49" s="1188"/>
      <c r="H49" s="1188"/>
      <c r="I49" s="1188"/>
      <c r="J49" s="1189"/>
      <c r="K49" s="63">
        <v>33</v>
      </c>
      <c r="L49" s="64">
        <v>32</v>
      </c>
      <c r="M49" s="64">
        <v>32</v>
      </c>
      <c r="N49" s="64">
        <v>32</v>
      </c>
      <c r="O49" s="65">
        <v>27</v>
      </c>
      <c r="P49" s="48"/>
      <c r="Q49" s="48"/>
      <c r="R49" s="48"/>
      <c r="S49" s="48"/>
      <c r="T49" s="48"/>
      <c r="U49" s="48"/>
    </row>
    <row r="50" spans="1:21" ht="30.75" customHeight="1" x14ac:dyDescent="0.15">
      <c r="A50" s="48"/>
      <c r="B50" s="1196"/>
      <c r="C50" s="1197"/>
      <c r="D50" s="62"/>
      <c r="E50" s="1188" t="s">
        <v>17</v>
      </c>
      <c r="F50" s="1188"/>
      <c r="G50" s="1188"/>
      <c r="H50" s="1188"/>
      <c r="I50" s="1188"/>
      <c r="J50" s="1189"/>
      <c r="K50" s="63" t="s">
        <v>475</v>
      </c>
      <c r="L50" s="64" t="s">
        <v>475</v>
      </c>
      <c r="M50" s="64" t="s">
        <v>475</v>
      </c>
      <c r="N50" s="64" t="s">
        <v>475</v>
      </c>
      <c r="O50" s="65" t="s">
        <v>475</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475</v>
      </c>
      <c r="L51" s="64" t="s">
        <v>475</v>
      </c>
      <c r="M51" s="64" t="s">
        <v>475</v>
      </c>
      <c r="N51" s="64" t="s">
        <v>475</v>
      </c>
      <c r="O51" s="65" t="s">
        <v>475</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343</v>
      </c>
      <c r="L52" s="64">
        <v>310</v>
      </c>
      <c r="M52" s="64">
        <v>318</v>
      </c>
      <c r="N52" s="64">
        <v>304</v>
      </c>
      <c r="O52" s="65">
        <v>292</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102</v>
      </c>
      <c r="L53" s="69">
        <v>69</v>
      </c>
      <c r="M53" s="69">
        <v>54</v>
      </c>
      <c r="N53" s="69">
        <v>34</v>
      </c>
      <c r="O53" s="70">
        <v>31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5" zoomScaleNormal="8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515</v>
      </c>
      <c r="J40" s="79" t="s">
        <v>516</v>
      </c>
      <c r="K40" s="79" t="s">
        <v>517</v>
      </c>
      <c r="L40" s="79" t="s">
        <v>518</v>
      </c>
      <c r="M40" s="80" t="s">
        <v>519</v>
      </c>
    </row>
    <row r="41" spans="2:13" ht="27.75" customHeight="1" x14ac:dyDescent="0.15">
      <c r="B41" s="1202" t="s">
        <v>24</v>
      </c>
      <c r="C41" s="1203"/>
      <c r="D41" s="81"/>
      <c r="E41" s="1208" t="s">
        <v>25</v>
      </c>
      <c r="F41" s="1208"/>
      <c r="G41" s="1208"/>
      <c r="H41" s="1209"/>
      <c r="I41" s="82">
        <v>2863</v>
      </c>
      <c r="J41" s="83">
        <v>2840</v>
      </c>
      <c r="K41" s="83">
        <v>2980</v>
      </c>
      <c r="L41" s="83">
        <v>3244</v>
      </c>
      <c r="M41" s="84">
        <v>3348</v>
      </c>
    </row>
    <row r="42" spans="2:13" ht="27.75" customHeight="1" x14ac:dyDescent="0.15">
      <c r="B42" s="1204"/>
      <c r="C42" s="1205"/>
      <c r="D42" s="85"/>
      <c r="E42" s="1210" t="s">
        <v>26</v>
      </c>
      <c r="F42" s="1210"/>
      <c r="G42" s="1210"/>
      <c r="H42" s="1211"/>
      <c r="I42" s="86">
        <v>0</v>
      </c>
      <c r="J42" s="87">
        <v>0</v>
      </c>
      <c r="K42" s="87">
        <v>0</v>
      </c>
      <c r="L42" s="87" t="s">
        <v>475</v>
      </c>
      <c r="M42" s="88" t="s">
        <v>475</v>
      </c>
    </row>
    <row r="43" spans="2:13" ht="27.75" customHeight="1" x14ac:dyDescent="0.15">
      <c r="B43" s="1204"/>
      <c r="C43" s="1205"/>
      <c r="D43" s="85"/>
      <c r="E43" s="1210" t="s">
        <v>27</v>
      </c>
      <c r="F43" s="1210"/>
      <c r="G43" s="1210"/>
      <c r="H43" s="1211"/>
      <c r="I43" s="86">
        <v>200</v>
      </c>
      <c r="J43" s="87">
        <v>213</v>
      </c>
      <c r="K43" s="87">
        <v>212</v>
      </c>
      <c r="L43" s="87">
        <v>219</v>
      </c>
      <c r="M43" s="88">
        <v>242</v>
      </c>
    </row>
    <row r="44" spans="2:13" ht="27.75" customHeight="1" x14ac:dyDescent="0.15">
      <c r="B44" s="1204"/>
      <c r="C44" s="1205"/>
      <c r="D44" s="85"/>
      <c r="E44" s="1210" t="s">
        <v>28</v>
      </c>
      <c r="F44" s="1210"/>
      <c r="G44" s="1210"/>
      <c r="H44" s="1211"/>
      <c r="I44" s="86">
        <v>225</v>
      </c>
      <c r="J44" s="87">
        <v>196</v>
      </c>
      <c r="K44" s="87">
        <v>167</v>
      </c>
      <c r="L44" s="87">
        <v>137</v>
      </c>
      <c r="M44" s="88">
        <v>109</v>
      </c>
    </row>
    <row r="45" spans="2:13" ht="27.75" customHeight="1" x14ac:dyDescent="0.15">
      <c r="B45" s="1204"/>
      <c r="C45" s="1205"/>
      <c r="D45" s="85"/>
      <c r="E45" s="1210" t="s">
        <v>29</v>
      </c>
      <c r="F45" s="1210"/>
      <c r="G45" s="1210"/>
      <c r="H45" s="1211"/>
      <c r="I45" s="86">
        <v>537</v>
      </c>
      <c r="J45" s="87">
        <v>494</v>
      </c>
      <c r="K45" s="87">
        <v>493</v>
      </c>
      <c r="L45" s="87">
        <v>476</v>
      </c>
      <c r="M45" s="88">
        <v>434</v>
      </c>
    </row>
    <row r="46" spans="2:13" ht="27.75" customHeight="1" x14ac:dyDescent="0.15">
      <c r="B46" s="1204"/>
      <c r="C46" s="1205"/>
      <c r="D46" s="89"/>
      <c r="E46" s="1210" t="s">
        <v>30</v>
      </c>
      <c r="F46" s="1210"/>
      <c r="G46" s="1210"/>
      <c r="H46" s="1211"/>
      <c r="I46" s="86" t="s">
        <v>475</v>
      </c>
      <c r="J46" s="87" t="s">
        <v>475</v>
      </c>
      <c r="K46" s="87" t="s">
        <v>475</v>
      </c>
      <c r="L46" s="87" t="s">
        <v>475</v>
      </c>
      <c r="M46" s="88" t="s">
        <v>475</v>
      </c>
    </row>
    <row r="47" spans="2:13" ht="27.75" customHeight="1" x14ac:dyDescent="0.15">
      <c r="B47" s="1204"/>
      <c r="C47" s="1205"/>
      <c r="D47" s="90"/>
      <c r="E47" s="1212" t="s">
        <v>31</v>
      </c>
      <c r="F47" s="1213"/>
      <c r="G47" s="1213"/>
      <c r="H47" s="1214"/>
      <c r="I47" s="86" t="s">
        <v>475</v>
      </c>
      <c r="J47" s="87" t="s">
        <v>475</v>
      </c>
      <c r="K47" s="87" t="s">
        <v>475</v>
      </c>
      <c r="L47" s="87" t="s">
        <v>475</v>
      </c>
      <c r="M47" s="88" t="s">
        <v>475</v>
      </c>
    </row>
    <row r="48" spans="2:13" ht="27.75" customHeight="1" x14ac:dyDescent="0.15">
      <c r="B48" s="1204"/>
      <c r="C48" s="1205"/>
      <c r="D48" s="85"/>
      <c r="E48" s="1210" t="s">
        <v>32</v>
      </c>
      <c r="F48" s="1210"/>
      <c r="G48" s="1210"/>
      <c r="H48" s="1211"/>
      <c r="I48" s="86" t="s">
        <v>475</v>
      </c>
      <c r="J48" s="87" t="s">
        <v>475</v>
      </c>
      <c r="K48" s="87" t="s">
        <v>475</v>
      </c>
      <c r="L48" s="87" t="s">
        <v>475</v>
      </c>
      <c r="M48" s="88" t="s">
        <v>475</v>
      </c>
    </row>
    <row r="49" spans="2:13" ht="27.75" customHeight="1" x14ac:dyDescent="0.15">
      <c r="B49" s="1206"/>
      <c r="C49" s="1207"/>
      <c r="D49" s="85"/>
      <c r="E49" s="1210" t="s">
        <v>33</v>
      </c>
      <c r="F49" s="1210"/>
      <c r="G49" s="1210"/>
      <c r="H49" s="1211"/>
      <c r="I49" s="86" t="s">
        <v>475</v>
      </c>
      <c r="J49" s="87" t="s">
        <v>475</v>
      </c>
      <c r="K49" s="87" t="s">
        <v>475</v>
      </c>
      <c r="L49" s="87" t="s">
        <v>475</v>
      </c>
      <c r="M49" s="88" t="s">
        <v>475</v>
      </c>
    </row>
    <row r="50" spans="2:13" ht="27.75" customHeight="1" x14ac:dyDescent="0.15">
      <c r="B50" s="1215" t="s">
        <v>34</v>
      </c>
      <c r="C50" s="1216"/>
      <c r="D50" s="91"/>
      <c r="E50" s="1210" t="s">
        <v>35</v>
      </c>
      <c r="F50" s="1210"/>
      <c r="G50" s="1210"/>
      <c r="H50" s="1211"/>
      <c r="I50" s="86">
        <v>2642</v>
      </c>
      <c r="J50" s="87">
        <v>2825</v>
      </c>
      <c r="K50" s="87">
        <v>2848</v>
      </c>
      <c r="L50" s="87">
        <v>2853</v>
      </c>
      <c r="M50" s="88">
        <v>2947</v>
      </c>
    </row>
    <row r="51" spans="2:13" ht="27.75" customHeight="1" x14ac:dyDescent="0.15">
      <c r="B51" s="1204"/>
      <c r="C51" s="1205"/>
      <c r="D51" s="85"/>
      <c r="E51" s="1210" t="s">
        <v>36</v>
      </c>
      <c r="F51" s="1210"/>
      <c r="G51" s="1210"/>
      <c r="H51" s="1211"/>
      <c r="I51" s="86">
        <v>188</v>
      </c>
      <c r="J51" s="87">
        <v>170</v>
      </c>
      <c r="K51" s="87">
        <v>155</v>
      </c>
      <c r="L51" s="87">
        <v>223</v>
      </c>
      <c r="M51" s="88">
        <v>213</v>
      </c>
    </row>
    <row r="52" spans="2:13" ht="27.75" customHeight="1" x14ac:dyDescent="0.15">
      <c r="B52" s="1206"/>
      <c r="C52" s="1207"/>
      <c r="D52" s="85"/>
      <c r="E52" s="1210" t="s">
        <v>37</v>
      </c>
      <c r="F52" s="1210"/>
      <c r="G52" s="1210"/>
      <c r="H52" s="1211"/>
      <c r="I52" s="86">
        <v>2432</v>
      </c>
      <c r="J52" s="87">
        <v>2450</v>
      </c>
      <c r="K52" s="87">
        <v>2486</v>
      </c>
      <c r="L52" s="87">
        <v>2617</v>
      </c>
      <c r="M52" s="88">
        <v>2566</v>
      </c>
    </row>
    <row r="53" spans="2:13" ht="27.75" customHeight="1" thickBot="1" x14ac:dyDescent="0.2">
      <c r="B53" s="1217" t="s">
        <v>21</v>
      </c>
      <c r="C53" s="1218"/>
      <c r="D53" s="92"/>
      <c r="E53" s="1219" t="s">
        <v>38</v>
      </c>
      <c r="F53" s="1219"/>
      <c r="G53" s="1219"/>
      <c r="H53" s="1220"/>
      <c r="I53" s="93">
        <v>-1436</v>
      </c>
      <c r="J53" s="94">
        <v>-1702</v>
      </c>
      <c r="K53" s="94">
        <v>-1637</v>
      </c>
      <c r="L53" s="94">
        <v>-1616</v>
      </c>
      <c r="M53" s="95">
        <v>-1594</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546</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546</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547</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548</v>
      </c>
      <c r="I42" s="354"/>
      <c r="J42" s="354"/>
      <c r="K42" s="354"/>
      <c r="L42" s="246"/>
      <c r="M42" s="246"/>
      <c r="N42" s="246"/>
      <c r="O42" s="246"/>
    </row>
    <row r="43" spans="2:17" x14ac:dyDescent="0.15">
      <c r="B43" s="250"/>
      <c r="C43" s="246"/>
      <c r="D43" s="246"/>
      <c r="E43" s="246"/>
      <c r="F43" s="246"/>
      <c r="G43" s="1233" t="s">
        <v>557</v>
      </c>
      <c r="H43" s="1234"/>
      <c r="I43" s="1234"/>
      <c r="J43" s="1234"/>
      <c r="K43" s="1234"/>
      <c r="L43" s="1234"/>
      <c r="M43" s="1234"/>
      <c r="N43" s="1234"/>
      <c r="O43" s="1235"/>
    </row>
    <row r="44" spans="2:17" x14ac:dyDescent="0.15">
      <c r="B44" s="250"/>
      <c r="C44" s="246"/>
      <c r="D44" s="246"/>
      <c r="E44" s="246"/>
      <c r="F44" s="246"/>
      <c r="G44" s="1236"/>
      <c r="H44" s="1237"/>
      <c r="I44" s="1237"/>
      <c r="J44" s="1237"/>
      <c r="K44" s="1237"/>
      <c r="L44" s="1237"/>
      <c r="M44" s="1237"/>
      <c r="N44" s="1237"/>
      <c r="O44" s="1238"/>
    </row>
    <row r="45" spans="2:17" x14ac:dyDescent="0.15">
      <c r="B45" s="250"/>
      <c r="C45" s="246"/>
      <c r="D45" s="246"/>
      <c r="E45" s="246"/>
      <c r="F45" s="246"/>
      <c r="G45" s="1236"/>
      <c r="H45" s="1237"/>
      <c r="I45" s="1237"/>
      <c r="J45" s="1237"/>
      <c r="K45" s="1237"/>
      <c r="L45" s="1237"/>
      <c r="M45" s="1237"/>
      <c r="N45" s="1237"/>
      <c r="O45" s="1238"/>
    </row>
    <row r="46" spans="2:17" x14ac:dyDescent="0.15">
      <c r="B46" s="250"/>
      <c r="C46" s="246"/>
      <c r="D46" s="246"/>
      <c r="E46" s="246"/>
      <c r="F46" s="246"/>
      <c r="G46" s="1236"/>
      <c r="H46" s="1237"/>
      <c r="I46" s="1237"/>
      <c r="J46" s="1237"/>
      <c r="K46" s="1237"/>
      <c r="L46" s="1237"/>
      <c r="M46" s="1237"/>
      <c r="N46" s="1237"/>
      <c r="O46" s="1238"/>
    </row>
    <row r="47" spans="2:17" x14ac:dyDescent="0.15">
      <c r="B47" s="250"/>
      <c r="C47" s="246"/>
      <c r="D47" s="246"/>
      <c r="E47" s="246"/>
      <c r="F47" s="246"/>
      <c r="G47" s="1239"/>
      <c r="H47" s="1240"/>
      <c r="I47" s="1240"/>
      <c r="J47" s="1240"/>
      <c r="K47" s="1240"/>
      <c r="L47" s="1240"/>
      <c r="M47" s="1240"/>
      <c r="N47" s="1240"/>
      <c r="O47" s="1241"/>
    </row>
    <row r="48" spans="2:17" x14ac:dyDescent="0.15">
      <c r="B48" s="250"/>
      <c r="C48" s="246"/>
      <c r="D48" s="246"/>
      <c r="E48" s="246"/>
      <c r="F48" s="246"/>
      <c r="G48" s="246"/>
      <c r="H48" s="355"/>
      <c r="I48" s="355"/>
      <c r="J48" s="355"/>
    </row>
    <row r="49" spans="1:17" x14ac:dyDescent="0.15">
      <c r="B49" s="250"/>
      <c r="C49" s="246"/>
      <c r="D49" s="246"/>
      <c r="E49" s="246"/>
      <c r="F49" s="246"/>
      <c r="G49" s="245" t="s">
        <v>549</v>
      </c>
    </row>
    <row r="50" spans="1:17" x14ac:dyDescent="0.15">
      <c r="B50" s="250"/>
      <c r="C50" s="246"/>
      <c r="D50" s="246"/>
      <c r="E50" s="246"/>
      <c r="F50" s="246"/>
      <c r="G50" s="1242"/>
      <c r="H50" s="1243"/>
      <c r="I50" s="1243"/>
      <c r="J50" s="1244"/>
      <c r="K50" s="356" t="s">
        <v>515</v>
      </c>
      <c r="L50" s="356" t="s">
        <v>516</v>
      </c>
      <c r="M50" s="356" t="s">
        <v>517</v>
      </c>
      <c r="N50" s="356" t="s">
        <v>518</v>
      </c>
      <c r="O50" s="356" t="s">
        <v>519</v>
      </c>
    </row>
    <row r="51" spans="1:17" x14ac:dyDescent="0.15">
      <c r="B51" s="250"/>
      <c r="C51" s="246"/>
      <c r="D51" s="246"/>
      <c r="E51" s="246"/>
      <c r="F51" s="246"/>
      <c r="G51" s="1245" t="s">
        <v>550</v>
      </c>
      <c r="H51" s="1246"/>
      <c r="I51" s="1251" t="s">
        <v>551</v>
      </c>
      <c r="J51" s="1251"/>
      <c r="K51" s="1255"/>
      <c r="L51" s="1255"/>
      <c r="M51" s="1255"/>
      <c r="N51" s="1221"/>
      <c r="O51" s="1255"/>
    </row>
    <row r="52" spans="1:17" x14ac:dyDescent="0.15">
      <c r="B52" s="250"/>
      <c r="C52" s="246"/>
      <c r="D52" s="246"/>
      <c r="E52" s="246"/>
      <c r="F52" s="246"/>
      <c r="G52" s="1247"/>
      <c r="H52" s="1248"/>
      <c r="I52" s="1252"/>
      <c r="J52" s="1252"/>
      <c r="K52" s="1221"/>
      <c r="L52" s="1221"/>
      <c r="M52" s="1221"/>
      <c r="N52" s="1221"/>
      <c r="O52" s="1221"/>
    </row>
    <row r="53" spans="1:17" x14ac:dyDescent="0.15">
      <c r="A53" s="357"/>
      <c r="B53" s="250"/>
      <c r="C53" s="246"/>
      <c r="D53" s="246"/>
      <c r="E53" s="246"/>
      <c r="F53" s="246"/>
      <c r="G53" s="1247"/>
      <c r="H53" s="1248"/>
      <c r="I53" s="1231" t="s">
        <v>556</v>
      </c>
      <c r="J53" s="1231"/>
      <c r="K53" s="1256"/>
      <c r="L53" s="1256"/>
      <c r="M53" s="1256"/>
      <c r="N53" s="1253">
        <v>48.9</v>
      </c>
      <c r="O53" s="1256"/>
    </row>
    <row r="54" spans="1:17" x14ac:dyDescent="0.15">
      <c r="A54" s="357"/>
      <c r="B54" s="250"/>
      <c r="C54" s="246"/>
      <c r="D54" s="246"/>
      <c r="E54" s="246"/>
      <c r="F54" s="246"/>
      <c r="G54" s="1249"/>
      <c r="H54" s="1250"/>
      <c r="I54" s="1231"/>
      <c r="J54" s="1231"/>
      <c r="K54" s="1254"/>
      <c r="L54" s="1254"/>
      <c r="M54" s="1254"/>
      <c r="N54" s="1254"/>
      <c r="O54" s="1254"/>
    </row>
    <row r="55" spans="1:17" x14ac:dyDescent="0.15">
      <c r="A55" s="357"/>
      <c r="B55" s="250"/>
      <c r="C55" s="246"/>
      <c r="D55" s="246"/>
      <c r="E55" s="246"/>
      <c r="F55" s="246"/>
      <c r="G55" s="1225" t="s">
        <v>552</v>
      </c>
      <c r="H55" s="1226"/>
      <c r="I55" s="1231" t="s">
        <v>551</v>
      </c>
      <c r="J55" s="1231"/>
      <c r="K55" s="1255"/>
      <c r="L55" s="1255"/>
      <c r="M55" s="1255"/>
      <c r="N55" s="1221">
        <v>0</v>
      </c>
      <c r="O55" s="1255"/>
    </row>
    <row r="56" spans="1:17" x14ac:dyDescent="0.15">
      <c r="A56" s="357"/>
      <c r="B56" s="250"/>
      <c r="C56" s="246"/>
      <c r="D56" s="246"/>
      <c r="E56" s="246"/>
      <c r="F56" s="246"/>
      <c r="G56" s="1227"/>
      <c r="H56" s="1228"/>
      <c r="I56" s="1231"/>
      <c r="J56" s="1231"/>
      <c r="K56" s="1221"/>
      <c r="L56" s="1221"/>
      <c r="M56" s="1221"/>
      <c r="N56" s="1221"/>
      <c r="O56" s="1221"/>
    </row>
    <row r="57" spans="1:17" s="357" customFormat="1" x14ac:dyDescent="0.15">
      <c r="B57" s="358"/>
      <c r="C57" s="354"/>
      <c r="D57" s="354"/>
      <c r="E57" s="354"/>
      <c r="F57" s="354"/>
      <c r="G57" s="1227"/>
      <c r="H57" s="1228"/>
      <c r="I57" s="1223" t="s">
        <v>556</v>
      </c>
      <c r="J57" s="1223"/>
      <c r="K57" s="1256"/>
      <c r="L57" s="1256"/>
      <c r="M57" s="1256"/>
      <c r="N57" s="1253">
        <v>54.2</v>
      </c>
      <c r="O57" s="1256"/>
      <c r="P57" s="359"/>
      <c r="Q57" s="358"/>
    </row>
    <row r="58" spans="1:17" s="357" customFormat="1" x14ac:dyDescent="0.15">
      <c r="A58" s="245"/>
      <c r="B58" s="358"/>
      <c r="C58" s="354"/>
      <c r="D58" s="354"/>
      <c r="E58" s="354"/>
      <c r="F58" s="354"/>
      <c r="G58" s="1229"/>
      <c r="H58" s="1230"/>
      <c r="I58" s="1223"/>
      <c r="J58" s="1223"/>
      <c r="K58" s="1254"/>
      <c r="L58" s="1254"/>
      <c r="M58" s="1254"/>
      <c r="N58" s="1254"/>
      <c r="O58" s="1254"/>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553</v>
      </c>
      <c r="C63" s="246"/>
      <c r="D63" s="246"/>
      <c r="E63" s="246"/>
      <c r="F63" s="246"/>
      <c r="G63" s="246"/>
      <c r="H63" s="246"/>
      <c r="I63" s="246"/>
      <c r="J63" s="246"/>
      <c r="K63" s="246"/>
      <c r="L63" s="246"/>
      <c r="M63" s="246"/>
      <c r="N63" s="246"/>
      <c r="O63" s="246"/>
    </row>
    <row r="64" spans="1:17" x14ac:dyDescent="0.15">
      <c r="B64" s="250"/>
      <c r="C64" s="246"/>
      <c r="D64" s="246"/>
      <c r="E64" s="246"/>
      <c r="F64" s="246"/>
      <c r="G64" s="353" t="s">
        <v>548</v>
      </c>
      <c r="I64" s="354"/>
      <c r="J64" s="354"/>
      <c r="K64" s="354"/>
      <c r="L64" s="246"/>
      <c r="M64" s="246"/>
      <c r="N64" s="246"/>
      <c r="O64" s="246"/>
    </row>
    <row r="65" spans="2:30" x14ac:dyDescent="0.15">
      <c r="B65" s="250"/>
      <c r="C65" s="246"/>
      <c r="D65" s="246"/>
      <c r="E65" s="246"/>
      <c r="F65" s="246"/>
      <c r="G65" s="1233" t="s">
        <v>558</v>
      </c>
      <c r="H65" s="1234"/>
      <c r="I65" s="1234"/>
      <c r="J65" s="1234"/>
      <c r="K65" s="1234"/>
      <c r="L65" s="1234"/>
      <c r="M65" s="1234"/>
      <c r="N65" s="1234"/>
      <c r="O65" s="1235"/>
    </row>
    <row r="66" spans="2:30" x14ac:dyDescent="0.15">
      <c r="B66" s="250"/>
      <c r="C66" s="246"/>
      <c r="D66" s="246"/>
      <c r="E66" s="246"/>
      <c r="F66" s="246"/>
      <c r="G66" s="1236"/>
      <c r="H66" s="1237"/>
      <c r="I66" s="1237"/>
      <c r="J66" s="1237"/>
      <c r="K66" s="1237"/>
      <c r="L66" s="1237"/>
      <c r="M66" s="1237"/>
      <c r="N66" s="1237"/>
      <c r="O66" s="1238"/>
    </row>
    <row r="67" spans="2:30" x14ac:dyDescent="0.15">
      <c r="B67" s="250"/>
      <c r="C67" s="246"/>
      <c r="D67" s="246"/>
      <c r="E67" s="246"/>
      <c r="F67" s="246"/>
      <c r="G67" s="1236"/>
      <c r="H67" s="1237"/>
      <c r="I67" s="1237"/>
      <c r="J67" s="1237"/>
      <c r="K67" s="1237"/>
      <c r="L67" s="1237"/>
      <c r="M67" s="1237"/>
      <c r="N67" s="1237"/>
      <c r="O67" s="1238"/>
    </row>
    <row r="68" spans="2:30" x14ac:dyDescent="0.15">
      <c r="B68" s="250"/>
      <c r="C68" s="246"/>
      <c r="D68" s="246"/>
      <c r="E68" s="246"/>
      <c r="F68" s="246"/>
      <c r="G68" s="1236"/>
      <c r="H68" s="1237"/>
      <c r="I68" s="1237"/>
      <c r="J68" s="1237"/>
      <c r="K68" s="1237"/>
      <c r="L68" s="1237"/>
      <c r="M68" s="1237"/>
      <c r="N68" s="1237"/>
      <c r="O68" s="1238"/>
    </row>
    <row r="69" spans="2:30" x14ac:dyDescent="0.15">
      <c r="B69" s="250"/>
      <c r="C69" s="246"/>
      <c r="D69" s="246"/>
      <c r="E69" s="246"/>
      <c r="F69" s="246"/>
      <c r="G69" s="1239"/>
      <c r="H69" s="1240"/>
      <c r="I69" s="1240"/>
      <c r="J69" s="1240"/>
      <c r="K69" s="1240"/>
      <c r="L69" s="1240"/>
      <c r="M69" s="1240"/>
      <c r="N69" s="1240"/>
      <c r="O69" s="1241"/>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554</v>
      </c>
      <c r="I71" s="370"/>
      <c r="J71" s="366"/>
      <c r="K71" s="366"/>
      <c r="L71" s="367"/>
      <c r="M71" s="366"/>
      <c r="N71" s="367"/>
      <c r="O71" s="368"/>
    </row>
    <row r="72" spans="2:30" x14ac:dyDescent="0.15">
      <c r="B72" s="250"/>
      <c r="C72" s="246"/>
      <c r="D72" s="246"/>
      <c r="E72" s="246"/>
      <c r="F72" s="246"/>
      <c r="G72" s="1242"/>
      <c r="H72" s="1243"/>
      <c r="I72" s="1243"/>
      <c r="J72" s="1244"/>
      <c r="K72" s="356" t="s">
        <v>515</v>
      </c>
      <c r="L72" s="356" t="s">
        <v>516</v>
      </c>
      <c r="M72" s="356" t="s">
        <v>517</v>
      </c>
      <c r="N72" s="356" t="s">
        <v>518</v>
      </c>
      <c r="O72" s="356" t="s">
        <v>519</v>
      </c>
    </row>
    <row r="73" spans="2:30" x14ac:dyDescent="0.15">
      <c r="B73" s="250"/>
      <c r="C73" s="246"/>
      <c r="D73" s="246"/>
      <c r="E73" s="246"/>
      <c r="F73" s="246"/>
      <c r="G73" s="1245" t="s">
        <v>550</v>
      </c>
      <c r="H73" s="1246"/>
      <c r="I73" s="1251" t="s">
        <v>551</v>
      </c>
      <c r="J73" s="1251"/>
      <c r="K73" s="1232"/>
      <c r="L73" s="1232"/>
      <c r="M73" s="1221"/>
      <c r="N73" s="1221"/>
      <c r="O73" s="1221"/>
      <c r="S73" s="245">
        <v>9.9</v>
      </c>
    </row>
    <row r="74" spans="2:30" x14ac:dyDescent="0.15">
      <c r="B74" s="250"/>
      <c r="C74" s="246"/>
      <c r="D74" s="246"/>
      <c r="E74" s="246"/>
      <c r="F74" s="246"/>
      <c r="G74" s="1247"/>
      <c r="H74" s="1248"/>
      <c r="I74" s="1252"/>
      <c r="J74" s="1252"/>
      <c r="K74" s="1232"/>
      <c r="L74" s="1232"/>
      <c r="M74" s="1221"/>
      <c r="N74" s="1221"/>
      <c r="O74" s="1221"/>
    </row>
    <row r="75" spans="2:30" x14ac:dyDescent="0.15">
      <c r="B75" s="250"/>
      <c r="C75" s="246"/>
      <c r="D75" s="246"/>
      <c r="E75" s="246"/>
      <c r="F75" s="246"/>
      <c r="G75" s="1247"/>
      <c r="H75" s="1248"/>
      <c r="I75" s="1231" t="s">
        <v>555</v>
      </c>
      <c r="J75" s="1231"/>
      <c r="K75" s="1253">
        <v>11</v>
      </c>
      <c r="L75" s="1253">
        <v>8.5</v>
      </c>
      <c r="M75" s="1253">
        <v>6</v>
      </c>
      <c r="N75" s="1253">
        <v>4.2</v>
      </c>
      <c r="O75" s="1253">
        <v>3.1</v>
      </c>
      <c r="U75" s="245">
        <v>81.2</v>
      </c>
      <c r="W75" s="245">
        <v>87.2</v>
      </c>
      <c r="Y75" s="245">
        <v>99.8</v>
      </c>
      <c r="AA75" s="245">
        <v>109.5</v>
      </c>
      <c r="AC75" s="245">
        <v>115.2</v>
      </c>
    </row>
    <row r="76" spans="2:30" x14ac:dyDescent="0.15">
      <c r="B76" s="250"/>
      <c r="C76" s="246"/>
      <c r="D76" s="246"/>
      <c r="E76" s="246"/>
      <c r="F76" s="246"/>
      <c r="G76" s="1249"/>
      <c r="H76" s="1250"/>
      <c r="I76" s="1231"/>
      <c r="J76" s="1231"/>
      <c r="K76" s="1254"/>
      <c r="L76" s="1254"/>
      <c r="M76" s="1254"/>
      <c r="N76" s="1254"/>
      <c r="O76" s="1254"/>
    </row>
    <row r="77" spans="2:30" x14ac:dyDescent="0.15">
      <c r="B77" s="250"/>
      <c r="C77" s="246"/>
      <c r="D77" s="246"/>
      <c r="E77" s="246"/>
      <c r="F77" s="246"/>
      <c r="G77" s="1225" t="s">
        <v>552</v>
      </c>
      <c r="H77" s="1226"/>
      <c r="I77" s="1231" t="s">
        <v>551</v>
      </c>
      <c r="J77" s="1231"/>
      <c r="K77" s="1232">
        <v>0</v>
      </c>
      <c r="L77" s="1232">
        <v>0</v>
      </c>
      <c r="M77" s="1221">
        <v>0</v>
      </c>
      <c r="N77" s="1221">
        <v>0</v>
      </c>
      <c r="O77" s="1221">
        <v>0</v>
      </c>
      <c r="R77" s="245">
        <v>12.3</v>
      </c>
      <c r="T77" s="245">
        <v>11.1</v>
      </c>
    </row>
    <row r="78" spans="2:30" x14ac:dyDescent="0.15">
      <c r="B78" s="250"/>
      <c r="C78" s="246"/>
      <c r="D78" s="246"/>
      <c r="E78" s="246"/>
      <c r="F78" s="246"/>
      <c r="G78" s="1227"/>
      <c r="H78" s="1228"/>
      <c r="I78" s="1231"/>
      <c r="J78" s="1231"/>
      <c r="K78" s="1232"/>
      <c r="L78" s="1232"/>
      <c r="M78" s="1221"/>
      <c r="N78" s="1221"/>
      <c r="O78" s="1221"/>
    </row>
    <row r="79" spans="2:30" x14ac:dyDescent="0.15">
      <c r="B79" s="250"/>
      <c r="C79" s="246"/>
      <c r="D79" s="246"/>
      <c r="E79" s="246"/>
      <c r="F79" s="246"/>
      <c r="G79" s="1227"/>
      <c r="H79" s="1228"/>
      <c r="I79" s="1222" t="s">
        <v>555</v>
      </c>
      <c r="J79" s="1223"/>
      <c r="K79" s="1224">
        <v>10.1</v>
      </c>
      <c r="L79" s="1224">
        <v>9.1999999999999993</v>
      </c>
      <c r="M79" s="1224">
        <v>8.1999999999999993</v>
      </c>
      <c r="N79" s="1224">
        <v>7.8</v>
      </c>
      <c r="O79" s="1224">
        <v>7.4</v>
      </c>
      <c r="V79" s="245">
        <v>53.5</v>
      </c>
      <c r="X79" s="245">
        <v>48.2</v>
      </c>
      <c r="Z79" s="245">
        <v>34.200000000000003</v>
      </c>
      <c r="AB79" s="245">
        <v>30.3</v>
      </c>
      <c r="AD79" s="245">
        <v>28.9</v>
      </c>
    </row>
    <row r="80" spans="2:30" x14ac:dyDescent="0.15">
      <c r="B80" s="250"/>
      <c r="C80" s="246"/>
      <c r="D80" s="246"/>
      <c r="E80" s="246"/>
      <c r="F80" s="246"/>
      <c r="G80" s="1229"/>
      <c r="H80" s="1230"/>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514</v>
      </c>
      <c r="G2" s="113"/>
      <c r="H2" s="114"/>
    </row>
    <row r="3" spans="1:8" x14ac:dyDescent="0.15">
      <c r="A3" s="110" t="s">
        <v>507</v>
      </c>
      <c r="B3" s="115"/>
      <c r="C3" s="116"/>
      <c r="D3" s="117">
        <v>137384</v>
      </c>
      <c r="E3" s="118"/>
      <c r="F3" s="119">
        <v>228305</v>
      </c>
      <c r="G3" s="120"/>
      <c r="H3" s="121"/>
    </row>
    <row r="4" spans="1:8" x14ac:dyDescent="0.15">
      <c r="A4" s="122"/>
      <c r="B4" s="123"/>
      <c r="C4" s="124"/>
      <c r="D4" s="125">
        <v>66972</v>
      </c>
      <c r="E4" s="126"/>
      <c r="F4" s="127">
        <v>86611</v>
      </c>
      <c r="G4" s="128"/>
      <c r="H4" s="129"/>
    </row>
    <row r="5" spans="1:8" x14ac:dyDescent="0.15">
      <c r="A5" s="110" t="s">
        <v>509</v>
      </c>
      <c r="B5" s="115"/>
      <c r="C5" s="116"/>
      <c r="D5" s="117">
        <v>292506</v>
      </c>
      <c r="E5" s="118"/>
      <c r="F5" s="119">
        <v>316331</v>
      </c>
      <c r="G5" s="120"/>
      <c r="H5" s="121"/>
    </row>
    <row r="6" spans="1:8" x14ac:dyDescent="0.15">
      <c r="A6" s="122"/>
      <c r="B6" s="123"/>
      <c r="C6" s="124"/>
      <c r="D6" s="125">
        <v>65065</v>
      </c>
      <c r="E6" s="126"/>
      <c r="F6" s="127">
        <v>106387</v>
      </c>
      <c r="G6" s="128"/>
      <c r="H6" s="129"/>
    </row>
    <row r="7" spans="1:8" x14ac:dyDescent="0.15">
      <c r="A7" s="110" t="s">
        <v>510</v>
      </c>
      <c r="B7" s="115"/>
      <c r="C7" s="116"/>
      <c r="D7" s="117">
        <v>367289</v>
      </c>
      <c r="E7" s="118"/>
      <c r="F7" s="119">
        <v>333013</v>
      </c>
      <c r="G7" s="120"/>
      <c r="H7" s="121"/>
    </row>
    <row r="8" spans="1:8" x14ac:dyDescent="0.15">
      <c r="A8" s="122"/>
      <c r="B8" s="123"/>
      <c r="C8" s="124"/>
      <c r="D8" s="125">
        <v>100786</v>
      </c>
      <c r="E8" s="126"/>
      <c r="F8" s="127">
        <v>126732</v>
      </c>
      <c r="G8" s="128"/>
      <c r="H8" s="129"/>
    </row>
    <row r="9" spans="1:8" x14ac:dyDescent="0.15">
      <c r="A9" s="110" t="s">
        <v>511</v>
      </c>
      <c r="B9" s="115"/>
      <c r="C9" s="116"/>
      <c r="D9" s="117">
        <v>375675</v>
      </c>
      <c r="E9" s="118"/>
      <c r="F9" s="119">
        <v>280458</v>
      </c>
      <c r="G9" s="120"/>
      <c r="H9" s="121"/>
    </row>
    <row r="10" spans="1:8" x14ac:dyDescent="0.15">
      <c r="A10" s="122"/>
      <c r="B10" s="123"/>
      <c r="C10" s="124"/>
      <c r="D10" s="125">
        <v>59609</v>
      </c>
      <c r="E10" s="126"/>
      <c r="F10" s="127">
        <v>127286</v>
      </c>
      <c r="G10" s="128"/>
      <c r="H10" s="129"/>
    </row>
    <row r="11" spans="1:8" x14ac:dyDescent="0.15">
      <c r="A11" s="110" t="s">
        <v>512</v>
      </c>
      <c r="B11" s="115"/>
      <c r="C11" s="116"/>
      <c r="D11" s="117">
        <v>235214</v>
      </c>
      <c r="E11" s="118"/>
      <c r="F11" s="119">
        <v>291945</v>
      </c>
      <c r="G11" s="120"/>
      <c r="H11" s="121"/>
    </row>
    <row r="12" spans="1:8" x14ac:dyDescent="0.15">
      <c r="A12" s="122"/>
      <c r="B12" s="123"/>
      <c r="C12" s="130"/>
      <c r="D12" s="125">
        <v>145538</v>
      </c>
      <c r="E12" s="126"/>
      <c r="F12" s="127">
        <v>127651</v>
      </c>
      <c r="G12" s="128"/>
      <c r="H12" s="129"/>
    </row>
    <row r="13" spans="1:8" x14ac:dyDescent="0.15">
      <c r="A13" s="110"/>
      <c r="B13" s="115"/>
      <c r="C13" s="131"/>
      <c r="D13" s="132">
        <v>281614</v>
      </c>
      <c r="E13" s="133"/>
      <c r="F13" s="134">
        <v>290010</v>
      </c>
      <c r="G13" s="135"/>
      <c r="H13" s="121"/>
    </row>
    <row r="14" spans="1:8" x14ac:dyDescent="0.15">
      <c r="A14" s="122"/>
      <c r="B14" s="123"/>
      <c r="C14" s="124"/>
      <c r="D14" s="125">
        <v>87594</v>
      </c>
      <c r="E14" s="126"/>
      <c r="F14" s="127">
        <v>114933</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3.56</v>
      </c>
      <c r="C19" s="136">
        <f>ROUND(VALUE(SUBSTITUTE(実質収支比率等に係る経年分析!G$48,"▲","-")),2)</f>
        <v>3.59</v>
      </c>
      <c r="D19" s="136">
        <f>ROUND(VALUE(SUBSTITUTE(実質収支比率等に係る経年分析!H$48,"▲","-")),2)</f>
        <v>2.0699999999999998</v>
      </c>
      <c r="E19" s="136">
        <f>ROUND(VALUE(SUBSTITUTE(実質収支比率等に係る経年分析!I$48,"▲","-")),2)</f>
        <v>3.9</v>
      </c>
      <c r="F19" s="136">
        <f>ROUND(VALUE(SUBSTITUTE(実質収支比率等に係る経年分析!J$48,"▲","-")),2)</f>
        <v>4.97</v>
      </c>
    </row>
    <row r="20" spans="1:11" x14ac:dyDescent="0.15">
      <c r="A20" s="136" t="s">
        <v>43</v>
      </c>
      <c r="B20" s="136">
        <f>ROUND(VALUE(SUBSTITUTE(実質収支比率等に係る経年分析!F$47,"▲","-")),2)</f>
        <v>28.89</v>
      </c>
      <c r="C20" s="136">
        <f>ROUND(VALUE(SUBSTITUTE(実質収支比率等に係る経年分析!G$47,"▲","-")),2)</f>
        <v>31.55</v>
      </c>
      <c r="D20" s="136">
        <f>ROUND(VALUE(SUBSTITUTE(実質収支比率等に係る経年分析!H$47,"▲","-")),2)</f>
        <v>33.729999999999997</v>
      </c>
      <c r="E20" s="136">
        <f>ROUND(VALUE(SUBSTITUTE(実質収支比率等に係る経年分析!I$47,"▲","-")),2)</f>
        <v>33.880000000000003</v>
      </c>
      <c r="F20" s="136">
        <f>ROUND(VALUE(SUBSTITUTE(実質収支比率等に係る経年分析!J$47,"▲","-")),2)</f>
        <v>33.619999999999997</v>
      </c>
    </row>
    <row r="21" spans="1:11" x14ac:dyDescent="0.15">
      <c r="A21" s="136" t="s">
        <v>44</v>
      </c>
      <c r="B21" s="136">
        <f>IF(ISNUMBER(VALUE(SUBSTITUTE(実質収支比率等に係る経年分析!F$49,"▲","-"))),ROUND(VALUE(SUBSTITUTE(実質収支比率等に係る経年分析!F$49,"▲","-")),2),NA())</f>
        <v>1.79</v>
      </c>
      <c r="C21" s="136">
        <f>IF(ISNUMBER(VALUE(SUBSTITUTE(実質収支比率等に係る経年分析!G$49,"▲","-"))),ROUND(VALUE(SUBSTITUTE(実質収支比率等に係る経年分析!G$49,"▲","-")),2),NA())</f>
        <v>6.88</v>
      </c>
      <c r="D21" s="136">
        <f>IF(ISNUMBER(VALUE(SUBSTITUTE(実質収支比率等に係る経年分析!H$49,"▲","-"))),ROUND(VALUE(SUBSTITUTE(実質収支比率等に係る経年分析!H$49,"▲","-")),2),NA())</f>
        <v>3.76</v>
      </c>
      <c r="E21" s="136">
        <f>IF(ISNUMBER(VALUE(SUBSTITUTE(実質収支比率等に係る経年分析!I$49,"▲","-"))),ROUND(VALUE(SUBSTITUTE(実質収支比率等に係る経年分析!I$49,"▲","-")),2),NA())</f>
        <v>3.57</v>
      </c>
      <c r="F21" s="136">
        <f>IF(ISNUMBER(VALUE(SUBSTITUTE(実質収支比率等に係る経年分析!J$49,"▲","-"))),ROUND(VALUE(SUBSTITUTE(実質収支比率等に係る経年分析!J$49,"▲","-")),2),NA())</f>
        <v>0.37</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e">
        <f>IF(連結実質赤字比率に係る赤字・黒字の構成分析!C$40="",NA(),連結実質赤字比率に係る赤字・黒字の構成分析!C$40)</f>
        <v>#N/A</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#VALUE!</v>
      </c>
      <c r="K30" s="137" t="e">
        <f>IF(ROUND(VALUE(SUBSTITUTE(連結実質赤字比率に係る赤字・黒字の構成分析!J$40,"▲", "-")), 2) &gt;= 0, ABS(ROUND(VALUE(SUBSTITUTE(連結実質赤字比率に係る赤字・黒字の構成分析!J$40,"▲", "-")), 2)), NA())</f>
        <v>#VALUE!</v>
      </c>
    </row>
    <row r="31" spans="1:11" x14ac:dyDescent="0.15">
      <c r="A31" s="137" t="e">
        <f>IF(連結実質赤字比率に係る赤字・黒字の構成分析!C$39="",NA(),連結実質赤字比率に係る赤字・黒字の構成分析!C$39)</f>
        <v>#N/A</v>
      </c>
      <c r="B31" s="137" t="e">
        <f>IF(ROUND(VALUE(SUBSTITUTE(連結実質赤字比率に係る赤字・黒字の構成分析!F$39,"▲", "-")), 2) &lt; 0, ABS(ROUND(VALUE(SUBSTITUTE(連結実質赤字比率に係る赤字・黒字の構成分析!F$39,"▲", "-")), 2)), NA())</f>
        <v>#VALUE!</v>
      </c>
      <c r="C31" s="137" t="e">
        <f>IF(ROUND(VALUE(SUBSTITUTE(連結実質赤字比率に係る赤字・黒字の構成分析!F$39,"▲", "-")), 2) &gt;= 0, ABS(ROUND(VALUE(SUBSTITUTE(連結実質赤字比率に係る赤字・黒字の構成分析!F$39,"▲", "-")), 2)), NA())</f>
        <v>#VALUE!</v>
      </c>
      <c r="D31" s="137" t="e">
        <f>IF(ROUND(VALUE(SUBSTITUTE(連結実質赤字比率に係る赤字・黒字の構成分析!G$39,"▲", "-")), 2) &lt; 0, ABS(ROUND(VALUE(SUBSTITUTE(連結実質赤字比率に係る赤字・黒字の構成分析!G$39,"▲", "-")), 2)), NA())</f>
        <v>#VALUE!</v>
      </c>
      <c r="E31" s="137" t="e">
        <f>IF(ROUND(VALUE(SUBSTITUTE(連結実質赤字比率に係る赤字・黒字の構成分析!G$39,"▲", "-")), 2) &gt;= 0, ABS(ROUND(VALUE(SUBSTITUTE(連結実質赤字比率に係る赤字・黒字の構成分析!G$39,"▲", "-")), 2)), NA())</f>
        <v>#VALUE!</v>
      </c>
      <c r="F31" s="137" t="e">
        <f>IF(ROUND(VALUE(SUBSTITUTE(連結実質赤字比率に係る赤字・黒字の構成分析!H$39,"▲", "-")), 2) &lt; 0, ABS(ROUND(VALUE(SUBSTITUTE(連結実質赤字比率に係る赤字・黒字の構成分析!H$39,"▲", "-")), 2)), NA())</f>
        <v>#VALUE!</v>
      </c>
      <c r="G31" s="137" t="e">
        <f>IF(ROUND(VALUE(SUBSTITUTE(連結実質赤字比率に係る赤字・黒字の構成分析!H$39,"▲", "-")), 2) &gt;= 0, ABS(ROUND(VALUE(SUBSTITUTE(連結実質赤字比率に係る赤字・黒字の構成分析!H$39,"▲", "-")), 2)), NA())</f>
        <v>#VALUE!</v>
      </c>
      <c r="H31" s="137" t="e">
        <f>IF(ROUND(VALUE(SUBSTITUTE(連結実質赤字比率に係る赤字・黒字の構成分析!I$39,"▲", "-")), 2) &lt; 0, ABS(ROUND(VALUE(SUBSTITUTE(連結実質赤字比率に係る赤字・黒字の構成分析!I$39,"▲", "-")), 2)), NA())</f>
        <v>#VALUE!</v>
      </c>
      <c r="I31" s="137" t="e">
        <f>IF(ROUND(VALUE(SUBSTITUTE(連結実質赤字比率に係る赤字・黒字の構成分析!I$39,"▲", "-")), 2) &gt;= 0, ABS(ROUND(VALUE(SUBSTITUTE(連結実質赤字比率に係る赤字・黒字の構成分析!I$39,"▲", "-")), 2)), NA())</f>
        <v>#VALUE!</v>
      </c>
      <c r="J31" s="137" t="e">
        <f>IF(ROUND(VALUE(SUBSTITUTE(連結実質赤字比率に係る赤字・黒字の構成分析!J$39,"▲", "-")), 2) &lt; 0, ABS(ROUND(VALUE(SUBSTITUTE(連結実質赤字比率に係る赤字・黒字の構成分析!J$39,"▲", "-")), 2)), NA())</f>
        <v>#VALUE!</v>
      </c>
      <c r="K31" s="137" t="e">
        <f>IF(ROUND(VALUE(SUBSTITUTE(連結実質赤字比率に係る赤字・黒字の構成分析!J$39,"▲", "-")), 2) &gt;= 0, ABS(ROUND(VALUE(SUBSTITUTE(連結実質赤字比率に係る赤字・黒字の構成分析!J$39,"▲", "-")), 2)), NA())</f>
        <v>#VALUE!</v>
      </c>
    </row>
    <row r="32" spans="1:11" x14ac:dyDescent="0.15">
      <c r="A32" s="137" t="str">
        <f>IF(連結実質赤字比率に係る赤字・黒字の構成分析!C$38="",NA(),連結実質赤字比率に係る赤字・黒字の構成分析!C$38)</f>
        <v>土地開発事業特別会計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0.01</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v>
      </c>
    </row>
    <row r="33" spans="1:16" x14ac:dyDescent="0.15">
      <c r="A33" s="137" t="str">
        <f>IF(連結実質赤字比率に係る赤字・黒字の構成分析!C$37="",NA(),連結実質赤字比率に係る赤字・黒字の構成分析!C$37)</f>
        <v>簡易水道事業特別会計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0.01</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0.01</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v>
      </c>
    </row>
    <row r="34" spans="1:16" x14ac:dyDescent="0.15">
      <c r="A34" s="137" t="str">
        <f>IF(連結実質赤字比率に係る赤字・黒字の構成分析!C$36="",NA(),連結実質赤字比率に係る赤字・黒字の構成分析!C$36)</f>
        <v>後期高齢者医療事業特別会計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0.01</v>
      </c>
    </row>
    <row r="35" spans="1:16" x14ac:dyDescent="0.15">
      <c r="A35" s="137" t="str">
        <f>IF(連結実質赤字比率に係る赤字・黒字の構成分析!C$35="",NA(),連結実質赤字比率に係る赤字・黒字の構成分析!C$35)</f>
        <v>国民健康保険事業特別会計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0.52</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0.34</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1.82</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0.49</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0.36</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3.55</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3.58</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2.06</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3.89</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4.96</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343</v>
      </c>
      <c r="E42" s="138"/>
      <c r="F42" s="138"/>
      <c r="G42" s="138">
        <f>'実質公債費比率（分子）の構造'!L$52</f>
        <v>310</v>
      </c>
      <c r="H42" s="138"/>
      <c r="I42" s="138"/>
      <c r="J42" s="138">
        <f>'実質公債費比率（分子）の構造'!M$52</f>
        <v>318</v>
      </c>
      <c r="K42" s="138"/>
      <c r="L42" s="138"/>
      <c r="M42" s="138">
        <f>'実質公債費比率（分子）の構造'!N$52</f>
        <v>304</v>
      </c>
      <c r="N42" s="138"/>
      <c r="O42" s="138"/>
      <c r="P42" s="138">
        <f>'実質公債費比率（分子）の構造'!O$52</f>
        <v>292</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x14ac:dyDescent="0.15">
      <c r="A45" s="138" t="s">
        <v>54</v>
      </c>
      <c r="B45" s="138">
        <f>'実質公債費比率（分子）の構造'!K$49</f>
        <v>33</v>
      </c>
      <c r="C45" s="138"/>
      <c r="D45" s="138"/>
      <c r="E45" s="138">
        <f>'実質公債費比率（分子）の構造'!L$49</f>
        <v>32</v>
      </c>
      <c r="F45" s="138"/>
      <c r="G45" s="138"/>
      <c r="H45" s="138">
        <f>'実質公債費比率（分子）の構造'!M$49</f>
        <v>32</v>
      </c>
      <c r="I45" s="138"/>
      <c r="J45" s="138"/>
      <c r="K45" s="138">
        <f>'実質公債費比率（分子）の構造'!N$49</f>
        <v>32</v>
      </c>
      <c r="L45" s="138"/>
      <c r="M45" s="138"/>
      <c r="N45" s="138">
        <f>'実質公債費比率（分子）の構造'!O$49</f>
        <v>27</v>
      </c>
      <c r="O45" s="138"/>
      <c r="P45" s="138"/>
    </row>
    <row r="46" spans="1:16" x14ac:dyDescent="0.15">
      <c r="A46" s="138" t="s">
        <v>55</v>
      </c>
      <c r="B46" s="138">
        <f>'実質公債費比率（分子）の構造'!K$48</f>
        <v>15</v>
      </c>
      <c r="C46" s="138"/>
      <c r="D46" s="138"/>
      <c r="E46" s="138">
        <f>'実質公債費比率（分子）の構造'!L$48</f>
        <v>15</v>
      </c>
      <c r="F46" s="138"/>
      <c r="G46" s="138"/>
      <c r="H46" s="138">
        <f>'実質公債費比率（分子）の構造'!M$48</f>
        <v>15</v>
      </c>
      <c r="I46" s="138"/>
      <c r="J46" s="138"/>
      <c r="K46" s="138">
        <f>'実質公債費比率（分子）の構造'!N$48</f>
        <v>18</v>
      </c>
      <c r="L46" s="138"/>
      <c r="M46" s="138"/>
      <c r="N46" s="138">
        <f>'実質公債費比率（分子）の構造'!O$48</f>
        <v>18</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397</v>
      </c>
      <c r="C49" s="138"/>
      <c r="D49" s="138"/>
      <c r="E49" s="138">
        <f>'実質公債費比率（分子）の構造'!L$45</f>
        <v>332</v>
      </c>
      <c r="F49" s="138"/>
      <c r="G49" s="138"/>
      <c r="H49" s="138">
        <f>'実質公債費比率（分子）の構造'!M$45</f>
        <v>325</v>
      </c>
      <c r="I49" s="138"/>
      <c r="J49" s="138"/>
      <c r="K49" s="138">
        <f>'実質公債費比率（分子）の構造'!N$45</f>
        <v>288</v>
      </c>
      <c r="L49" s="138"/>
      <c r="M49" s="138"/>
      <c r="N49" s="138">
        <f>'実質公債費比率（分子）の構造'!O$45</f>
        <v>278</v>
      </c>
      <c r="O49" s="138"/>
      <c r="P49" s="138"/>
    </row>
    <row r="50" spans="1:16" x14ac:dyDescent="0.15">
      <c r="A50" s="138" t="s">
        <v>59</v>
      </c>
      <c r="B50" s="138" t="e">
        <f>NA()</f>
        <v>#N/A</v>
      </c>
      <c r="C50" s="138">
        <f>IF(ISNUMBER('実質公債費比率（分子）の構造'!K$53),'実質公債費比率（分子）の構造'!K$53,NA())</f>
        <v>102</v>
      </c>
      <c r="D50" s="138" t="e">
        <f>NA()</f>
        <v>#N/A</v>
      </c>
      <c r="E50" s="138" t="e">
        <f>NA()</f>
        <v>#N/A</v>
      </c>
      <c r="F50" s="138">
        <f>IF(ISNUMBER('実質公債費比率（分子）の構造'!L$53),'実質公債費比率（分子）の構造'!L$53,NA())</f>
        <v>69</v>
      </c>
      <c r="G50" s="138" t="e">
        <f>NA()</f>
        <v>#N/A</v>
      </c>
      <c r="H50" s="138" t="e">
        <f>NA()</f>
        <v>#N/A</v>
      </c>
      <c r="I50" s="138">
        <f>IF(ISNUMBER('実質公債費比率（分子）の構造'!M$53),'実質公債費比率（分子）の構造'!M$53,NA())</f>
        <v>54</v>
      </c>
      <c r="J50" s="138" t="e">
        <f>NA()</f>
        <v>#N/A</v>
      </c>
      <c r="K50" s="138" t="e">
        <f>NA()</f>
        <v>#N/A</v>
      </c>
      <c r="L50" s="138">
        <f>IF(ISNUMBER('実質公債費比率（分子）の構造'!N$53),'実質公債費比率（分子）の構造'!N$53,NA())</f>
        <v>34</v>
      </c>
      <c r="M50" s="138" t="e">
        <f>NA()</f>
        <v>#N/A</v>
      </c>
      <c r="N50" s="138" t="e">
        <f>NA()</f>
        <v>#N/A</v>
      </c>
      <c r="O50" s="138">
        <f>IF(ISNUMBER('実質公債費比率（分子）の構造'!O$53),'実質公債費比率（分子）の構造'!O$53,NA())</f>
        <v>31</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2432</v>
      </c>
      <c r="E56" s="137"/>
      <c r="F56" s="137"/>
      <c r="G56" s="137">
        <f>'将来負担比率（分子）の構造'!J$52</f>
        <v>2450</v>
      </c>
      <c r="H56" s="137"/>
      <c r="I56" s="137"/>
      <c r="J56" s="137">
        <f>'将来負担比率（分子）の構造'!K$52</f>
        <v>2486</v>
      </c>
      <c r="K56" s="137"/>
      <c r="L56" s="137"/>
      <c r="M56" s="137">
        <f>'将来負担比率（分子）の構造'!L$52</f>
        <v>2617</v>
      </c>
      <c r="N56" s="137"/>
      <c r="O56" s="137"/>
      <c r="P56" s="137">
        <f>'将来負担比率（分子）の構造'!M$52</f>
        <v>2566</v>
      </c>
    </row>
    <row r="57" spans="1:16" x14ac:dyDescent="0.15">
      <c r="A57" s="137" t="s">
        <v>36</v>
      </c>
      <c r="B57" s="137"/>
      <c r="C57" s="137"/>
      <c r="D57" s="137">
        <f>'将来負担比率（分子）の構造'!I$51</f>
        <v>188</v>
      </c>
      <c r="E57" s="137"/>
      <c r="F57" s="137"/>
      <c r="G57" s="137">
        <f>'将来負担比率（分子）の構造'!J$51</f>
        <v>170</v>
      </c>
      <c r="H57" s="137"/>
      <c r="I57" s="137"/>
      <c r="J57" s="137">
        <f>'将来負担比率（分子）の構造'!K$51</f>
        <v>155</v>
      </c>
      <c r="K57" s="137"/>
      <c r="L57" s="137"/>
      <c r="M57" s="137">
        <f>'将来負担比率（分子）の構造'!L$51</f>
        <v>223</v>
      </c>
      <c r="N57" s="137"/>
      <c r="O57" s="137"/>
      <c r="P57" s="137">
        <f>'将来負担比率（分子）の構造'!M$51</f>
        <v>213</v>
      </c>
    </row>
    <row r="58" spans="1:16" x14ac:dyDescent="0.15">
      <c r="A58" s="137" t="s">
        <v>35</v>
      </c>
      <c r="B58" s="137"/>
      <c r="C58" s="137"/>
      <c r="D58" s="137">
        <f>'将来負担比率（分子）の構造'!I$50</f>
        <v>2642</v>
      </c>
      <c r="E58" s="137"/>
      <c r="F58" s="137"/>
      <c r="G58" s="137">
        <f>'将来負担比率（分子）の構造'!J$50</f>
        <v>2825</v>
      </c>
      <c r="H58" s="137"/>
      <c r="I58" s="137"/>
      <c r="J58" s="137">
        <f>'将来負担比率（分子）の構造'!K$50</f>
        <v>2848</v>
      </c>
      <c r="K58" s="137"/>
      <c r="L58" s="137"/>
      <c r="M58" s="137">
        <f>'将来負担比率（分子）の構造'!L$50</f>
        <v>2853</v>
      </c>
      <c r="N58" s="137"/>
      <c r="O58" s="137"/>
      <c r="P58" s="137">
        <f>'将来負担比率（分子）の構造'!M$50</f>
        <v>2947</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537</v>
      </c>
      <c r="C62" s="137"/>
      <c r="D62" s="137"/>
      <c r="E62" s="137">
        <f>'将来負担比率（分子）の構造'!J$45</f>
        <v>494</v>
      </c>
      <c r="F62" s="137"/>
      <c r="G62" s="137"/>
      <c r="H62" s="137">
        <f>'将来負担比率（分子）の構造'!K$45</f>
        <v>493</v>
      </c>
      <c r="I62" s="137"/>
      <c r="J62" s="137"/>
      <c r="K62" s="137">
        <f>'将来負担比率（分子）の構造'!L$45</f>
        <v>476</v>
      </c>
      <c r="L62" s="137"/>
      <c r="M62" s="137"/>
      <c r="N62" s="137">
        <f>'将来負担比率（分子）の構造'!M$45</f>
        <v>434</v>
      </c>
      <c r="O62" s="137"/>
      <c r="P62" s="137"/>
    </row>
    <row r="63" spans="1:16" x14ac:dyDescent="0.15">
      <c r="A63" s="137" t="s">
        <v>28</v>
      </c>
      <c r="B63" s="137">
        <f>'将来負担比率（分子）の構造'!I$44</f>
        <v>225</v>
      </c>
      <c r="C63" s="137"/>
      <c r="D63" s="137"/>
      <c r="E63" s="137">
        <f>'将来負担比率（分子）の構造'!J$44</f>
        <v>196</v>
      </c>
      <c r="F63" s="137"/>
      <c r="G63" s="137"/>
      <c r="H63" s="137">
        <f>'将来負担比率（分子）の構造'!K$44</f>
        <v>167</v>
      </c>
      <c r="I63" s="137"/>
      <c r="J63" s="137"/>
      <c r="K63" s="137">
        <f>'将来負担比率（分子）の構造'!L$44</f>
        <v>137</v>
      </c>
      <c r="L63" s="137"/>
      <c r="M63" s="137"/>
      <c r="N63" s="137">
        <f>'将来負担比率（分子）の構造'!M$44</f>
        <v>109</v>
      </c>
      <c r="O63" s="137"/>
      <c r="P63" s="137"/>
    </row>
    <row r="64" spans="1:16" x14ac:dyDescent="0.15">
      <c r="A64" s="137" t="s">
        <v>27</v>
      </c>
      <c r="B64" s="137">
        <f>'将来負担比率（分子）の構造'!I$43</f>
        <v>200</v>
      </c>
      <c r="C64" s="137"/>
      <c r="D64" s="137"/>
      <c r="E64" s="137">
        <f>'将来負担比率（分子）の構造'!J$43</f>
        <v>213</v>
      </c>
      <c r="F64" s="137"/>
      <c r="G64" s="137"/>
      <c r="H64" s="137">
        <f>'将来負担比率（分子）の構造'!K$43</f>
        <v>212</v>
      </c>
      <c r="I64" s="137"/>
      <c r="J64" s="137"/>
      <c r="K64" s="137">
        <f>'将来負担比率（分子）の構造'!L$43</f>
        <v>219</v>
      </c>
      <c r="L64" s="137"/>
      <c r="M64" s="137"/>
      <c r="N64" s="137">
        <f>'将来負担比率（分子）の構造'!M$43</f>
        <v>242</v>
      </c>
      <c r="O64" s="137"/>
      <c r="P64" s="137"/>
    </row>
    <row r="65" spans="1:16" x14ac:dyDescent="0.15">
      <c r="A65" s="137" t="s">
        <v>26</v>
      </c>
      <c r="B65" s="137">
        <f>'将来負担比率（分子）の構造'!I$42</f>
        <v>0</v>
      </c>
      <c r="C65" s="137"/>
      <c r="D65" s="137"/>
      <c r="E65" s="137">
        <f>'将来負担比率（分子）の構造'!J$42</f>
        <v>0</v>
      </c>
      <c r="F65" s="137"/>
      <c r="G65" s="137"/>
      <c r="H65" s="137">
        <f>'将来負担比率（分子）の構造'!K$42</f>
        <v>0</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2863</v>
      </c>
      <c r="C66" s="137"/>
      <c r="D66" s="137"/>
      <c r="E66" s="137">
        <f>'将来負担比率（分子）の構造'!J$41</f>
        <v>2840</v>
      </c>
      <c r="F66" s="137"/>
      <c r="G66" s="137"/>
      <c r="H66" s="137">
        <f>'将来負担比率（分子）の構造'!K$41</f>
        <v>2980</v>
      </c>
      <c r="I66" s="137"/>
      <c r="J66" s="137"/>
      <c r="K66" s="137">
        <f>'将来負担比率（分子）の構造'!L$41</f>
        <v>3244</v>
      </c>
      <c r="L66" s="137"/>
      <c r="M66" s="137"/>
      <c r="N66" s="137">
        <f>'将来負担比率（分子）の構造'!M$41</f>
        <v>3348</v>
      </c>
      <c r="O66" s="137"/>
      <c r="P66" s="137"/>
    </row>
    <row r="67" spans="1:16" x14ac:dyDescent="0.15">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85" zoomScaleNormal="85"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194</v>
      </c>
      <c r="DI1" s="602"/>
      <c r="DJ1" s="602"/>
      <c r="DK1" s="602"/>
      <c r="DL1" s="602"/>
      <c r="DM1" s="602"/>
      <c r="DN1" s="603"/>
      <c r="DP1" s="601" t="s">
        <v>195</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196</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197</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198</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199</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200</v>
      </c>
      <c r="S4" s="605"/>
      <c r="T4" s="605"/>
      <c r="U4" s="605"/>
      <c r="V4" s="605"/>
      <c r="W4" s="605"/>
      <c r="X4" s="605"/>
      <c r="Y4" s="606"/>
      <c r="Z4" s="604" t="s">
        <v>201</v>
      </c>
      <c r="AA4" s="605"/>
      <c r="AB4" s="605"/>
      <c r="AC4" s="606"/>
      <c r="AD4" s="604" t="s">
        <v>202</v>
      </c>
      <c r="AE4" s="605"/>
      <c r="AF4" s="605"/>
      <c r="AG4" s="605"/>
      <c r="AH4" s="605"/>
      <c r="AI4" s="605"/>
      <c r="AJ4" s="605"/>
      <c r="AK4" s="606"/>
      <c r="AL4" s="604" t="s">
        <v>201</v>
      </c>
      <c r="AM4" s="605"/>
      <c r="AN4" s="605"/>
      <c r="AO4" s="606"/>
      <c r="AP4" s="610" t="s">
        <v>203</v>
      </c>
      <c r="AQ4" s="610"/>
      <c r="AR4" s="610"/>
      <c r="AS4" s="610"/>
      <c r="AT4" s="610"/>
      <c r="AU4" s="610"/>
      <c r="AV4" s="610"/>
      <c r="AW4" s="610"/>
      <c r="AX4" s="610"/>
      <c r="AY4" s="610"/>
      <c r="AZ4" s="610"/>
      <c r="BA4" s="610"/>
      <c r="BB4" s="610"/>
      <c r="BC4" s="610"/>
      <c r="BD4" s="610"/>
      <c r="BE4" s="610"/>
      <c r="BF4" s="610"/>
      <c r="BG4" s="610" t="s">
        <v>204</v>
      </c>
      <c r="BH4" s="610"/>
      <c r="BI4" s="610"/>
      <c r="BJ4" s="610"/>
      <c r="BK4" s="610"/>
      <c r="BL4" s="610"/>
      <c r="BM4" s="610"/>
      <c r="BN4" s="610"/>
      <c r="BO4" s="610" t="s">
        <v>201</v>
      </c>
      <c r="BP4" s="610"/>
      <c r="BQ4" s="610"/>
      <c r="BR4" s="610"/>
      <c r="BS4" s="610" t="s">
        <v>205</v>
      </c>
      <c r="BT4" s="610"/>
      <c r="BU4" s="610"/>
      <c r="BV4" s="610"/>
      <c r="BW4" s="610"/>
      <c r="BX4" s="610"/>
      <c r="BY4" s="610"/>
      <c r="BZ4" s="610"/>
      <c r="CA4" s="610"/>
      <c r="CB4" s="610"/>
      <c r="CD4" s="607" t="s">
        <v>206</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207</v>
      </c>
      <c r="C5" s="612"/>
      <c r="D5" s="612"/>
      <c r="E5" s="612"/>
      <c r="F5" s="612"/>
      <c r="G5" s="612"/>
      <c r="H5" s="612"/>
      <c r="I5" s="612"/>
      <c r="J5" s="612"/>
      <c r="K5" s="612"/>
      <c r="L5" s="612"/>
      <c r="M5" s="612"/>
      <c r="N5" s="612"/>
      <c r="O5" s="612"/>
      <c r="P5" s="612"/>
      <c r="Q5" s="613"/>
      <c r="R5" s="614">
        <v>207732</v>
      </c>
      <c r="S5" s="615"/>
      <c r="T5" s="615"/>
      <c r="U5" s="615"/>
      <c r="V5" s="615"/>
      <c r="W5" s="615"/>
      <c r="X5" s="615"/>
      <c r="Y5" s="616"/>
      <c r="Z5" s="617">
        <v>6.8</v>
      </c>
      <c r="AA5" s="617"/>
      <c r="AB5" s="617"/>
      <c r="AC5" s="617"/>
      <c r="AD5" s="618">
        <v>207732</v>
      </c>
      <c r="AE5" s="618"/>
      <c r="AF5" s="618"/>
      <c r="AG5" s="618"/>
      <c r="AH5" s="618"/>
      <c r="AI5" s="618"/>
      <c r="AJ5" s="618"/>
      <c r="AK5" s="618"/>
      <c r="AL5" s="619">
        <v>13.8</v>
      </c>
      <c r="AM5" s="620"/>
      <c r="AN5" s="620"/>
      <c r="AO5" s="621"/>
      <c r="AP5" s="611" t="s">
        <v>208</v>
      </c>
      <c r="AQ5" s="612"/>
      <c r="AR5" s="612"/>
      <c r="AS5" s="612"/>
      <c r="AT5" s="612"/>
      <c r="AU5" s="612"/>
      <c r="AV5" s="612"/>
      <c r="AW5" s="612"/>
      <c r="AX5" s="612"/>
      <c r="AY5" s="612"/>
      <c r="AZ5" s="612"/>
      <c r="BA5" s="612"/>
      <c r="BB5" s="612"/>
      <c r="BC5" s="612"/>
      <c r="BD5" s="612"/>
      <c r="BE5" s="612"/>
      <c r="BF5" s="613"/>
      <c r="BG5" s="625">
        <v>207732</v>
      </c>
      <c r="BH5" s="626"/>
      <c r="BI5" s="626"/>
      <c r="BJ5" s="626"/>
      <c r="BK5" s="626"/>
      <c r="BL5" s="626"/>
      <c r="BM5" s="626"/>
      <c r="BN5" s="627"/>
      <c r="BO5" s="628">
        <v>100</v>
      </c>
      <c r="BP5" s="628"/>
      <c r="BQ5" s="628"/>
      <c r="BR5" s="628"/>
      <c r="BS5" s="629" t="s">
        <v>209</v>
      </c>
      <c r="BT5" s="629"/>
      <c r="BU5" s="629"/>
      <c r="BV5" s="629"/>
      <c r="BW5" s="629"/>
      <c r="BX5" s="629"/>
      <c r="BY5" s="629"/>
      <c r="BZ5" s="629"/>
      <c r="CA5" s="629"/>
      <c r="CB5" s="633"/>
      <c r="CD5" s="607" t="s">
        <v>203</v>
      </c>
      <c r="CE5" s="608"/>
      <c r="CF5" s="608"/>
      <c r="CG5" s="608"/>
      <c r="CH5" s="608"/>
      <c r="CI5" s="608"/>
      <c r="CJ5" s="608"/>
      <c r="CK5" s="608"/>
      <c r="CL5" s="608"/>
      <c r="CM5" s="608"/>
      <c r="CN5" s="608"/>
      <c r="CO5" s="608"/>
      <c r="CP5" s="608"/>
      <c r="CQ5" s="609"/>
      <c r="CR5" s="607" t="s">
        <v>210</v>
      </c>
      <c r="CS5" s="608"/>
      <c r="CT5" s="608"/>
      <c r="CU5" s="608"/>
      <c r="CV5" s="608"/>
      <c r="CW5" s="608"/>
      <c r="CX5" s="608"/>
      <c r="CY5" s="609"/>
      <c r="CZ5" s="607" t="s">
        <v>201</v>
      </c>
      <c r="DA5" s="608"/>
      <c r="DB5" s="608"/>
      <c r="DC5" s="609"/>
      <c r="DD5" s="607" t="s">
        <v>211</v>
      </c>
      <c r="DE5" s="608"/>
      <c r="DF5" s="608"/>
      <c r="DG5" s="608"/>
      <c r="DH5" s="608"/>
      <c r="DI5" s="608"/>
      <c r="DJ5" s="608"/>
      <c r="DK5" s="608"/>
      <c r="DL5" s="608"/>
      <c r="DM5" s="608"/>
      <c r="DN5" s="608"/>
      <c r="DO5" s="608"/>
      <c r="DP5" s="609"/>
      <c r="DQ5" s="607" t="s">
        <v>212</v>
      </c>
      <c r="DR5" s="608"/>
      <c r="DS5" s="608"/>
      <c r="DT5" s="608"/>
      <c r="DU5" s="608"/>
      <c r="DV5" s="608"/>
      <c r="DW5" s="608"/>
      <c r="DX5" s="608"/>
      <c r="DY5" s="608"/>
      <c r="DZ5" s="608"/>
      <c r="EA5" s="608"/>
      <c r="EB5" s="608"/>
      <c r="EC5" s="609"/>
    </row>
    <row r="6" spans="2:143" ht="11.25" customHeight="1" x14ac:dyDescent="0.15">
      <c r="B6" s="622" t="s">
        <v>213</v>
      </c>
      <c r="C6" s="623"/>
      <c r="D6" s="623"/>
      <c r="E6" s="623"/>
      <c r="F6" s="623"/>
      <c r="G6" s="623"/>
      <c r="H6" s="623"/>
      <c r="I6" s="623"/>
      <c r="J6" s="623"/>
      <c r="K6" s="623"/>
      <c r="L6" s="623"/>
      <c r="M6" s="623"/>
      <c r="N6" s="623"/>
      <c r="O6" s="623"/>
      <c r="P6" s="623"/>
      <c r="Q6" s="624"/>
      <c r="R6" s="625">
        <v>22885</v>
      </c>
      <c r="S6" s="626"/>
      <c r="T6" s="626"/>
      <c r="U6" s="626"/>
      <c r="V6" s="626"/>
      <c r="W6" s="626"/>
      <c r="X6" s="626"/>
      <c r="Y6" s="627"/>
      <c r="Z6" s="628">
        <v>0.8</v>
      </c>
      <c r="AA6" s="628"/>
      <c r="AB6" s="628"/>
      <c r="AC6" s="628"/>
      <c r="AD6" s="629">
        <v>22885</v>
      </c>
      <c r="AE6" s="629"/>
      <c r="AF6" s="629"/>
      <c r="AG6" s="629"/>
      <c r="AH6" s="629"/>
      <c r="AI6" s="629"/>
      <c r="AJ6" s="629"/>
      <c r="AK6" s="629"/>
      <c r="AL6" s="630">
        <v>1.5</v>
      </c>
      <c r="AM6" s="631"/>
      <c r="AN6" s="631"/>
      <c r="AO6" s="632"/>
      <c r="AP6" s="622" t="s">
        <v>214</v>
      </c>
      <c r="AQ6" s="623"/>
      <c r="AR6" s="623"/>
      <c r="AS6" s="623"/>
      <c r="AT6" s="623"/>
      <c r="AU6" s="623"/>
      <c r="AV6" s="623"/>
      <c r="AW6" s="623"/>
      <c r="AX6" s="623"/>
      <c r="AY6" s="623"/>
      <c r="AZ6" s="623"/>
      <c r="BA6" s="623"/>
      <c r="BB6" s="623"/>
      <c r="BC6" s="623"/>
      <c r="BD6" s="623"/>
      <c r="BE6" s="623"/>
      <c r="BF6" s="624"/>
      <c r="BG6" s="625">
        <v>207732</v>
      </c>
      <c r="BH6" s="626"/>
      <c r="BI6" s="626"/>
      <c r="BJ6" s="626"/>
      <c r="BK6" s="626"/>
      <c r="BL6" s="626"/>
      <c r="BM6" s="626"/>
      <c r="BN6" s="627"/>
      <c r="BO6" s="628">
        <v>100</v>
      </c>
      <c r="BP6" s="628"/>
      <c r="BQ6" s="628"/>
      <c r="BR6" s="628"/>
      <c r="BS6" s="629" t="s">
        <v>209</v>
      </c>
      <c r="BT6" s="629"/>
      <c r="BU6" s="629"/>
      <c r="BV6" s="629"/>
      <c r="BW6" s="629"/>
      <c r="BX6" s="629"/>
      <c r="BY6" s="629"/>
      <c r="BZ6" s="629"/>
      <c r="CA6" s="629"/>
      <c r="CB6" s="633"/>
      <c r="CD6" s="636" t="s">
        <v>215</v>
      </c>
      <c r="CE6" s="637"/>
      <c r="CF6" s="637"/>
      <c r="CG6" s="637"/>
      <c r="CH6" s="637"/>
      <c r="CI6" s="637"/>
      <c r="CJ6" s="637"/>
      <c r="CK6" s="637"/>
      <c r="CL6" s="637"/>
      <c r="CM6" s="637"/>
      <c r="CN6" s="637"/>
      <c r="CO6" s="637"/>
      <c r="CP6" s="637"/>
      <c r="CQ6" s="638"/>
      <c r="CR6" s="625">
        <v>48498</v>
      </c>
      <c r="CS6" s="626"/>
      <c r="CT6" s="626"/>
      <c r="CU6" s="626"/>
      <c r="CV6" s="626"/>
      <c r="CW6" s="626"/>
      <c r="CX6" s="626"/>
      <c r="CY6" s="627"/>
      <c r="CZ6" s="628">
        <v>1.6</v>
      </c>
      <c r="DA6" s="628"/>
      <c r="DB6" s="628"/>
      <c r="DC6" s="628"/>
      <c r="DD6" s="634" t="s">
        <v>209</v>
      </c>
      <c r="DE6" s="626"/>
      <c r="DF6" s="626"/>
      <c r="DG6" s="626"/>
      <c r="DH6" s="626"/>
      <c r="DI6" s="626"/>
      <c r="DJ6" s="626"/>
      <c r="DK6" s="626"/>
      <c r="DL6" s="626"/>
      <c r="DM6" s="626"/>
      <c r="DN6" s="626"/>
      <c r="DO6" s="626"/>
      <c r="DP6" s="627"/>
      <c r="DQ6" s="634">
        <v>48498</v>
      </c>
      <c r="DR6" s="626"/>
      <c r="DS6" s="626"/>
      <c r="DT6" s="626"/>
      <c r="DU6" s="626"/>
      <c r="DV6" s="626"/>
      <c r="DW6" s="626"/>
      <c r="DX6" s="626"/>
      <c r="DY6" s="626"/>
      <c r="DZ6" s="626"/>
      <c r="EA6" s="626"/>
      <c r="EB6" s="626"/>
      <c r="EC6" s="635"/>
    </row>
    <row r="7" spans="2:143" ht="11.25" customHeight="1" x14ac:dyDescent="0.15">
      <c r="B7" s="622" t="s">
        <v>216</v>
      </c>
      <c r="C7" s="623"/>
      <c r="D7" s="623"/>
      <c r="E7" s="623"/>
      <c r="F7" s="623"/>
      <c r="G7" s="623"/>
      <c r="H7" s="623"/>
      <c r="I7" s="623"/>
      <c r="J7" s="623"/>
      <c r="K7" s="623"/>
      <c r="L7" s="623"/>
      <c r="M7" s="623"/>
      <c r="N7" s="623"/>
      <c r="O7" s="623"/>
      <c r="P7" s="623"/>
      <c r="Q7" s="624"/>
      <c r="R7" s="625">
        <v>589</v>
      </c>
      <c r="S7" s="626"/>
      <c r="T7" s="626"/>
      <c r="U7" s="626"/>
      <c r="V7" s="626"/>
      <c r="W7" s="626"/>
      <c r="X7" s="626"/>
      <c r="Y7" s="627"/>
      <c r="Z7" s="628">
        <v>0</v>
      </c>
      <c r="AA7" s="628"/>
      <c r="AB7" s="628"/>
      <c r="AC7" s="628"/>
      <c r="AD7" s="629">
        <v>589</v>
      </c>
      <c r="AE7" s="629"/>
      <c r="AF7" s="629"/>
      <c r="AG7" s="629"/>
      <c r="AH7" s="629"/>
      <c r="AI7" s="629"/>
      <c r="AJ7" s="629"/>
      <c r="AK7" s="629"/>
      <c r="AL7" s="630">
        <v>0</v>
      </c>
      <c r="AM7" s="631"/>
      <c r="AN7" s="631"/>
      <c r="AO7" s="632"/>
      <c r="AP7" s="622" t="s">
        <v>217</v>
      </c>
      <c r="AQ7" s="623"/>
      <c r="AR7" s="623"/>
      <c r="AS7" s="623"/>
      <c r="AT7" s="623"/>
      <c r="AU7" s="623"/>
      <c r="AV7" s="623"/>
      <c r="AW7" s="623"/>
      <c r="AX7" s="623"/>
      <c r="AY7" s="623"/>
      <c r="AZ7" s="623"/>
      <c r="BA7" s="623"/>
      <c r="BB7" s="623"/>
      <c r="BC7" s="623"/>
      <c r="BD7" s="623"/>
      <c r="BE7" s="623"/>
      <c r="BF7" s="624"/>
      <c r="BG7" s="625">
        <v>85101</v>
      </c>
      <c r="BH7" s="626"/>
      <c r="BI7" s="626"/>
      <c r="BJ7" s="626"/>
      <c r="BK7" s="626"/>
      <c r="BL7" s="626"/>
      <c r="BM7" s="626"/>
      <c r="BN7" s="627"/>
      <c r="BO7" s="628">
        <v>41</v>
      </c>
      <c r="BP7" s="628"/>
      <c r="BQ7" s="628"/>
      <c r="BR7" s="628"/>
      <c r="BS7" s="629" t="s">
        <v>209</v>
      </c>
      <c r="BT7" s="629"/>
      <c r="BU7" s="629"/>
      <c r="BV7" s="629"/>
      <c r="BW7" s="629"/>
      <c r="BX7" s="629"/>
      <c r="BY7" s="629"/>
      <c r="BZ7" s="629"/>
      <c r="CA7" s="629"/>
      <c r="CB7" s="633"/>
      <c r="CD7" s="639" t="s">
        <v>218</v>
      </c>
      <c r="CE7" s="640"/>
      <c r="CF7" s="640"/>
      <c r="CG7" s="640"/>
      <c r="CH7" s="640"/>
      <c r="CI7" s="640"/>
      <c r="CJ7" s="640"/>
      <c r="CK7" s="640"/>
      <c r="CL7" s="640"/>
      <c r="CM7" s="640"/>
      <c r="CN7" s="640"/>
      <c r="CO7" s="640"/>
      <c r="CP7" s="640"/>
      <c r="CQ7" s="641"/>
      <c r="CR7" s="625">
        <v>791279</v>
      </c>
      <c r="CS7" s="626"/>
      <c r="CT7" s="626"/>
      <c r="CU7" s="626"/>
      <c r="CV7" s="626"/>
      <c r="CW7" s="626"/>
      <c r="CX7" s="626"/>
      <c r="CY7" s="627"/>
      <c r="CZ7" s="628">
        <v>26.8</v>
      </c>
      <c r="DA7" s="628"/>
      <c r="DB7" s="628"/>
      <c r="DC7" s="628"/>
      <c r="DD7" s="634">
        <v>36976</v>
      </c>
      <c r="DE7" s="626"/>
      <c r="DF7" s="626"/>
      <c r="DG7" s="626"/>
      <c r="DH7" s="626"/>
      <c r="DI7" s="626"/>
      <c r="DJ7" s="626"/>
      <c r="DK7" s="626"/>
      <c r="DL7" s="626"/>
      <c r="DM7" s="626"/>
      <c r="DN7" s="626"/>
      <c r="DO7" s="626"/>
      <c r="DP7" s="627"/>
      <c r="DQ7" s="634">
        <v>613926</v>
      </c>
      <c r="DR7" s="626"/>
      <c r="DS7" s="626"/>
      <c r="DT7" s="626"/>
      <c r="DU7" s="626"/>
      <c r="DV7" s="626"/>
      <c r="DW7" s="626"/>
      <c r="DX7" s="626"/>
      <c r="DY7" s="626"/>
      <c r="DZ7" s="626"/>
      <c r="EA7" s="626"/>
      <c r="EB7" s="626"/>
      <c r="EC7" s="635"/>
    </row>
    <row r="8" spans="2:143" ht="11.25" customHeight="1" x14ac:dyDescent="0.15">
      <c r="B8" s="622" t="s">
        <v>219</v>
      </c>
      <c r="C8" s="623"/>
      <c r="D8" s="623"/>
      <c r="E8" s="623"/>
      <c r="F8" s="623"/>
      <c r="G8" s="623"/>
      <c r="H8" s="623"/>
      <c r="I8" s="623"/>
      <c r="J8" s="623"/>
      <c r="K8" s="623"/>
      <c r="L8" s="623"/>
      <c r="M8" s="623"/>
      <c r="N8" s="623"/>
      <c r="O8" s="623"/>
      <c r="P8" s="623"/>
      <c r="Q8" s="624"/>
      <c r="R8" s="625">
        <v>600</v>
      </c>
      <c r="S8" s="626"/>
      <c r="T8" s="626"/>
      <c r="U8" s="626"/>
      <c r="V8" s="626"/>
      <c r="W8" s="626"/>
      <c r="X8" s="626"/>
      <c r="Y8" s="627"/>
      <c r="Z8" s="628">
        <v>0</v>
      </c>
      <c r="AA8" s="628"/>
      <c r="AB8" s="628"/>
      <c r="AC8" s="628"/>
      <c r="AD8" s="629">
        <v>600</v>
      </c>
      <c r="AE8" s="629"/>
      <c r="AF8" s="629"/>
      <c r="AG8" s="629"/>
      <c r="AH8" s="629"/>
      <c r="AI8" s="629"/>
      <c r="AJ8" s="629"/>
      <c r="AK8" s="629"/>
      <c r="AL8" s="630">
        <v>0</v>
      </c>
      <c r="AM8" s="631"/>
      <c r="AN8" s="631"/>
      <c r="AO8" s="632"/>
      <c r="AP8" s="622" t="s">
        <v>220</v>
      </c>
      <c r="AQ8" s="623"/>
      <c r="AR8" s="623"/>
      <c r="AS8" s="623"/>
      <c r="AT8" s="623"/>
      <c r="AU8" s="623"/>
      <c r="AV8" s="623"/>
      <c r="AW8" s="623"/>
      <c r="AX8" s="623"/>
      <c r="AY8" s="623"/>
      <c r="AZ8" s="623"/>
      <c r="BA8" s="623"/>
      <c r="BB8" s="623"/>
      <c r="BC8" s="623"/>
      <c r="BD8" s="623"/>
      <c r="BE8" s="623"/>
      <c r="BF8" s="624"/>
      <c r="BG8" s="625">
        <v>4084</v>
      </c>
      <c r="BH8" s="626"/>
      <c r="BI8" s="626"/>
      <c r="BJ8" s="626"/>
      <c r="BK8" s="626"/>
      <c r="BL8" s="626"/>
      <c r="BM8" s="626"/>
      <c r="BN8" s="627"/>
      <c r="BO8" s="628">
        <v>2</v>
      </c>
      <c r="BP8" s="628"/>
      <c r="BQ8" s="628"/>
      <c r="BR8" s="628"/>
      <c r="BS8" s="634" t="s">
        <v>111</v>
      </c>
      <c r="BT8" s="626"/>
      <c r="BU8" s="626"/>
      <c r="BV8" s="626"/>
      <c r="BW8" s="626"/>
      <c r="BX8" s="626"/>
      <c r="BY8" s="626"/>
      <c r="BZ8" s="626"/>
      <c r="CA8" s="626"/>
      <c r="CB8" s="635"/>
      <c r="CD8" s="639" t="s">
        <v>221</v>
      </c>
      <c r="CE8" s="640"/>
      <c r="CF8" s="640"/>
      <c r="CG8" s="640"/>
      <c r="CH8" s="640"/>
      <c r="CI8" s="640"/>
      <c r="CJ8" s="640"/>
      <c r="CK8" s="640"/>
      <c r="CL8" s="640"/>
      <c r="CM8" s="640"/>
      <c r="CN8" s="640"/>
      <c r="CO8" s="640"/>
      <c r="CP8" s="640"/>
      <c r="CQ8" s="641"/>
      <c r="CR8" s="625">
        <v>443860</v>
      </c>
      <c r="CS8" s="626"/>
      <c r="CT8" s="626"/>
      <c r="CU8" s="626"/>
      <c r="CV8" s="626"/>
      <c r="CW8" s="626"/>
      <c r="CX8" s="626"/>
      <c r="CY8" s="627"/>
      <c r="CZ8" s="628">
        <v>15.1</v>
      </c>
      <c r="DA8" s="628"/>
      <c r="DB8" s="628"/>
      <c r="DC8" s="628"/>
      <c r="DD8" s="634" t="s">
        <v>209</v>
      </c>
      <c r="DE8" s="626"/>
      <c r="DF8" s="626"/>
      <c r="DG8" s="626"/>
      <c r="DH8" s="626"/>
      <c r="DI8" s="626"/>
      <c r="DJ8" s="626"/>
      <c r="DK8" s="626"/>
      <c r="DL8" s="626"/>
      <c r="DM8" s="626"/>
      <c r="DN8" s="626"/>
      <c r="DO8" s="626"/>
      <c r="DP8" s="627"/>
      <c r="DQ8" s="634">
        <v>308490</v>
      </c>
      <c r="DR8" s="626"/>
      <c r="DS8" s="626"/>
      <c r="DT8" s="626"/>
      <c r="DU8" s="626"/>
      <c r="DV8" s="626"/>
      <c r="DW8" s="626"/>
      <c r="DX8" s="626"/>
      <c r="DY8" s="626"/>
      <c r="DZ8" s="626"/>
      <c r="EA8" s="626"/>
      <c r="EB8" s="626"/>
      <c r="EC8" s="635"/>
    </row>
    <row r="9" spans="2:143" ht="11.25" customHeight="1" x14ac:dyDescent="0.15">
      <c r="B9" s="622" t="s">
        <v>222</v>
      </c>
      <c r="C9" s="623"/>
      <c r="D9" s="623"/>
      <c r="E9" s="623"/>
      <c r="F9" s="623"/>
      <c r="G9" s="623"/>
      <c r="H9" s="623"/>
      <c r="I9" s="623"/>
      <c r="J9" s="623"/>
      <c r="K9" s="623"/>
      <c r="L9" s="623"/>
      <c r="M9" s="623"/>
      <c r="N9" s="623"/>
      <c r="O9" s="623"/>
      <c r="P9" s="623"/>
      <c r="Q9" s="624"/>
      <c r="R9" s="625">
        <v>354</v>
      </c>
      <c r="S9" s="626"/>
      <c r="T9" s="626"/>
      <c r="U9" s="626"/>
      <c r="V9" s="626"/>
      <c r="W9" s="626"/>
      <c r="X9" s="626"/>
      <c r="Y9" s="627"/>
      <c r="Z9" s="628">
        <v>0</v>
      </c>
      <c r="AA9" s="628"/>
      <c r="AB9" s="628"/>
      <c r="AC9" s="628"/>
      <c r="AD9" s="629">
        <v>354</v>
      </c>
      <c r="AE9" s="629"/>
      <c r="AF9" s="629"/>
      <c r="AG9" s="629"/>
      <c r="AH9" s="629"/>
      <c r="AI9" s="629"/>
      <c r="AJ9" s="629"/>
      <c r="AK9" s="629"/>
      <c r="AL9" s="630">
        <v>0</v>
      </c>
      <c r="AM9" s="631"/>
      <c r="AN9" s="631"/>
      <c r="AO9" s="632"/>
      <c r="AP9" s="622" t="s">
        <v>223</v>
      </c>
      <c r="AQ9" s="623"/>
      <c r="AR9" s="623"/>
      <c r="AS9" s="623"/>
      <c r="AT9" s="623"/>
      <c r="AU9" s="623"/>
      <c r="AV9" s="623"/>
      <c r="AW9" s="623"/>
      <c r="AX9" s="623"/>
      <c r="AY9" s="623"/>
      <c r="AZ9" s="623"/>
      <c r="BA9" s="623"/>
      <c r="BB9" s="623"/>
      <c r="BC9" s="623"/>
      <c r="BD9" s="623"/>
      <c r="BE9" s="623"/>
      <c r="BF9" s="624"/>
      <c r="BG9" s="625">
        <v>69609</v>
      </c>
      <c r="BH9" s="626"/>
      <c r="BI9" s="626"/>
      <c r="BJ9" s="626"/>
      <c r="BK9" s="626"/>
      <c r="BL9" s="626"/>
      <c r="BM9" s="626"/>
      <c r="BN9" s="627"/>
      <c r="BO9" s="628">
        <v>33.5</v>
      </c>
      <c r="BP9" s="628"/>
      <c r="BQ9" s="628"/>
      <c r="BR9" s="628"/>
      <c r="BS9" s="634" t="s">
        <v>111</v>
      </c>
      <c r="BT9" s="626"/>
      <c r="BU9" s="626"/>
      <c r="BV9" s="626"/>
      <c r="BW9" s="626"/>
      <c r="BX9" s="626"/>
      <c r="BY9" s="626"/>
      <c r="BZ9" s="626"/>
      <c r="CA9" s="626"/>
      <c r="CB9" s="635"/>
      <c r="CD9" s="639" t="s">
        <v>224</v>
      </c>
      <c r="CE9" s="640"/>
      <c r="CF9" s="640"/>
      <c r="CG9" s="640"/>
      <c r="CH9" s="640"/>
      <c r="CI9" s="640"/>
      <c r="CJ9" s="640"/>
      <c r="CK9" s="640"/>
      <c r="CL9" s="640"/>
      <c r="CM9" s="640"/>
      <c r="CN9" s="640"/>
      <c r="CO9" s="640"/>
      <c r="CP9" s="640"/>
      <c r="CQ9" s="641"/>
      <c r="CR9" s="625">
        <v>249718</v>
      </c>
      <c r="CS9" s="626"/>
      <c r="CT9" s="626"/>
      <c r="CU9" s="626"/>
      <c r="CV9" s="626"/>
      <c r="CW9" s="626"/>
      <c r="CX9" s="626"/>
      <c r="CY9" s="627"/>
      <c r="CZ9" s="628">
        <v>8.5</v>
      </c>
      <c r="DA9" s="628"/>
      <c r="DB9" s="628"/>
      <c r="DC9" s="628"/>
      <c r="DD9" s="634">
        <v>3730</v>
      </c>
      <c r="DE9" s="626"/>
      <c r="DF9" s="626"/>
      <c r="DG9" s="626"/>
      <c r="DH9" s="626"/>
      <c r="DI9" s="626"/>
      <c r="DJ9" s="626"/>
      <c r="DK9" s="626"/>
      <c r="DL9" s="626"/>
      <c r="DM9" s="626"/>
      <c r="DN9" s="626"/>
      <c r="DO9" s="626"/>
      <c r="DP9" s="627"/>
      <c r="DQ9" s="634">
        <v>209584</v>
      </c>
      <c r="DR9" s="626"/>
      <c r="DS9" s="626"/>
      <c r="DT9" s="626"/>
      <c r="DU9" s="626"/>
      <c r="DV9" s="626"/>
      <c r="DW9" s="626"/>
      <c r="DX9" s="626"/>
      <c r="DY9" s="626"/>
      <c r="DZ9" s="626"/>
      <c r="EA9" s="626"/>
      <c r="EB9" s="626"/>
      <c r="EC9" s="635"/>
    </row>
    <row r="10" spans="2:143" ht="11.25" customHeight="1" x14ac:dyDescent="0.15">
      <c r="B10" s="622" t="s">
        <v>225</v>
      </c>
      <c r="C10" s="623"/>
      <c r="D10" s="623"/>
      <c r="E10" s="623"/>
      <c r="F10" s="623"/>
      <c r="G10" s="623"/>
      <c r="H10" s="623"/>
      <c r="I10" s="623"/>
      <c r="J10" s="623"/>
      <c r="K10" s="623"/>
      <c r="L10" s="623"/>
      <c r="M10" s="623"/>
      <c r="N10" s="623"/>
      <c r="O10" s="623"/>
      <c r="P10" s="623"/>
      <c r="Q10" s="624"/>
      <c r="R10" s="625">
        <v>43372</v>
      </c>
      <c r="S10" s="626"/>
      <c r="T10" s="626"/>
      <c r="U10" s="626"/>
      <c r="V10" s="626"/>
      <c r="W10" s="626"/>
      <c r="X10" s="626"/>
      <c r="Y10" s="627"/>
      <c r="Z10" s="628">
        <v>1.4</v>
      </c>
      <c r="AA10" s="628"/>
      <c r="AB10" s="628"/>
      <c r="AC10" s="628"/>
      <c r="AD10" s="629">
        <v>43372</v>
      </c>
      <c r="AE10" s="629"/>
      <c r="AF10" s="629"/>
      <c r="AG10" s="629"/>
      <c r="AH10" s="629"/>
      <c r="AI10" s="629"/>
      <c r="AJ10" s="629"/>
      <c r="AK10" s="629"/>
      <c r="AL10" s="630">
        <v>2.9</v>
      </c>
      <c r="AM10" s="631"/>
      <c r="AN10" s="631"/>
      <c r="AO10" s="632"/>
      <c r="AP10" s="622" t="s">
        <v>226</v>
      </c>
      <c r="AQ10" s="623"/>
      <c r="AR10" s="623"/>
      <c r="AS10" s="623"/>
      <c r="AT10" s="623"/>
      <c r="AU10" s="623"/>
      <c r="AV10" s="623"/>
      <c r="AW10" s="623"/>
      <c r="AX10" s="623"/>
      <c r="AY10" s="623"/>
      <c r="AZ10" s="623"/>
      <c r="BA10" s="623"/>
      <c r="BB10" s="623"/>
      <c r="BC10" s="623"/>
      <c r="BD10" s="623"/>
      <c r="BE10" s="623"/>
      <c r="BF10" s="624"/>
      <c r="BG10" s="625">
        <v>5019</v>
      </c>
      <c r="BH10" s="626"/>
      <c r="BI10" s="626"/>
      <c r="BJ10" s="626"/>
      <c r="BK10" s="626"/>
      <c r="BL10" s="626"/>
      <c r="BM10" s="626"/>
      <c r="BN10" s="627"/>
      <c r="BO10" s="628">
        <v>2.4</v>
      </c>
      <c r="BP10" s="628"/>
      <c r="BQ10" s="628"/>
      <c r="BR10" s="628"/>
      <c r="BS10" s="634" t="s">
        <v>111</v>
      </c>
      <c r="BT10" s="626"/>
      <c r="BU10" s="626"/>
      <c r="BV10" s="626"/>
      <c r="BW10" s="626"/>
      <c r="BX10" s="626"/>
      <c r="BY10" s="626"/>
      <c r="BZ10" s="626"/>
      <c r="CA10" s="626"/>
      <c r="CB10" s="635"/>
      <c r="CD10" s="639" t="s">
        <v>227</v>
      </c>
      <c r="CE10" s="640"/>
      <c r="CF10" s="640"/>
      <c r="CG10" s="640"/>
      <c r="CH10" s="640"/>
      <c r="CI10" s="640"/>
      <c r="CJ10" s="640"/>
      <c r="CK10" s="640"/>
      <c r="CL10" s="640"/>
      <c r="CM10" s="640"/>
      <c r="CN10" s="640"/>
      <c r="CO10" s="640"/>
      <c r="CP10" s="640"/>
      <c r="CQ10" s="641"/>
      <c r="CR10" s="625" t="s">
        <v>111</v>
      </c>
      <c r="CS10" s="626"/>
      <c r="CT10" s="626"/>
      <c r="CU10" s="626"/>
      <c r="CV10" s="626"/>
      <c r="CW10" s="626"/>
      <c r="CX10" s="626"/>
      <c r="CY10" s="627"/>
      <c r="CZ10" s="628" t="s">
        <v>111</v>
      </c>
      <c r="DA10" s="628"/>
      <c r="DB10" s="628"/>
      <c r="DC10" s="628"/>
      <c r="DD10" s="634" t="s">
        <v>111</v>
      </c>
      <c r="DE10" s="626"/>
      <c r="DF10" s="626"/>
      <c r="DG10" s="626"/>
      <c r="DH10" s="626"/>
      <c r="DI10" s="626"/>
      <c r="DJ10" s="626"/>
      <c r="DK10" s="626"/>
      <c r="DL10" s="626"/>
      <c r="DM10" s="626"/>
      <c r="DN10" s="626"/>
      <c r="DO10" s="626"/>
      <c r="DP10" s="627"/>
      <c r="DQ10" s="634" t="s">
        <v>111</v>
      </c>
      <c r="DR10" s="626"/>
      <c r="DS10" s="626"/>
      <c r="DT10" s="626"/>
      <c r="DU10" s="626"/>
      <c r="DV10" s="626"/>
      <c r="DW10" s="626"/>
      <c r="DX10" s="626"/>
      <c r="DY10" s="626"/>
      <c r="DZ10" s="626"/>
      <c r="EA10" s="626"/>
      <c r="EB10" s="626"/>
      <c r="EC10" s="635"/>
    </row>
    <row r="11" spans="2:143" ht="11.25" customHeight="1" x14ac:dyDescent="0.15">
      <c r="B11" s="622" t="s">
        <v>228</v>
      </c>
      <c r="C11" s="623"/>
      <c r="D11" s="623"/>
      <c r="E11" s="623"/>
      <c r="F11" s="623"/>
      <c r="G11" s="623"/>
      <c r="H11" s="623"/>
      <c r="I11" s="623"/>
      <c r="J11" s="623"/>
      <c r="K11" s="623"/>
      <c r="L11" s="623"/>
      <c r="M11" s="623"/>
      <c r="N11" s="623"/>
      <c r="O11" s="623"/>
      <c r="P11" s="623"/>
      <c r="Q11" s="624"/>
      <c r="R11" s="625" t="s">
        <v>111</v>
      </c>
      <c r="S11" s="626"/>
      <c r="T11" s="626"/>
      <c r="U11" s="626"/>
      <c r="V11" s="626"/>
      <c r="W11" s="626"/>
      <c r="X11" s="626"/>
      <c r="Y11" s="627"/>
      <c r="Z11" s="628" t="s">
        <v>111</v>
      </c>
      <c r="AA11" s="628"/>
      <c r="AB11" s="628"/>
      <c r="AC11" s="628"/>
      <c r="AD11" s="629" t="s">
        <v>111</v>
      </c>
      <c r="AE11" s="629"/>
      <c r="AF11" s="629"/>
      <c r="AG11" s="629"/>
      <c r="AH11" s="629"/>
      <c r="AI11" s="629"/>
      <c r="AJ11" s="629"/>
      <c r="AK11" s="629"/>
      <c r="AL11" s="630" t="s">
        <v>111</v>
      </c>
      <c r="AM11" s="631"/>
      <c r="AN11" s="631"/>
      <c r="AO11" s="632"/>
      <c r="AP11" s="622" t="s">
        <v>229</v>
      </c>
      <c r="AQ11" s="623"/>
      <c r="AR11" s="623"/>
      <c r="AS11" s="623"/>
      <c r="AT11" s="623"/>
      <c r="AU11" s="623"/>
      <c r="AV11" s="623"/>
      <c r="AW11" s="623"/>
      <c r="AX11" s="623"/>
      <c r="AY11" s="623"/>
      <c r="AZ11" s="623"/>
      <c r="BA11" s="623"/>
      <c r="BB11" s="623"/>
      <c r="BC11" s="623"/>
      <c r="BD11" s="623"/>
      <c r="BE11" s="623"/>
      <c r="BF11" s="624"/>
      <c r="BG11" s="625">
        <v>6389</v>
      </c>
      <c r="BH11" s="626"/>
      <c r="BI11" s="626"/>
      <c r="BJ11" s="626"/>
      <c r="BK11" s="626"/>
      <c r="BL11" s="626"/>
      <c r="BM11" s="626"/>
      <c r="BN11" s="627"/>
      <c r="BO11" s="628">
        <v>3.1</v>
      </c>
      <c r="BP11" s="628"/>
      <c r="BQ11" s="628"/>
      <c r="BR11" s="628"/>
      <c r="BS11" s="634" t="s">
        <v>111</v>
      </c>
      <c r="BT11" s="626"/>
      <c r="BU11" s="626"/>
      <c r="BV11" s="626"/>
      <c r="BW11" s="626"/>
      <c r="BX11" s="626"/>
      <c r="BY11" s="626"/>
      <c r="BZ11" s="626"/>
      <c r="CA11" s="626"/>
      <c r="CB11" s="635"/>
      <c r="CD11" s="639" t="s">
        <v>230</v>
      </c>
      <c r="CE11" s="640"/>
      <c r="CF11" s="640"/>
      <c r="CG11" s="640"/>
      <c r="CH11" s="640"/>
      <c r="CI11" s="640"/>
      <c r="CJ11" s="640"/>
      <c r="CK11" s="640"/>
      <c r="CL11" s="640"/>
      <c r="CM11" s="640"/>
      <c r="CN11" s="640"/>
      <c r="CO11" s="640"/>
      <c r="CP11" s="640"/>
      <c r="CQ11" s="641"/>
      <c r="CR11" s="625">
        <v>260154</v>
      </c>
      <c r="CS11" s="626"/>
      <c r="CT11" s="626"/>
      <c r="CU11" s="626"/>
      <c r="CV11" s="626"/>
      <c r="CW11" s="626"/>
      <c r="CX11" s="626"/>
      <c r="CY11" s="627"/>
      <c r="CZ11" s="628">
        <v>8.8000000000000007</v>
      </c>
      <c r="DA11" s="628"/>
      <c r="DB11" s="628"/>
      <c r="DC11" s="628"/>
      <c r="DD11" s="634">
        <v>147116</v>
      </c>
      <c r="DE11" s="626"/>
      <c r="DF11" s="626"/>
      <c r="DG11" s="626"/>
      <c r="DH11" s="626"/>
      <c r="DI11" s="626"/>
      <c r="DJ11" s="626"/>
      <c r="DK11" s="626"/>
      <c r="DL11" s="626"/>
      <c r="DM11" s="626"/>
      <c r="DN11" s="626"/>
      <c r="DO11" s="626"/>
      <c r="DP11" s="627"/>
      <c r="DQ11" s="634">
        <v>89915</v>
      </c>
      <c r="DR11" s="626"/>
      <c r="DS11" s="626"/>
      <c r="DT11" s="626"/>
      <c r="DU11" s="626"/>
      <c r="DV11" s="626"/>
      <c r="DW11" s="626"/>
      <c r="DX11" s="626"/>
      <c r="DY11" s="626"/>
      <c r="DZ11" s="626"/>
      <c r="EA11" s="626"/>
      <c r="EB11" s="626"/>
      <c r="EC11" s="635"/>
    </row>
    <row r="12" spans="2:143" ht="11.25" customHeight="1" x14ac:dyDescent="0.15">
      <c r="B12" s="622" t="s">
        <v>231</v>
      </c>
      <c r="C12" s="623"/>
      <c r="D12" s="623"/>
      <c r="E12" s="623"/>
      <c r="F12" s="623"/>
      <c r="G12" s="623"/>
      <c r="H12" s="623"/>
      <c r="I12" s="623"/>
      <c r="J12" s="623"/>
      <c r="K12" s="623"/>
      <c r="L12" s="623"/>
      <c r="M12" s="623"/>
      <c r="N12" s="623"/>
      <c r="O12" s="623"/>
      <c r="P12" s="623"/>
      <c r="Q12" s="624"/>
      <c r="R12" s="625" t="s">
        <v>111</v>
      </c>
      <c r="S12" s="626"/>
      <c r="T12" s="626"/>
      <c r="U12" s="626"/>
      <c r="V12" s="626"/>
      <c r="W12" s="626"/>
      <c r="X12" s="626"/>
      <c r="Y12" s="627"/>
      <c r="Z12" s="628" t="s">
        <v>111</v>
      </c>
      <c r="AA12" s="628"/>
      <c r="AB12" s="628"/>
      <c r="AC12" s="628"/>
      <c r="AD12" s="629" t="s">
        <v>111</v>
      </c>
      <c r="AE12" s="629"/>
      <c r="AF12" s="629"/>
      <c r="AG12" s="629"/>
      <c r="AH12" s="629"/>
      <c r="AI12" s="629"/>
      <c r="AJ12" s="629"/>
      <c r="AK12" s="629"/>
      <c r="AL12" s="630" t="s">
        <v>111</v>
      </c>
      <c r="AM12" s="631"/>
      <c r="AN12" s="631"/>
      <c r="AO12" s="632"/>
      <c r="AP12" s="622" t="s">
        <v>232</v>
      </c>
      <c r="AQ12" s="623"/>
      <c r="AR12" s="623"/>
      <c r="AS12" s="623"/>
      <c r="AT12" s="623"/>
      <c r="AU12" s="623"/>
      <c r="AV12" s="623"/>
      <c r="AW12" s="623"/>
      <c r="AX12" s="623"/>
      <c r="AY12" s="623"/>
      <c r="AZ12" s="623"/>
      <c r="BA12" s="623"/>
      <c r="BB12" s="623"/>
      <c r="BC12" s="623"/>
      <c r="BD12" s="623"/>
      <c r="BE12" s="623"/>
      <c r="BF12" s="624"/>
      <c r="BG12" s="625">
        <v>103378</v>
      </c>
      <c r="BH12" s="626"/>
      <c r="BI12" s="626"/>
      <c r="BJ12" s="626"/>
      <c r="BK12" s="626"/>
      <c r="BL12" s="626"/>
      <c r="BM12" s="626"/>
      <c r="BN12" s="627"/>
      <c r="BO12" s="628">
        <v>49.8</v>
      </c>
      <c r="BP12" s="628"/>
      <c r="BQ12" s="628"/>
      <c r="BR12" s="628"/>
      <c r="BS12" s="634" t="s">
        <v>111</v>
      </c>
      <c r="BT12" s="626"/>
      <c r="BU12" s="626"/>
      <c r="BV12" s="626"/>
      <c r="BW12" s="626"/>
      <c r="BX12" s="626"/>
      <c r="BY12" s="626"/>
      <c r="BZ12" s="626"/>
      <c r="CA12" s="626"/>
      <c r="CB12" s="635"/>
      <c r="CD12" s="639" t="s">
        <v>233</v>
      </c>
      <c r="CE12" s="640"/>
      <c r="CF12" s="640"/>
      <c r="CG12" s="640"/>
      <c r="CH12" s="640"/>
      <c r="CI12" s="640"/>
      <c r="CJ12" s="640"/>
      <c r="CK12" s="640"/>
      <c r="CL12" s="640"/>
      <c r="CM12" s="640"/>
      <c r="CN12" s="640"/>
      <c r="CO12" s="640"/>
      <c r="CP12" s="640"/>
      <c r="CQ12" s="641"/>
      <c r="CR12" s="625">
        <v>32005</v>
      </c>
      <c r="CS12" s="626"/>
      <c r="CT12" s="626"/>
      <c r="CU12" s="626"/>
      <c r="CV12" s="626"/>
      <c r="CW12" s="626"/>
      <c r="CX12" s="626"/>
      <c r="CY12" s="627"/>
      <c r="CZ12" s="628">
        <v>1.1000000000000001</v>
      </c>
      <c r="DA12" s="628"/>
      <c r="DB12" s="628"/>
      <c r="DC12" s="628"/>
      <c r="DD12" s="634">
        <v>7963</v>
      </c>
      <c r="DE12" s="626"/>
      <c r="DF12" s="626"/>
      <c r="DG12" s="626"/>
      <c r="DH12" s="626"/>
      <c r="DI12" s="626"/>
      <c r="DJ12" s="626"/>
      <c r="DK12" s="626"/>
      <c r="DL12" s="626"/>
      <c r="DM12" s="626"/>
      <c r="DN12" s="626"/>
      <c r="DO12" s="626"/>
      <c r="DP12" s="627"/>
      <c r="DQ12" s="634">
        <v>17731</v>
      </c>
      <c r="DR12" s="626"/>
      <c r="DS12" s="626"/>
      <c r="DT12" s="626"/>
      <c r="DU12" s="626"/>
      <c r="DV12" s="626"/>
      <c r="DW12" s="626"/>
      <c r="DX12" s="626"/>
      <c r="DY12" s="626"/>
      <c r="DZ12" s="626"/>
      <c r="EA12" s="626"/>
      <c r="EB12" s="626"/>
      <c r="EC12" s="635"/>
    </row>
    <row r="13" spans="2:143" ht="11.25" customHeight="1" x14ac:dyDescent="0.15">
      <c r="B13" s="622" t="s">
        <v>234</v>
      </c>
      <c r="C13" s="623"/>
      <c r="D13" s="623"/>
      <c r="E13" s="623"/>
      <c r="F13" s="623"/>
      <c r="G13" s="623"/>
      <c r="H13" s="623"/>
      <c r="I13" s="623"/>
      <c r="J13" s="623"/>
      <c r="K13" s="623"/>
      <c r="L13" s="623"/>
      <c r="M13" s="623"/>
      <c r="N13" s="623"/>
      <c r="O13" s="623"/>
      <c r="P13" s="623"/>
      <c r="Q13" s="624"/>
      <c r="R13" s="625">
        <v>3139</v>
      </c>
      <c r="S13" s="626"/>
      <c r="T13" s="626"/>
      <c r="U13" s="626"/>
      <c r="V13" s="626"/>
      <c r="W13" s="626"/>
      <c r="X13" s="626"/>
      <c r="Y13" s="627"/>
      <c r="Z13" s="628">
        <v>0.1</v>
      </c>
      <c r="AA13" s="628"/>
      <c r="AB13" s="628"/>
      <c r="AC13" s="628"/>
      <c r="AD13" s="629">
        <v>3139</v>
      </c>
      <c r="AE13" s="629"/>
      <c r="AF13" s="629"/>
      <c r="AG13" s="629"/>
      <c r="AH13" s="629"/>
      <c r="AI13" s="629"/>
      <c r="AJ13" s="629"/>
      <c r="AK13" s="629"/>
      <c r="AL13" s="630">
        <v>0.2</v>
      </c>
      <c r="AM13" s="631"/>
      <c r="AN13" s="631"/>
      <c r="AO13" s="632"/>
      <c r="AP13" s="622" t="s">
        <v>235</v>
      </c>
      <c r="AQ13" s="623"/>
      <c r="AR13" s="623"/>
      <c r="AS13" s="623"/>
      <c r="AT13" s="623"/>
      <c r="AU13" s="623"/>
      <c r="AV13" s="623"/>
      <c r="AW13" s="623"/>
      <c r="AX13" s="623"/>
      <c r="AY13" s="623"/>
      <c r="AZ13" s="623"/>
      <c r="BA13" s="623"/>
      <c r="BB13" s="623"/>
      <c r="BC13" s="623"/>
      <c r="BD13" s="623"/>
      <c r="BE13" s="623"/>
      <c r="BF13" s="624"/>
      <c r="BG13" s="625">
        <v>103324</v>
      </c>
      <c r="BH13" s="626"/>
      <c r="BI13" s="626"/>
      <c r="BJ13" s="626"/>
      <c r="BK13" s="626"/>
      <c r="BL13" s="626"/>
      <c r="BM13" s="626"/>
      <c r="BN13" s="627"/>
      <c r="BO13" s="628">
        <v>49.7</v>
      </c>
      <c r="BP13" s="628"/>
      <c r="BQ13" s="628"/>
      <c r="BR13" s="628"/>
      <c r="BS13" s="634" t="s">
        <v>111</v>
      </c>
      <c r="BT13" s="626"/>
      <c r="BU13" s="626"/>
      <c r="BV13" s="626"/>
      <c r="BW13" s="626"/>
      <c r="BX13" s="626"/>
      <c r="BY13" s="626"/>
      <c r="BZ13" s="626"/>
      <c r="CA13" s="626"/>
      <c r="CB13" s="635"/>
      <c r="CD13" s="639" t="s">
        <v>236</v>
      </c>
      <c r="CE13" s="640"/>
      <c r="CF13" s="640"/>
      <c r="CG13" s="640"/>
      <c r="CH13" s="640"/>
      <c r="CI13" s="640"/>
      <c r="CJ13" s="640"/>
      <c r="CK13" s="640"/>
      <c r="CL13" s="640"/>
      <c r="CM13" s="640"/>
      <c r="CN13" s="640"/>
      <c r="CO13" s="640"/>
      <c r="CP13" s="640"/>
      <c r="CQ13" s="641"/>
      <c r="CR13" s="625">
        <v>245954</v>
      </c>
      <c r="CS13" s="626"/>
      <c r="CT13" s="626"/>
      <c r="CU13" s="626"/>
      <c r="CV13" s="626"/>
      <c r="CW13" s="626"/>
      <c r="CX13" s="626"/>
      <c r="CY13" s="627"/>
      <c r="CZ13" s="628">
        <v>8.3000000000000007</v>
      </c>
      <c r="DA13" s="628"/>
      <c r="DB13" s="628"/>
      <c r="DC13" s="628"/>
      <c r="DD13" s="634">
        <v>218606</v>
      </c>
      <c r="DE13" s="626"/>
      <c r="DF13" s="626"/>
      <c r="DG13" s="626"/>
      <c r="DH13" s="626"/>
      <c r="DI13" s="626"/>
      <c r="DJ13" s="626"/>
      <c r="DK13" s="626"/>
      <c r="DL13" s="626"/>
      <c r="DM13" s="626"/>
      <c r="DN13" s="626"/>
      <c r="DO13" s="626"/>
      <c r="DP13" s="627"/>
      <c r="DQ13" s="634">
        <v>54631</v>
      </c>
      <c r="DR13" s="626"/>
      <c r="DS13" s="626"/>
      <c r="DT13" s="626"/>
      <c r="DU13" s="626"/>
      <c r="DV13" s="626"/>
      <c r="DW13" s="626"/>
      <c r="DX13" s="626"/>
      <c r="DY13" s="626"/>
      <c r="DZ13" s="626"/>
      <c r="EA13" s="626"/>
      <c r="EB13" s="626"/>
      <c r="EC13" s="635"/>
    </row>
    <row r="14" spans="2:143" ht="11.25" customHeight="1" x14ac:dyDescent="0.15">
      <c r="B14" s="622" t="s">
        <v>237</v>
      </c>
      <c r="C14" s="623"/>
      <c r="D14" s="623"/>
      <c r="E14" s="623"/>
      <c r="F14" s="623"/>
      <c r="G14" s="623"/>
      <c r="H14" s="623"/>
      <c r="I14" s="623"/>
      <c r="J14" s="623"/>
      <c r="K14" s="623"/>
      <c r="L14" s="623"/>
      <c r="M14" s="623"/>
      <c r="N14" s="623"/>
      <c r="O14" s="623"/>
      <c r="P14" s="623"/>
      <c r="Q14" s="624"/>
      <c r="R14" s="625" t="s">
        <v>111</v>
      </c>
      <c r="S14" s="626"/>
      <c r="T14" s="626"/>
      <c r="U14" s="626"/>
      <c r="V14" s="626"/>
      <c r="W14" s="626"/>
      <c r="X14" s="626"/>
      <c r="Y14" s="627"/>
      <c r="Z14" s="628" t="s">
        <v>111</v>
      </c>
      <c r="AA14" s="628"/>
      <c r="AB14" s="628"/>
      <c r="AC14" s="628"/>
      <c r="AD14" s="629" t="s">
        <v>111</v>
      </c>
      <c r="AE14" s="629"/>
      <c r="AF14" s="629"/>
      <c r="AG14" s="629"/>
      <c r="AH14" s="629"/>
      <c r="AI14" s="629"/>
      <c r="AJ14" s="629"/>
      <c r="AK14" s="629"/>
      <c r="AL14" s="630" t="s">
        <v>111</v>
      </c>
      <c r="AM14" s="631"/>
      <c r="AN14" s="631"/>
      <c r="AO14" s="632"/>
      <c r="AP14" s="622" t="s">
        <v>238</v>
      </c>
      <c r="AQ14" s="623"/>
      <c r="AR14" s="623"/>
      <c r="AS14" s="623"/>
      <c r="AT14" s="623"/>
      <c r="AU14" s="623"/>
      <c r="AV14" s="623"/>
      <c r="AW14" s="623"/>
      <c r="AX14" s="623"/>
      <c r="AY14" s="623"/>
      <c r="AZ14" s="623"/>
      <c r="BA14" s="623"/>
      <c r="BB14" s="623"/>
      <c r="BC14" s="623"/>
      <c r="BD14" s="623"/>
      <c r="BE14" s="623"/>
      <c r="BF14" s="624"/>
      <c r="BG14" s="625">
        <v>11822</v>
      </c>
      <c r="BH14" s="626"/>
      <c r="BI14" s="626"/>
      <c r="BJ14" s="626"/>
      <c r="BK14" s="626"/>
      <c r="BL14" s="626"/>
      <c r="BM14" s="626"/>
      <c r="BN14" s="627"/>
      <c r="BO14" s="628">
        <v>5.7</v>
      </c>
      <c r="BP14" s="628"/>
      <c r="BQ14" s="628"/>
      <c r="BR14" s="628"/>
      <c r="BS14" s="634" t="s">
        <v>111</v>
      </c>
      <c r="BT14" s="626"/>
      <c r="BU14" s="626"/>
      <c r="BV14" s="626"/>
      <c r="BW14" s="626"/>
      <c r="BX14" s="626"/>
      <c r="BY14" s="626"/>
      <c r="BZ14" s="626"/>
      <c r="CA14" s="626"/>
      <c r="CB14" s="635"/>
      <c r="CD14" s="639" t="s">
        <v>239</v>
      </c>
      <c r="CE14" s="640"/>
      <c r="CF14" s="640"/>
      <c r="CG14" s="640"/>
      <c r="CH14" s="640"/>
      <c r="CI14" s="640"/>
      <c r="CJ14" s="640"/>
      <c r="CK14" s="640"/>
      <c r="CL14" s="640"/>
      <c r="CM14" s="640"/>
      <c r="CN14" s="640"/>
      <c r="CO14" s="640"/>
      <c r="CP14" s="640"/>
      <c r="CQ14" s="641"/>
      <c r="CR14" s="625">
        <v>304816</v>
      </c>
      <c r="CS14" s="626"/>
      <c r="CT14" s="626"/>
      <c r="CU14" s="626"/>
      <c r="CV14" s="626"/>
      <c r="CW14" s="626"/>
      <c r="CX14" s="626"/>
      <c r="CY14" s="627"/>
      <c r="CZ14" s="628">
        <v>10.3</v>
      </c>
      <c r="DA14" s="628"/>
      <c r="DB14" s="628"/>
      <c r="DC14" s="628"/>
      <c r="DD14" s="634">
        <v>182793</v>
      </c>
      <c r="DE14" s="626"/>
      <c r="DF14" s="626"/>
      <c r="DG14" s="626"/>
      <c r="DH14" s="626"/>
      <c r="DI14" s="626"/>
      <c r="DJ14" s="626"/>
      <c r="DK14" s="626"/>
      <c r="DL14" s="626"/>
      <c r="DM14" s="626"/>
      <c r="DN14" s="626"/>
      <c r="DO14" s="626"/>
      <c r="DP14" s="627"/>
      <c r="DQ14" s="634">
        <v>100993</v>
      </c>
      <c r="DR14" s="626"/>
      <c r="DS14" s="626"/>
      <c r="DT14" s="626"/>
      <c r="DU14" s="626"/>
      <c r="DV14" s="626"/>
      <c r="DW14" s="626"/>
      <c r="DX14" s="626"/>
      <c r="DY14" s="626"/>
      <c r="DZ14" s="626"/>
      <c r="EA14" s="626"/>
      <c r="EB14" s="626"/>
      <c r="EC14" s="635"/>
    </row>
    <row r="15" spans="2:143" ht="11.25" customHeight="1" x14ac:dyDescent="0.15">
      <c r="B15" s="622" t="s">
        <v>240</v>
      </c>
      <c r="C15" s="623"/>
      <c r="D15" s="623"/>
      <c r="E15" s="623"/>
      <c r="F15" s="623"/>
      <c r="G15" s="623"/>
      <c r="H15" s="623"/>
      <c r="I15" s="623"/>
      <c r="J15" s="623"/>
      <c r="K15" s="623"/>
      <c r="L15" s="623"/>
      <c r="M15" s="623"/>
      <c r="N15" s="623"/>
      <c r="O15" s="623"/>
      <c r="P15" s="623"/>
      <c r="Q15" s="624"/>
      <c r="R15" s="625">
        <v>223</v>
      </c>
      <c r="S15" s="626"/>
      <c r="T15" s="626"/>
      <c r="U15" s="626"/>
      <c r="V15" s="626"/>
      <c r="W15" s="626"/>
      <c r="X15" s="626"/>
      <c r="Y15" s="627"/>
      <c r="Z15" s="628">
        <v>0</v>
      </c>
      <c r="AA15" s="628"/>
      <c r="AB15" s="628"/>
      <c r="AC15" s="628"/>
      <c r="AD15" s="629">
        <v>223</v>
      </c>
      <c r="AE15" s="629"/>
      <c r="AF15" s="629"/>
      <c r="AG15" s="629"/>
      <c r="AH15" s="629"/>
      <c r="AI15" s="629"/>
      <c r="AJ15" s="629"/>
      <c r="AK15" s="629"/>
      <c r="AL15" s="630">
        <v>0</v>
      </c>
      <c r="AM15" s="631"/>
      <c r="AN15" s="631"/>
      <c r="AO15" s="632"/>
      <c r="AP15" s="622" t="s">
        <v>241</v>
      </c>
      <c r="AQ15" s="623"/>
      <c r="AR15" s="623"/>
      <c r="AS15" s="623"/>
      <c r="AT15" s="623"/>
      <c r="AU15" s="623"/>
      <c r="AV15" s="623"/>
      <c r="AW15" s="623"/>
      <c r="AX15" s="623"/>
      <c r="AY15" s="623"/>
      <c r="AZ15" s="623"/>
      <c r="BA15" s="623"/>
      <c r="BB15" s="623"/>
      <c r="BC15" s="623"/>
      <c r="BD15" s="623"/>
      <c r="BE15" s="623"/>
      <c r="BF15" s="624"/>
      <c r="BG15" s="625">
        <v>7431</v>
      </c>
      <c r="BH15" s="626"/>
      <c r="BI15" s="626"/>
      <c r="BJ15" s="626"/>
      <c r="BK15" s="626"/>
      <c r="BL15" s="626"/>
      <c r="BM15" s="626"/>
      <c r="BN15" s="627"/>
      <c r="BO15" s="628">
        <v>3.6</v>
      </c>
      <c r="BP15" s="628"/>
      <c r="BQ15" s="628"/>
      <c r="BR15" s="628"/>
      <c r="BS15" s="634" t="s">
        <v>111</v>
      </c>
      <c r="BT15" s="626"/>
      <c r="BU15" s="626"/>
      <c r="BV15" s="626"/>
      <c r="BW15" s="626"/>
      <c r="BX15" s="626"/>
      <c r="BY15" s="626"/>
      <c r="BZ15" s="626"/>
      <c r="CA15" s="626"/>
      <c r="CB15" s="635"/>
      <c r="CD15" s="639" t="s">
        <v>242</v>
      </c>
      <c r="CE15" s="640"/>
      <c r="CF15" s="640"/>
      <c r="CG15" s="640"/>
      <c r="CH15" s="640"/>
      <c r="CI15" s="640"/>
      <c r="CJ15" s="640"/>
      <c r="CK15" s="640"/>
      <c r="CL15" s="640"/>
      <c r="CM15" s="640"/>
      <c r="CN15" s="640"/>
      <c r="CO15" s="640"/>
      <c r="CP15" s="640"/>
      <c r="CQ15" s="641"/>
      <c r="CR15" s="625">
        <v>236883</v>
      </c>
      <c r="CS15" s="626"/>
      <c r="CT15" s="626"/>
      <c r="CU15" s="626"/>
      <c r="CV15" s="626"/>
      <c r="CW15" s="626"/>
      <c r="CX15" s="626"/>
      <c r="CY15" s="627"/>
      <c r="CZ15" s="628">
        <v>8</v>
      </c>
      <c r="DA15" s="628"/>
      <c r="DB15" s="628"/>
      <c r="DC15" s="628"/>
      <c r="DD15" s="634">
        <v>57247</v>
      </c>
      <c r="DE15" s="626"/>
      <c r="DF15" s="626"/>
      <c r="DG15" s="626"/>
      <c r="DH15" s="626"/>
      <c r="DI15" s="626"/>
      <c r="DJ15" s="626"/>
      <c r="DK15" s="626"/>
      <c r="DL15" s="626"/>
      <c r="DM15" s="626"/>
      <c r="DN15" s="626"/>
      <c r="DO15" s="626"/>
      <c r="DP15" s="627"/>
      <c r="DQ15" s="634">
        <v>174810</v>
      </c>
      <c r="DR15" s="626"/>
      <c r="DS15" s="626"/>
      <c r="DT15" s="626"/>
      <c r="DU15" s="626"/>
      <c r="DV15" s="626"/>
      <c r="DW15" s="626"/>
      <c r="DX15" s="626"/>
      <c r="DY15" s="626"/>
      <c r="DZ15" s="626"/>
      <c r="EA15" s="626"/>
      <c r="EB15" s="626"/>
      <c r="EC15" s="635"/>
    </row>
    <row r="16" spans="2:143" ht="11.25" customHeight="1" x14ac:dyDescent="0.15">
      <c r="B16" s="622" t="s">
        <v>243</v>
      </c>
      <c r="C16" s="623"/>
      <c r="D16" s="623"/>
      <c r="E16" s="623"/>
      <c r="F16" s="623"/>
      <c r="G16" s="623"/>
      <c r="H16" s="623"/>
      <c r="I16" s="623"/>
      <c r="J16" s="623"/>
      <c r="K16" s="623"/>
      <c r="L16" s="623"/>
      <c r="M16" s="623"/>
      <c r="N16" s="623"/>
      <c r="O16" s="623"/>
      <c r="P16" s="623"/>
      <c r="Q16" s="624"/>
      <c r="R16" s="625">
        <v>1383467</v>
      </c>
      <c r="S16" s="626"/>
      <c r="T16" s="626"/>
      <c r="U16" s="626"/>
      <c r="V16" s="626"/>
      <c r="W16" s="626"/>
      <c r="X16" s="626"/>
      <c r="Y16" s="627"/>
      <c r="Z16" s="628">
        <v>45.4</v>
      </c>
      <c r="AA16" s="628"/>
      <c r="AB16" s="628"/>
      <c r="AC16" s="628"/>
      <c r="AD16" s="629">
        <v>1218479</v>
      </c>
      <c r="AE16" s="629"/>
      <c r="AF16" s="629"/>
      <c r="AG16" s="629"/>
      <c r="AH16" s="629"/>
      <c r="AI16" s="629"/>
      <c r="AJ16" s="629"/>
      <c r="AK16" s="629"/>
      <c r="AL16" s="630">
        <v>81.099999999999994</v>
      </c>
      <c r="AM16" s="631"/>
      <c r="AN16" s="631"/>
      <c r="AO16" s="632"/>
      <c r="AP16" s="622" t="s">
        <v>244</v>
      </c>
      <c r="AQ16" s="623"/>
      <c r="AR16" s="623"/>
      <c r="AS16" s="623"/>
      <c r="AT16" s="623"/>
      <c r="AU16" s="623"/>
      <c r="AV16" s="623"/>
      <c r="AW16" s="623"/>
      <c r="AX16" s="623"/>
      <c r="AY16" s="623"/>
      <c r="AZ16" s="623"/>
      <c r="BA16" s="623"/>
      <c r="BB16" s="623"/>
      <c r="BC16" s="623"/>
      <c r="BD16" s="623"/>
      <c r="BE16" s="623"/>
      <c r="BF16" s="624"/>
      <c r="BG16" s="625" t="s">
        <v>111</v>
      </c>
      <c r="BH16" s="626"/>
      <c r="BI16" s="626"/>
      <c r="BJ16" s="626"/>
      <c r="BK16" s="626"/>
      <c r="BL16" s="626"/>
      <c r="BM16" s="626"/>
      <c r="BN16" s="627"/>
      <c r="BO16" s="628" t="s">
        <v>111</v>
      </c>
      <c r="BP16" s="628"/>
      <c r="BQ16" s="628"/>
      <c r="BR16" s="628"/>
      <c r="BS16" s="634" t="s">
        <v>111</v>
      </c>
      <c r="BT16" s="626"/>
      <c r="BU16" s="626"/>
      <c r="BV16" s="626"/>
      <c r="BW16" s="626"/>
      <c r="BX16" s="626"/>
      <c r="BY16" s="626"/>
      <c r="BZ16" s="626"/>
      <c r="CA16" s="626"/>
      <c r="CB16" s="635"/>
      <c r="CD16" s="639" t="s">
        <v>245</v>
      </c>
      <c r="CE16" s="640"/>
      <c r="CF16" s="640"/>
      <c r="CG16" s="640"/>
      <c r="CH16" s="640"/>
      <c r="CI16" s="640"/>
      <c r="CJ16" s="640"/>
      <c r="CK16" s="640"/>
      <c r="CL16" s="640"/>
      <c r="CM16" s="640"/>
      <c r="CN16" s="640"/>
      <c r="CO16" s="640"/>
      <c r="CP16" s="640"/>
      <c r="CQ16" s="641"/>
      <c r="CR16" s="625">
        <v>54410</v>
      </c>
      <c r="CS16" s="626"/>
      <c r="CT16" s="626"/>
      <c r="CU16" s="626"/>
      <c r="CV16" s="626"/>
      <c r="CW16" s="626"/>
      <c r="CX16" s="626"/>
      <c r="CY16" s="627"/>
      <c r="CZ16" s="628">
        <v>1.8</v>
      </c>
      <c r="DA16" s="628"/>
      <c r="DB16" s="628"/>
      <c r="DC16" s="628"/>
      <c r="DD16" s="634" t="s">
        <v>111</v>
      </c>
      <c r="DE16" s="626"/>
      <c r="DF16" s="626"/>
      <c r="DG16" s="626"/>
      <c r="DH16" s="626"/>
      <c r="DI16" s="626"/>
      <c r="DJ16" s="626"/>
      <c r="DK16" s="626"/>
      <c r="DL16" s="626"/>
      <c r="DM16" s="626"/>
      <c r="DN16" s="626"/>
      <c r="DO16" s="626"/>
      <c r="DP16" s="627"/>
      <c r="DQ16" s="634">
        <v>3121</v>
      </c>
      <c r="DR16" s="626"/>
      <c r="DS16" s="626"/>
      <c r="DT16" s="626"/>
      <c r="DU16" s="626"/>
      <c r="DV16" s="626"/>
      <c r="DW16" s="626"/>
      <c r="DX16" s="626"/>
      <c r="DY16" s="626"/>
      <c r="DZ16" s="626"/>
      <c r="EA16" s="626"/>
      <c r="EB16" s="626"/>
      <c r="EC16" s="635"/>
    </row>
    <row r="17" spans="2:133" ht="11.25" customHeight="1" x14ac:dyDescent="0.15">
      <c r="B17" s="622" t="s">
        <v>246</v>
      </c>
      <c r="C17" s="623"/>
      <c r="D17" s="623"/>
      <c r="E17" s="623"/>
      <c r="F17" s="623"/>
      <c r="G17" s="623"/>
      <c r="H17" s="623"/>
      <c r="I17" s="623"/>
      <c r="J17" s="623"/>
      <c r="K17" s="623"/>
      <c r="L17" s="623"/>
      <c r="M17" s="623"/>
      <c r="N17" s="623"/>
      <c r="O17" s="623"/>
      <c r="P17" s="623"/>
      <c r="Q17" s="624"/>
      <c r="R17" s="625">
        <v>1218479</v>
      </c>
      <c r="S17" s="626"/>
      <c r="T17" s="626"/>
      <c r="U17" s="626"/>
      <c r="V17" s="626"/>
      <c r="W17" s="626"/>
      <c r="X17" s="626"/>
      <c r="Y17" s="627"/>
      <c r="Z17" s="628">
        <v>40</v>
      </c>
      <c r="AA17" s="628"/>
      <c r="AB17" s="628"/>
      <c r="AC17" s="628"/>
      <c r="AD17" s="629">
        <v>1218479</v>
      </c>
      <c r="AE17" s="629"/>
      <c r="AF17" s="629"/>
      <c r="AG17" s="629"/>
      <c r="AH17" s="629"/>
      <c r="AI17" s="629"/>
      <c r="AJ17" s="629"/>
      <c r="AK17" s="629"/>
      <c r="AL17" s="630">
        <v>81.099999999999994</v>
      </c>
      <c r="AM17" s="631"/>
      <c r="AN17" s="631"/>
      <c r="AO17" s="632"/>
      <c r="AP17" s="622" t="s">
        <v>247</v>
      </c>
      <c r="AQ17" s="623"/>
      <c r="AR17" s="623"/>
      <c r="AS17" s="623"/>
      <c r="AT17" s="623"/>
      <c r="AU17" s="623"/>
      <c r="AV17" s="623"/>
      <c r="AW17" s="623"/>
      <c r="AX17" s="623"/>
      <c r="AY17" s="623"/>
      <c r="AZ17" s="623"/>
      <c r="BA17" s="623"/>
      <c r="BB17" s="623"/>
      <c r="BC17" s="623"/>
      <c r="BD17" s="623"/>
      <c r="BE17" s="623"/>
      <c r="BF17" s="624"/>
      <c r="BG17" s="625" t="s">
        <v>111</v>
      </c>
      <c r="BH17" s="626"/>
      <c r="BI17" s="626"/>
      <c r="BJ17" s="626"/>
      <c r="BK17" s="626"/>
      <c r="BL17" s="626"/>
      <c r="BM17" s="626"/>
      <c r="BN17" s="627"/>
      <c r="BO17" s="628" t="s">
        <v>111</v>
      </c>
      <c r="BP17" s="628"/>
      <c r="BQ17" s="628"/>
      <c r="BR17" s="628"/>
      <c r="BS17" s="634" t="s">
        <v>111</v>
      </c>
      <c r="BT17" s="626"/>
      <c r="BU17" s="626"/>
      <c r="BV17" s="626"/>
      <c r="BW17" s="626"/>
      <c r="BX17" s="626"/>
      <c r="BY17" s="626"/>
      <c r="BZ17" s="626"/>
      <c r="CA17" s="626"/>
      <c r="CB17" s="635"/>
      <c r="CD17" s="639" t="s">
        <v>248</v>
      </c>
      <c r="CE17" s="640"/>
      <c r="CF17" s="640"/>
      <c r="CG17" s="640"/>
      <c r="CH17" s="640"/>
      <c r="CI17" s="640"/>
      <c r="CJ17" s="640"/>
      <c r="CK17" s="640"/>
      <c r="CL17" s="640"/>
      <c r="CM17" s="640"/>
      <c r="CN17" s="640"/>
      <c r="CO17" s="640"/>
      <c r="CP17" s="640"/>
      <c r="CQ17" s="641"/>
      <c r="CR17" s="625">
        <v>278279</v>
      </c>
      <c r="CS17" s="626"/>
      <c r="CT17" s="626"/>
      <c r="CU17" s="626"/>
      <c r="CV17" s="626"/>
      <c r="CW17" s="626"/>
      <c r="CX17" s="626"/>
      <c r="CY17" s="627"/>
      <c r="CZ17" s="628">
        <v>9.4</v>
      </c>
      <c r="DA17" s="628"/>
      <c r="DB17" s="628"/>
      <c r="DC17" s="628"/>
      <c r="DD17" s="634" t="s">
        <v>111</v>
      </c>
      <c r="DE17" s="626"/>
      <c r="DF17" s="626"/>
      <c r="DG17" s="626"/>
      <c r="DH17" s="626"/>
      <c r="DI17" s="626"/>
      <c r="DJ17" s="626"/>
      <c r="DK17" s="626"/>
      <c r="DL17" s="626"/>
      <c r="DM17" s="626"/>
      <c r="DN17" s="626"/>
      <c r="DO17" s="626"/>
      <c r="DP17" s="627"/>
      <c r="DQ17" s="634">
        <v>246950</v>
      </c>
      <c r="DR17" s="626"/>
      <c r="DS17" s="626"/>
      <c r="DT17" s="626"/>
      <c r="DU17" s="626"/>
      <c r="DV17" s="626"/>
      <c r="DW17" s="626"/>
      <c r="DX17" s="626"/>
      <c r="DY17" s="626"/>
      <c r="DZ17" s="626"/>
      <c r="EA17" s="626"/>
      <c r="EB17" s="626"/>
      <c r="EC17" s="635"/>
    </row>
    <row r="18" spans="2:133" ht="11.25" customHeight="1" x14ac:dyDescent="0.15">
      <c r="B18" s="622" t="s">
        <v>249</v>
      </c>
      <c r="C18" s="623"/>
      <c r="D18" s="623"/>
      <c r="E18" s="623"/>
      <c r="F18" s="623"/>
      <c r="G18" s="623"/>
      <c r="H18" s="623"/>
      <c r="I18" s="623"/>
      <c r="J18" s="623"/>
      <c r="K18" s="623"/>
      <c r="L18" s="623"/>
      <c r="M18" s="623"/>
      <c r="N18" s="623"/>
      <c r="O18" s="623"/>
      <c r="P18" s="623"/>
      <c r="Q18" s="624"/>
      <c r="R18" s="625">
        <v>164988</v>
      </c>
      <c r="S18" s="626"/>
      <c r="T18" s="626"/>
      <c r="U18" s="626"/>
      <c r="V18" s="626"/>
      <c r="W18" s="626"/>
      <c r="X18" s="626"/>
      <c r="Y18" s="627"/>
      <c r="Z18" s="628">
        <v>5.4</v>
      </c>
      <c r="AA18" s="628"/>
      <c r="AB18" s="628"/>
      <c r="AC18" s="628"/>
      <c r="AD18" s="629" t="s">
        <v>111</v>
      </c>
      <c r="AE18" s="629"/>
      <c r="AF18" s="629"/>
      <c r="AG18" s="629"/>
      <c r="AH18" s="629"/>
      <c r="AI18" s="629"/>
      <c r="AJ18" s="629"/>
      <c r="AK18" s="629"/>
      <c r="AL18" s="630" t="s">
        <v>111</v>
      </c>
      <c r="AM18" s="631"/>
      <c r="AN18" s="631"/>
      <c r="AO18" s="632"/>
      <c r="AP18" s="622" t="s">
        <v>250</v>
      </c>
      <c r="AQ18" s="623"/>
      <c r="AR18" s="623"/>
      <c r="AS18" s="623"/>
      <c r="AT18" s="623"/>
      <c r="AU18" s="623"/>
      <c r="AV18" s="623"/>
      <c r="AW18" s="623"/>
      <c r="AX18" s="623"/>
      <c r="AY18" s="623"/>
      <c r="AZ18" s="623"/>
      <c r="BA18" s="623"/>
      <c r="BB18" s="623"/>
      <c r="BC18" s="623"/>
      <c r="BD18" s="623"/>
      <c r="BE18" s="623"/>
      <c r="BF18" s="624"/>
      <c r="BG18" s="625" t="s">
        <v>111</v>
      </c>
      <c r="BH18" s="626"/>
      <c r="BI18" s="626"/>
      <c r="BJ18" s="626"/>
      <c r="BK18" s="626"/>
      <c r="BL18" s="626"/>
      <c r="BM18" s="626"/>
      <c r="BN18" s="627"/>
      <c r="BO18" s="628" t="s">
        <v>111</v>
      </c>
      <c r="BP18" s="628"/>
      <c r="BQ18" s="628"/>
      <c r="BR18" s="628"/>
      <c r="BS18" s="634" t="s">
        <v>111</v>
      </c>
      <c r="BT18" s="626"/>
      <c r="BU18" s="626"/>
      <c r="BV18" s="626"/>
      <c r="BW18" s="626"/>
      <c r="BX18" s="626"/>
      <c r="BY18" s="626"/>
      <c r="BZ18" s="626"/>
      <c r="CA18" s="626"/>
      <c r="CB18" s="635"/>
      <c r="CD18" s="639" t="s">
        <v>251</v>
      </c>
      <c r="CE18" s="640"/>
      <c r="CF18" s="640"/>
      <c r="CG18" s="640"/>
      <c r="CH18" s="640"/>
      <c r="CI18" s="640"/>
      <c r="CJ18" s="640"/>
      <c r="CK18" s="640"/>
      <c r="CL18" s="640"/>
      <c r="CM18" s="640"/>
      <c r="CN18" s="640"/>
      <c r="CO18" s="640"/>
      <c r="CP18" s="640"/>
      <c r="CQ18" s="641"/>
      <c r="CR18" s="625">
        <v>1817</v>
      </c>
      <c r="CS18" s="626"/>
      <c r="CT18" s="626"/>
      <c r="CU18" s="626"/>
      <c r="CV18" s="626"/>
      <c r="CW18" s="626"/>
      <c r="CX18" s="626"/>
      <c r="CY18" s="627"/>
      <c r="CZ18" s="628">
        <v>0.1</v>
      </c>
      <c r="DA18" s="628"/>
      <c r="DB18" s="628"/>
      <c r="DC18" s="628"/>
      <c r="DD18" s="634">
        <v>1817</v>
      </c>
      <c r="DE18" s="626"/>
      <c r="DF18" s="626"/>
      <c r="DG18" s="626"/>
      <c r="DH18" s="626"/>
      <c r="DI18" s="626"/>
      <c r="DJ18" s="626"/>
      <c r="DK18" s="626"/>
      <c r="DL18" s="626"/>
      <c r="DM18" s="626"/>
      <c r="DN18" s="626"/>
      <c r="DO18" s="626"/>
      <c r="DP18" s="627"/>
      <c r="DQ18" s="634">
        <v>17</v>
      </c>
      <c r="DR18" s="626"/>
      <c r="DS18" s="626"/>
      <c r="DT18" s="626"/>
      <c r="DU18" s="626"/>
      <c r="DV18" s="626"/>
      <c r="DW18" s="626"/>
      <c r="DX18" s="626"/>
      <c r="DY18" s="626"/>
      <c r="DZ18" s="626"/>
      <c r="EA18" s="626"/>
      <c r="EB18" s="626"/>
      <c r="EC18" s="635"/>
    </row>
    <row r="19" spans="2:133" ht="11.25" customHeight="1" x14ac:dyDescent="0.15">
      <c r="B19" s="622" t="s">
        <v>252</v>
      </c>
      <c r="C19" s="623"/>
      <c r="D19" s="623"/>
      <c r="E19" s="623"/>
      <c r="F19" s="623"/>
      <c r="G19" s="623"/>
      <c r="H19" s="623"/>
      <c r="I19" s="623"/>
      <c r="J19" s="623"/>
      <c r="K19" s="623"/>
      <c r="L19" s="623"/>
      <c r="M19" s="623"/>
      <c r="N19" s="623"/>
      <c r="O19" s="623"/>
      <c r="P19" s="623"/>
      <c r="Q19" s="624"/>
      <c r="R19" s="625" t="s">
        <v>111</v>
      </c>
      <c r="S19" s="626"/>
      <c r="T19" s="626"/>
      <c r="U19" s="626"/>
      <c r="V19" s="626"/>
      <c r="W19" s="626"/>
      <c r="X19" s="626"/>
      <c r="Y19" s="627"/>
      <c r="Z19" s="628" t="s">
        <v>111</v>
      </c>
      <c r="AA19" s="628"/>
      <c r="AB19" s="628"/>
      <c r="AC19" s="628"/>
      <c r="AD19" s="629" t="s">
        <v>111</v>
      </c>
      <c r="AE19" s="629"/>
      <c r="AF19" s="629"/>
      <c r="AG19" s="629"/>
      <c r="AH19" s="629"/>
      <c r="AI19" s="629"/>
      <c r="AJ19" s="629"/>
      <c r="AK19" s="629"/>
      <c r="AL19" s="630" t="s">
        <v>111</v>
      </c>
      <c r="AM19" s="631"/>
      <c r="AN19" s="631"/>
      <c r="AO19" s="632"/>
      <c r="AP19" s="622" t="s">
        <v>253</v>
      </c>
      <c r="AQ19" s="623"/>
      <c r="AR19" s="623"/>
      <c r="AS19" s="623"/>
      <c r="AT19" s="623"/>
      <c r="AU19" s="623"/>
      <c r="AV19" s="623"/>
      <c r="AW19" s="623"/>
      <c r="AX19" s="623"/>
      <c r="AY19" s="623"/>
      <c r="AZ19" s="623"/>
      <c r="BA19" s="623"/>
      <c r="BB19" s="623"/>
      <c r="BC19" s="623"/>
      <c r="BD19" s="623"/>
      <c r="BE19" s="623"/>
      <c r="BF19" s="624"/>
      <c r="BG19" s="625" t="s">
        <v>111</v>
      </c>
      <c r="BH19" s="626"/>
      <c r="BI19" s="626"/>
      <c r="BJ19" s="626"/>
      <c r="BK19" s="626"/>
      <c r="BL19" s="626"/>
      <c r="BM19" s="626"/>
      <c r="BN19" s="627"/>
      <c r="BO19" s="628" t="s">
        <v>111</v>
      </c>
      <c r="BP19" s="628"/>
      <c r="BQ19" s="628"/>
      <c r="BR19" s="628"/>
      <c r="BS19" s="634" t="s">
        <v>111</v>
      </c>
      <c r="BT19" s="626"/>
      <c r="BU19" s="626"/>
      <c r="BV19" s="626"/>
      <c r="BW19" s="626"/>
      <c r="BX19" s="626"/>
      <c r="BY19" s="626"/>
      <c r="BZ19" s="626"/>
      <c r="CA19" s="626"/>
      <c r="CB19" s="635"/>
      <c r="CD19" s="639" t="s">
        <v>254</v>
      </c>
      <c r="CE19" s="640"/>
      <c r="CF19" s="640"/>
      <c r="CG19" s="640"/>
      <c r="CH19" s="640"/>
      <c r="CI19" s="640"/>
      <c r="CJ19" s="640"/>
      <c r="CK19" s="640"/>
      <c r="CL19" s="640"/>
      <c r="CM19" s="640"/>
      <c r="CN19" s="640"/>
      <c r="CO19" s="640"/>
      <c r="CP19" s="640"/>
      <c r="CQ19" s="641"/>
      <c r="CR19" s="625" t="s">
        <v>111</v>
      </c>
      <c r="CS19" s="626"/>
      <c r="CT19" s="626"/>
      <c r="CU19" s="626"/>
      <c r="CV19" s="626"/>
      <c r="CW19" s="626"/>
      <c r="CX19" s="626"/>
      <c r="CY19" s="627"/>
      <c r="CZ19" s="628" t="s">
        <v>111</v>
      </c>
      <c r="DA19" s="628"/>
      <c r="DB19" s="628"/>
      <c r="DC19" s="628"/>
      <c r="DD19" s="634" t="s">
        <v>111</v>
      </c>
      <c r="DE19" s="626"/>
      <c r="DF19" s="626"/>
      <c r="DG19" s="626"/>
      <c r="DH19" s="626"/>
      <c r="DI19" s="626"/>
      <c r="DJ19" s="626"/>
      <c r="DK19" s="626"/>
      <c r="DL19" s="626"/>
      <c r="DM19" s="626"/>
      <c r="DN19" s="626"/>
      <c r="DO19" s="626"/>
      <c r="DP19" s="627"/>
      <c r="DQ19" s="634" t="s">
        <v>111</v>
      </c>
      <c r="DR19" s="626"/>
      <c r="DS19" s="626"/>
      <c r="DT19" s="626"/>
      <c r="DU19" s="626"/>
      <c r="DV19" s="626"/>
      <c r="DW19" s="626"/>
      <c r="DX19" s="626"/>
      <c r="DY19" s="626"/>
      <c r="DZ19" s="626"/>
      <c r="EA19" s="626"/>
      <c r="EB19" s="626"/>
      <c r="EC19" s="635"/>
    </row>
    <row r="20" spans="2:133" ht="11.25" customHeight="1" x14ac:dyDescent="0.15">
      <c r="B20" s="622" t="s">
        <v>255</v>
      </c>
      <c r="C20" s="623"/>
      <c r="D20" s="623"/>
      <c r="E20" s="623"/>
      <c r="F20" s="623"/>
      <c r="G20" s="623"/>
      <c r="H20" s="623"/>
      <c r="I20" s="623"/>
      <c r="J20" s="623"/>
      <c r="K20" s="623"/>
      <c r="L20" s="623"/>
      <c r="M20" s="623"/>
      <c r="N20" s="623"/>
      <c r="O20" s="623"/>
      <c r="P20" s="623"/>
      <c r="Q20" s="624"/>
      <c r="R20" s="625">
        <v>1662361</v>
      </c>
      <c r="S20" s="626"/>
      <c r="T20" s="626"/>
      <c r="U20" s="626"/>
      <c r="V20" s="626"/>
      <c r="W20" s="626"/>
      <c r="X20" s="626"/>
      <c r="Y20" s="627"/>
      <c r="Z20" s="628">
        <v>54.6</v>
      </c>
      <c r="AA20" s="628"/>
      <c r="AB20" s="628"/>
      <c r="AC20" s="628"/>
      <c r="AD20" s="629">
        <v>1497373</v>
      </c>
      <c r="AE20" s="629"/>
      <c r="AF20" s="629"/>
      <c r="AG20" s="629"/>
      <c r="AH20" s="629"/>
      <c r="AI20" s="629"/>
      <c r="AJ20" s="629"/>
      <c r="AK20" s="629"/>
      <c r="AL20" s="630">
        <v>99.6</v>
      </c>
      <c r="AM20" s="631"/>
      <c r="AN20" s="631"/>
      <c r="AO20" s="632"/>
      <c r="AP20" s="622" t="s">
        <v>256</v>
      </c>
      <c r="AQ20" s="623"/>
      <c r="AR20" s="623"/>
      <c r="AS20" s="623"/>
      <c r="AT20" s="623"/>
      <c r="AU20" s="623"/>
      <c r="AV20" s="623"/>
      <c r="AW20" s="623"/>
      <c r="AX20" s="623"/>
      <c r="AY20" s="623"/>
      <c r="AZ20" s="623"/>
      <c r="BA20" s="623"/>
      <c r="BB20" s="623"/>
      <c r="BC20" s="623"/>
      <c r="BD20" s="623"/>
      <c r="BE20" s="623"/>
      <c r="BF20" s="624"/>
      <c r="BG20" s="625" t="s">
        <v>111</v>
      </c>
      <c r="BH20" s="626"/>
      <c r="BI20" s="626"/>
      <c r="BJ20" s="626"/>
      <c r="BK20" s="626"/>
      <c r="BL20" s="626"/>
      <c r="BM20" s="626"/>
      <c r="BN20" s="627"/>
      <c r="BO20" s="628" t="s">
        <v>111</v>
      </c>
      <c r="BP20" s="628"/>
      <c r="BQ20" s="628"/>
      <c r="BR20" s="628"/>
      <c r="BS20" s="634" t="s">
        <v>111</v>
      </c>
      <c r="BT20" s="626"/>
      <c r="BU20" s="626"/>
      <c r="BV20" s="626"/>
      <c r="BW20" s="626"/>
      <c r="BX20" s="626"/>
      <c r="BY20" s="626"/>
      <c r="BZ20" s="626"/>
      <c r="CA20" s="626"/>
      <c r="CB20" s="635"/>
      <c r="CD20" s="639" t="s">
        <v>257</v>
      </c>
      <c r="CE20" s="640"/>
      <c r="CF20" s="640"/>
      <c r="CG20" s="640"/>
      <c r="CH20" s="640"/>
      <c r="CI20" s="640"/>
      <c r="CJ20" s="640"/>
      <c r="CK20" s="640"/>
      <c r="CL20" s="640"/>
      <c r="CM20" s="640"/>
      <c r="CN20" s="640"/>
      <c r="CO20" s="640"/>
      <c r="CP20" s="640"/>
      <c r="CQ20" s="641"/>
      <c r="CR20" s="625">
        <v>2947673</v>
      </c>
      <c r="CS20" s="626"/>
      <c r="CT20" s="626"/>
      <c r="CU20" s="626"/>
      <c r="CV20" s="626"/>
      <c r="CW20" s="626"/>
      <c r="CX20" s="626"/>
      <c r="CY20" s="627"/>
      <c r="CZ20" s="628">
        <v>100</v>
      </c>
      <c r="DA20" s="628"/>
      <c r="DB20" s="628"/>
      <c r="DC20" s="628"/>
      <c r="DD20" s="634">
        <v>656248</v>
      </c>
      <c r="DE20" s="626"/>
      <c r="DF20" s="626"/>
      <c r="DG20" s="626"/>
      <c r="DH20" s="626"/>
      <c r="DI20" s="626"/>
      <c r="DJ20" s="626"/>
      <c r="DK20" s="626"/>
      <c r="DL20" s="626"/>
      <c r="DM20" s="626"/>
      <c r="DN20" s="626"/>
      <c r="DO20" s="626"/>
      <c r="DP20" s="627"/>
      <c r="DQ20" s="634">
        <v>1868666</v>
      </c>
      <c r="DR20" s="626"/>
      <c r="DS20" s="626"/>
      <c r="DT20" s="626"/>
      <c r="DU20" s="626"/>
      <c r="DV20" s="626"/>
      <c r="DW20" s="626"/>
      <c r="DX20" s="626"/>
      <c r="DY20" s="626"/>
      <c r="DZ20" s="626"/>
      <c r="EA20" s="626"/>
      <c r="EB20" s="626"/>
      <c r="EC20" s="635"/>
    </row>
    <row r="21" spans="2:133" ht="11.25" customHeight="1" x14ac:dyDescent="0.15">
      <c r="B21" s="622" t="s">
        <v>258</v>
      </c>
      <c r="C21" s="623"/>
      <c r="D21" s="623"/>
      <c r="E21" s="623"/>
      <c r="F21" s="623"/>
      <c r="G21" s="623"/>
      <c r="H21" s="623"/>
      <c r="I21" s="623"/>
      <c r="J21" s="623"/>
      <c r="K21" s="623"/>
      <c r="L21" s="623"/>
      <c r="M21" s="623"/>
      <c r="N21" s="623"/>
      <c r="O21" s="623"/>
      <c r="P21" s="623"/>
      <c r="Q21" s="624"/>
      <c r="R21" s="625" t="s">
        <v>111</v>
      </c>
      <c r="S21" s="626"/>
      <c r="T21" s="626"/>
      <c r="U21" s="626"/>
      <c r="V21" s="626"/>
      <c r="W21" s="626"/>
      <c r="X21" s="626"/>
      <c r="Y21" s="627"/>
      <c r="Z21" s="628" t="s">
        <v>111</v>
      </c>
      <c r="AA21" s="628"/>
      <c r="AB21" s="628"/>
      <c r="AC21" s="628"/>
      <c r="AD21" s="629" t="s">
        <v>111</v>
      </c>
      <c r="AE21" s="629"/>
      <c r="AF21" s="629"/>
      <c r="AG21" s="629"/>
      <c r="AH21" s="629"/>
      <c r="AI21" s="629"/>
      <c r="AJ21" s="629"/>
      <c r="AK21" s="629"/>
      <c r="AL21" s="630" t="s">
        <v>111</v>
      </c>
      <c r="AM21" s="631"/>
      <c r="AN21" s="631"/>
      <c r="AO21" s="632"/>
      <c r="AP21" s="642" t="s">
        <v>259</v>
      </c>
      <c r="AQ21" s="643"/>
      <c r="AR21" s="643"/>
      <c r="AS21" s="643"/>
      <c r="AT21" s="643"/>
      <c r="AU21" s="643"/>
      <c r="AV21" s="643"/>
      <c r="AW21" s="643"/>
      <c r="AX21" s="643"/>
      <c r="AY21" s="643"/>
      <c r="AZ21" s="643"/>
      <c r="BA21" s="643"/>
      <c r="BB21" s="643"/>
      <c r="BC21" s="643"/>
      <c r="BD21" s="643"/>
      <c r="BE21" s="643"/>
      <c r="BF21" s="644"/>
      <c r="BG21" s="625" t="s">
        <v>111</v>
      </c>
      <c r="BH21" s="626"/>
      <c r="BI21" s="626"/>
      <c r="BJ21" s="626"/>
      <c r="BK21" s="626"/>
      <c r="BL21" s="626"/>
      <c r="BM21" s="626"/>
      <c r="BN21" s="627"/>
      <c r="BO21" s="628" t="s">
        <v>111</v>
      </c>
      <c r="BP21" s="628"/>
      <c r="BQ21" s="628"/>
      <c r="BR21" s="628"/>
      <c r="BS21" s="634" t="s">
        <v>111</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260</v>
      </c>
      <c r="C22" s="623"/>
      <c r="D22" s="623"/>
      <c r="E22" s="623"/>
      <c r="F22" s="623"/>
      <c r="G22" s="623"/>
      <c r="H22" s="623"/>
      <c r="I22" s="623"/>
      <c r="J22" s="623"/>
      <c r="K22" s="623"/>
      <c r="L22" s="623"/>
      <c r="M22" s="623"/>
      <c r="N22" s="623"/>
      <c r="O22" s="623"/>
      <c r="P22" s="623"/>
      <c r="Q22" s="624"/>
      <c r="R22" s="625">
        <v>26534</v>
      </c>
      <c r="S22" s="626"/>
      <c r="T22" s="626"/>
      <c r="U22" s="626"/>
      <c r="V22" s="626"/>
      <c r="W22" s="626"/>
      <c r="X22" s="626"/>
      <c r="Y22" s="627"/>
      <c r="Z22" s="628">
        <v>0.9</v>
      </c>
      <c r="AA22" s="628"/>
      <c r="AB22" s="628"/>
      <c r="AC22" s="628"/>
      <c r="AD22" s="629" t="s">
        <v>111</v>
      </c>
      <c r="AE22" s="629"/>
      <c r="AF22" s="629"/>
      <c r="AG22" s="629"/>
      <c r="AH22" s="629"/>
      <c r="AI22" s="629"/>
      <c r="AJ22" s="629"/>
      <c r="AK22" s="629"/>
      <c r="AL22" s="630" t="s">
        <v>111</v>
      </c>
      <c r="AM22" s="631"/>
      <c r="AN22" s="631"/>
      <c r="AO22" s="632"/>
      <c r="AP22" s="642" t="s">
        <v>261</v>
      </c>
      <c r="AQ22" s="643"/>
      <c r="AR22" s="643"/>
      <c r="AS22" s="643"/>
      <c r="AT22" s="643"/>
      <c r="AU22" s="643"/>
      <c r="AV22" s="643"/>
      <c r="AW22" s="643"/>
      <c r="AX22" s="643"/>
      <c r="AY22" s="643"/>
      <c r="AZ22" s="643"/>
      <c r="BA22" s="643"/>
      <c r="BB22" s="643"/>
      <c r="BC22" s="643"/>
      <c r="BD22" s="643"/>
      <c r="BE22" s="643"/>
      <c r="BF22" s="644"/>
      <c r="BG22" s="625" t="s">
        <v>111</v>
      </c>
      <c r="BH22" s="626"/>
      <c r="BI22" s="626"/>
      <c r="BJ22" s="626"/>
      <c r="BK22" s="626"/>
      <c r="BL22" s="626"/>
      <c r="BM22" s="626"/>
      <c r="BN22" s="627"/>
      <c r="BO22" s="628" t="s">
        <v>111</v>
      </c>
      <c r="BP22" s="628"/>
      <c r="BQ22" s="628"/>
      <c r="BR22" s="628"/>
      <c r="BS22" s="634" t="s">
        <v>111</v>
      </c>
      <c r="BT22" s="626"/>
      <c r="BU22" s="626"/>
      <c r="BV22" s="626"/>
      <c r="BW22" s="626"/>
      <c r="BX22" s="626"/>
      <c r="BY22" s="626"/>
      <c r="BZ22" s="626"/>
      <c r="CA22" s="626"/>
      <c r="CB22" s="635"/>
      <c r="CD22" s="607" t="s">
        <v>262</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263</v>
      </c>
      <c r="C23" s="623"/>
      <c r="D23" s="623"/>
      <c r="E23" s="623"/>
      <c r="F23" s="623"/>
      <c r="G23" s="623"/>
      <c r="H23" s="623"/>
      <c r="I23" s="623"/>
      <c r="J23" s="623"/>
      <c r="K23" s="623"/>
      <c r="L23" s="623"/>
      <c r="M23" s="623"/>
      <c r="N23" s="623"/>
      <c r="O23" s="623"/>
      <c r="P23" s="623"/>
      <c r="Q23" s="624"/>
      <c r="R23" s="625">
        <v>52060</v>
      </c>
      <c r="S23" s="626"/>
      <c r="T23" s="626"/>
      <c r="U23" s="626"/>
      <c r="V23" s="626"/>
      <c r="W23" s="626"/>
      <c r="X23" s="626"/>
      <c r="Y23" s="627"/>
      <c r="Z23" s="628">
        <v>1.7</v>
      </c>
      <c r="AA23" s="628"/>
      <c r="AB23" s="628"/>
      <c r="AC23" s="628"/>
      <c r="AD23" s="629" t="s">
        <v>111</v>
      </c>
      <c r="AE23" s="629"/>
      <c r="AF23" s="629"/>
      <c r="AG23" s="629"/>
      <c r="AH23" s="629"/>
      <c r="AI23" s="629"/>
      <c r="AJ23" s="629"/>
      <c r="AK23" s="629"/>
      <c r="AL23" s="630" t="s">
        <v>111</v>
      </c>
      <c r="AM23" s="631"/>
      <c r="AN23" s="631"/>
      <c r="AO23" s="632"/>
      <c r="AP23" s="642" t="s">
        <v>264</v>
      </c>
      <c r="AQ23" s="643"/>
      <c r="AR23" s="643"/>
      <c r="AS23" s="643"/>
      <c r="AT23" s="643"/>
      <c r="AU23" s="643"/>
      <c r="AV23" s="643"/>
      <c r="AW23" s="643"/>
      <c r="AX23" s="643"/>
      <c r="AY23" s="643"/>
      <c r="AZ23" s="643"/>
      <c r="BA23" s="643"/>
      <c r="BB23" s="643"/>
      <c r="BC23" s="643"/>
      <c r="BD23" s="643"/>
      <c r="BE23" s="643"/>
      <c r="BF23" s="644"/>
      <c r="BG23" s="625" t="s">
        <v>111</v>
      </c>
      <c r="BH23" s="626"/>
      <c r="BI23" s="626"/>
      <c r="BJ23" s="626"/>
      <c r="BK23" s="626"/>
      <c r="BL23" s="626"/>
      <c r="BM23" s="626"/>
      <c r="BN23" s="627"/>
      <c r="BO23" s="628" t="s">
        <v>111</v>
      </c>
      <c r="BP23" s="628"/>
      <c r="BQ23" s="628"/>
      <c r="BR23" s="628"/>
      <c r="BS23" s="634" t="s">
        <v>111</v>
      </c>
      <c r="BT23" s="626"/>
      <c r="BU23" s="626"/>
      <c r="BV23" s="626"/>
      <c r="BW23" s="626"/>
      <c r="BX23" s="626"/>
      <c r="BY23" s="626"/>
      <c r="BZ23" s="626"/>
      <c r="CA23" s="626"/>
      <c r="CB23" s="635"/>
      <c r="CD23" s="607" t="s">
        <v>203</v>
      </c>
      <c r="CE23" s="608"/>
      <c r="CF23" s="608"/>
      <c r="CG23" s="608"/>
      <c r="CH23" s="608"/>
      <c r="CI23" s="608"/>
      <c r="CJ23" s="608"/>
      <c r="CK23" s="608"/>
      <c r="CL23" s="608"/>
      <c r="CM23" s="608"/>
      <c r="CN23" s="608"/>
      <c r="CO23" s="608"/>
      <c r="CP23" s="608"/>
      <c r="CQ23" s="609"/>
      <c r="CR23" s="607" t="s">
        <v>265</v>
      </c>
      <c r="CS23" s="608"/>
      <c r="CT23" s="608"/>
      <c r="CU23" s="608"/>
      <c r="CV23" s="608"/>
      <c r="CW23" s="608"/>
      <c r="CX23" s="608"/>
      <c r="CY23" s="609"/>
      <c r="CZ23" s="607" t="s">
        <v>266</v>
      </c>
      <c r="DA23" s="608"/>
      <c r="DB23" s="608"/>
      <c r="DC23" s="609"/>
      <c r="DD23" s="607" t="s">
        <v>267</v>
      </c>
      <c r="DE23" s="608"/>
      <c r="DF23" s="608"/>
      <c r="DG23" s="608"/>
      <c r="DH23" s="608"/>
      <c r="DI23" s="608"/>
      <c r="DJ23" s="608"/>
      <c r="DK23" s="609"/>
      <c r="DL23" s="648" t="s">
        <v>268</v>
      </c>
      <c r="DM23" s="649"/>
      <c r="DN23" s="649"/>
      <c r="DO23" s="649"/>
      <c r="DP23" s="649"/>
      <c r="DQ23" s="649"/>
      <c r="DR23" s="649"/>
      <c r="DS23" s="649"/>
      <c r="DT23" s="649"/>
      <c r="DU23" s="649"/>
      <c r="DV23" s="650"/>
      <c r="DW23" s="607" t="s">
        <v>269</v>
      </c>
      <c r="DX23" s="608"/>
      <c r="DY23" s="608"/>
      <c r="DZ23" s="608"/>
      <c r="EA23" s="608"/>
      <c r="EB23" s="608"/>
      <c r="EC23" s="609"/>
    </row>
    <row r="24" spans="2:133" ht="11.25" customHeight="1" x14ac:dyDescent="0.15">
      <c r="B24" s="622" t="s">
        <v>270</v>
      </c>
      <c r="C24" s="623"/>
      <c r="D24" s="623"/>
      <c r="E24" s="623"/>
      <c r="F24" s="623"/>
      <c r="G24" s="623"/>
      <c r="H24" s="623"/>
      <c r="I24" s="623"/>
      <c r="J24" s="623"/>
      <c r="K24" s="623"/>
      <c r="L24" s="623"/>
      <c r="M24" s="623"/>
      <c r="N24" s="623"/>
      <c r="O24" s="623"/>
      <c r="P24" s="623"/>
      <c r="Q24" s="624"/>
      <c r="R24" s="625">
        <v>7773</v>
      </c>
      <c r="S24" s="626"/>
      <c r="T24" s="626"/>
      <c r="U24" s="626"/>
      <c r="V24" s="626"/>
      <c r="W24" s="626"/>
      <c r="X24" s="626"/>
      <c r="Y24" s="627"/>
      <c r="Z24" s="628">
        <v>0.3</v>
      </c>
      <c r="AA24" s="628"/>
      <c r="AB24" s="628"/>
      <c r="AC24" s="628"/>
      <c r="AD24" s="629" t="s">
        <v>111</v>
      </c>
      <c r="AE24" s="629"/>
      <c r="AF24" s="629"/>
      <c r="AG24" s="629"/>
      <c r="AH24" s="629"/>
      <c r="AI24" s="629"/>
      <c r="AJ24" s="629"/>
      <c r="AK24" s="629"/>
      <c r="AL24" s="630" t="s">
        <v>111</v>
      </c>
      <c r="AM24" s="631"/>
      <c r="AN24" s="631"/>
      <c r="AO24" s="632"/>
      <c r="AP24" s="642" t="s">
        <v>271</v>
      </c>
      <c r="AQ24" s="643"/>
      <c r="AR24" s="643"/>
      <c r="AS24" s="643"/>
      <c r="AT24" s="643"/>
      <c r="AU24" s="643"/>
      <c r="AV24" s="643"/>
      <c r="AW24" s="643"/>
      <c r="AX24" s="643"/>
      <c r="AY24" s="643"/>
      <c r="AZ24" s="643"/>
      <c r="BA24" s="643"/>
      <c r="BB24" s="643"/>
      <c r="BC24" s="643"/>
      <c r="BD24" s="643"/>
      <c r="BE24" s="643"/>
      <c r="BF24" s="644"/>
      <c r="BG24" s="625" t="s">
        <v>111</v>
      </c>
      <c r="BH24" s="626"/>
      <c r="BI24" s="626"/>
      <c r="BJ24" s="626"/>
      <c r="BK24" s="626"/>
      <c r="BL24" s="626"/>
      <c r="BM24" s="626"/>
      <c r="BN24" s="627"/>
      <c r="BO24" s="628" t="s">
        <v>111</v>
      </c>
      <c r="BP24" s="628"/>
      <c r="BQ24" s="628"/>
      <c r="BR24" s="628"/>
      <c r="BS24" s="634" t="s">
        <v>111</v>
      </c>
      <c r="BT24" s="626"/>
      <c r="BU24" s="626"/>
      <c r="BV24" s="626"/>
      <c r="BW24" s="626"/>
      <c r="BX24" s="626"/>
      <c r="BY24" s="626"/>
      <c r="BZ24" s="626"/>
      <c r="CA24" s="626"/>
      <c r="CB24" s="635"/>
      <c r="CD24" s="636" t="s">
        <v>272</v>
      </c>
      <c r="CE24" s="637"/>
      <c r="CF24" s="637"/>
      <c r="CG24" s="637"/>
      <c r="CH24" s="637"/>
      <c r="CI24" s="637"/>
      <c r="CJ24" s="637"/>
      <c r="CK24" s="637"/>
      <c r="CL24" s="637"/>
      <c r="CM24" s="637"/>
      <c r="CN24" s="637"/>
      <c r="CO24" s="637"/>
      <c r="CP24" s="637"/>
      <c r="CQ24" s="638"/>
      <c r="CR24" s="614">
        <v>818330</v>
      </c>
      <c r="CS24" s="615"/>
      <c r="CT24" s="615"/>
      <c r="CU24" s="615"/>
      <c r="CV24" s="615"/>
      <c r="CW24" s="615"/>
      <c r="CX24" s="615"/>
      <c r="CY24" s="616"/>
      <c r="CZ24" s="652">
        <v>27.8</v>
      </c>
      <c r="DA24" s="653"/>
      <c r="DB24" s="653"/>
      <c r="DC24" s="654"/>
      <c r="DD24" s="651">
        <v>694442</v>
      </c>
      <c r="DE24" s="615"/>
      <c r="DF24" s="615"/>
      <c r="DG24" s="615"/>
      <c r="DH24" s="615"/>
      <c r="DI24" s="615"/>
      <c r="DJ24" s="615"/>
      <c r="DK24" s="616"/>
      <c r="DL24" s="651">
        <v>692463</v>
      </c>
      <c r="DM24" s="615"/>
      <c r="DN24" s="615"/>
      <c r="DO24" s="615"/>
      <c r="DP24" s="615"/>
      <c r="DQ24" s="615"/>
      <c r="DR24" s="615"/>
      <c r="DS24" s="615"/>
      <c r="DT24" s="615"/>
      <c r="DU24" s="615"/>
      <c r="DV24" s="616"/>
      <c r="DW24" s="619">
        <v>44.4</v>
      </c>
      <c r="DX24" s="620"/>
      <c r="DY24" s="620"/>
      <c r="DZ24" s="620"/>
      <c r="EA24" s="620"/>
      <c r="EB24" s="620"/>
      <c r="EC24" s="621"/>
    </row>
    <row r="25" spans="2:133" ht="11.25" customHeight="1" x14ac:dyDescent="0.15">
      <c r="B25" s="622" t="s">
        <v>273</v>
      </c>
      <c r="C25" s="623"/>
      <c r="D25" s="623"/>
      <c r="E25" s="623"/>
      <c r="F25" s="623"/>
      <c r="G25" s="623"/>
      <c r="H25" s="623"/>
      <c r="I25" s="623"/>
      <c r="J25" s="623"/>
      <c r="K25" s="623"/>
      <c r="L25" s="623"/>
      <c r="M25" s="623"/>
      <c r="N25" s="623"/>
      <c r="O25" s="623"/>
      <c r="P25" s="623"/>
      <c r="Q25" s="624"/>
      <c r="R25" s="625">
        <v>234659</v>
      </c>
      <c r="S25" s="626"/>
      <c r="T25" s="626"/>
      <c r="U25" s="626"/>
      <c r="V25" s="626"/>
      <c r="W25" s="626"/>
      <c r="X25" s="626"/>
      <c r="Y25" s="627"/>
      <c r="Z25" s="628">
        <v>7.7</v>
      </c>
      <c r="AA25" s="628"/>
      <c r="AB25" s="628"/>
      <c r="AC25" s="628"/>
      <c r="AD25" s="629" t="s">
        <v>111</v>
      </c>
      <c r="AE25" s="629"/>
      <c r="AF25" s="629"/>
      <c r="AG25" s="629"/>
      <c r="AH25" s="629"/>
      <c r="AI25" s="629"/>
      <c r="AJ25" s="629"/>
      <c r="AK25" s="629"/>
      <c r="AL25" s="630" t="s">
        <v>111</v>
      </c>
      <c r="AM25" s="631"/>
      <c r="AN25" s="631"/>
      <c r="AO25" s="632"/>
      <c r="AP25" s="642" t="s">
        <v>274</v>
      </c>
      <c r="AQ25" s="643"/>
      <c r="AR25" s="643"/>
      <c r="AS25" s="643"/>
      <c r="AT25" s="643"/>
      <c r="AU25" s="643"/>
      <c r="AV25" s="643"/>
      <c r="AW25" s="643"/>
      <c r="AX25" s="643"/>
      <c r="AY25" s="643"/>
      <c r="AZ25" s="643"/>
      <c r="BA25" s="643"/>
      <c r="BB25" s="643"/>
      <c r="BC25" s="643"/>
      <c r="BD25" s="643"/>
      <c r="BE25" s="643"/>
      <c r="BF25" s="644"/>
      <c r="BG25" s="625" t="s">
        <v>111</v>
      </c>
      <c r="BH25" s="626"/>
      <c r="BI25" s="626"/>
      <c r="BJ25" s="626"/>
      <c r="BK25" s="626"/>
      <c r="BL25" s="626"/>
      <c r="BM25" s="626"/>
      <c r="BN25" s="627"/>
      <c r="BO25" s="628" t="s">
        <v>111</v>
      </c>
      <c r="BP25" s="628"/>
      <c r="BQ25" s="628"/>
      <c r="BR25" s="628"/>
      <c r="BS25" s="634" t="s">
        <v>111</v>
      </c>
      <c r="BT25" s="626"/>
      <c r="BU25" s="626"/>
      <c r="BV25" s="626"/>
      <c r="BW25" s="626"/>
      <c r="BX25" s="626"/>
      <c r="BY25" s="626"/>
      <c r="BZ25" s="626"/>
      <c r="CA25" s="626"/>
      <c r="CB25" s="635"/>
      <c r="CD25" s="639" t="s">
        <v>275</v>
      </c>
      <c r="CE25" s="640"/>
      <c r="CF25" s="640"/>
      <c r="CG25" s="640"/>
      <c r="CH25" s="640"/>
      <c r="CI25" s="640"/>
      <c r="CJ25" s="640"/>
      <c r="CK25" s="640"/>
      <c r="CL25" s="640"/>
      <c r="CM25" s="640"/>
      <c r="CN25" s="640"/>
      <c r="CO25" s="640"/>
      <c r="CP25" s="640"/>
      <c r="CQ25" s="641"/>
      <c r="CR25" s="625">
        <v>460430</v>
      </c>
      <c r="CS25" s="657"/>
      <c r="CT25" s="657"/>
      <c r="CU25" s="657"/>
      <c r="CV25" s="657"/>
      <c r="CW25" s="657"/>
      <c r="CX25" s="657"/>
      <c r="CY25" s="658"/>
      <c r="CZ25" s="659">
        <v>15.6</v>
      </c>
      <c r="DA25" s="660"/>
      <c r="DB25" s="660"/>
      <c r="DC25" s="661"/>
      <c r="DD25" s="634">
        <v>425824</v>
      </c>
      <c r="DE25" s="657"/>
      <c r="DF25" s="657"/>
      <c r="DG25" s="657"/>
      <c r="DH25" s="657"/>
      <c r="DI25" s="657"/>
      <c r="DJ25" s="657"/>
      <c r="DK25" s="658"/>
      <c r="DL25" s="634">
        <v>423875</v>
      </c>
      <c r="DM25" s="657"/>
      <c r="DN25" s="657"/>
      <c r="DO25" s="657"/>
      <c r="DP25" s="657"/>
      <c r="DQ25" s="657"/>
      <c r="DR25" s="657"/>
      <c r="DS25" s="657"/>
      <c r="DT25" s="657"/>
      <c r="DU25" s="657"/>
      <c r="DV25" s="658"/>
      <c r="DW25" s="630">
        <v>27.1</v>
      </c>
      <c r="DX25" s="655"/>
      <c r="DY25" s="655"/>
      <c r="DZ25" s="655"/>
      <c r="EA25" s="655"/>
      <c r="EB25" s="655"/>
      <c r="EC25" s="656"/>
    </row>
    <row r="26" spans="2:133" ht="11.25" customHeight="1" x14ac:dyDescent="0.15">
      <c r="B26" s="662" t="s">
        <v>276</v>
      </c>
      <c r="C26" s="663"/>
      <c r="D26" s="663"/>
      <c r="E26" s="663"/>
      <c r="F26" s="663"/>
      <c r="G26" s="663"/>
      <c r="H26" s="663"/>
      <c r="I26" s="663"/>
      <c r="J26" s="663"/>
      <c r="K26" s="663"/>
      <c r="L26" s="663"/>
      <c r="M26" s="663"/>
      <c r="N26" s="663"/>
      <c r="O26" s="663"/>
      <c r="P26" s="663"/>
      <c r="Q26" s="664"/>
      <c r="R26" s="625" t="s">
        <v>111</v>
      </c>
      <c r="S26" s="626"/>
      <c r="T26" s="626"/>
      <c r="U26" s="626"/>
      <c r="V26" s="626"/>
      <c r="W26" s="626"/>
      <c r="X26" s="626"/>
      <c r="Y26" s="627"/>
      <c r="Z26" s="628" t="s">
        <v>111</v>
      </c>
      <c r="AA26" s="628"/>
      <c r="AB26" s="628"/>
      <c r="AC26" s="628"/>
      <c r="AD26" s="629" t="s">
        <v>111</v>
      </c>
      <c r="AE26" s="629"/>
      <c r="AF26" s="629"/>
      <c r="AG26" s="629"/>
      <c r="AH26" s="629"/>
      <c r="AI26" s="629"/>
      <c r="AJ26" s="629"/>
      <c r="AK26" s="629"/>
      <c r="AL26" s="630" t="s">
        <v>111</v>
      </c>
      <c r="AM26" s="631"/>
      <c r="AN26" s="631"/>
      <c r="AO26" s="632"/>
      <c r="AP26" s="642" t="s">
        <v>277</v>
      </c>
      <c r="AQ26" s="665"/>
      <c r="AR26" s="665"/>
      <c r="AS26" s="665"/>
      <c r="AT26" s="665"/>
      <c r="AU26" s="665"/>
      <c r="AV26" s="665"/>
      <c r="AW26" s="665"/>
      <c r="AX26" s="665"/>
      <c r="AY26" s="665"/>
      <c r="AZ26" s="665"/>
      <c r="BA26" s="665"/>
      <c r="BB26" s="665"/>
      <c r="BC26" s="665"/>
      <c r="BD26" s="665"/>
      <c r="BE26" s="665"/>
      <c r="BF26" s="644"/>
      <c r="BG26" s="625" t="s">
        <v>111</v>
      </c>
      <c r="BH26" s="626"/>
      <c r="BI26" s="626"/>
      <c r="BJ26" s="626"/>
      <c r="BK26" s="626"/>
      <c r="BL26" s="626"/>
      <c r="BM26" s="626"/>
      <c r="BN26" s="627"/>
      <c r="BO26" s="628" t="s">
        <v>111</v>
      </c>
      <c r="BP26" s="628"/>
      <c r="BQ26" s="628"/>
      <c r="BR26" s="628"/>
      <c r="BS26" s="634" t="s">
        <v>111</v>
      </c>
      <c r="BT26" s="626"/>
      <c r="BU26" s="626"/>
      <c r="BV26" s="626"/>
      <c r="BW26" s="626"/>
      <c r="BX26" s="626"/>
      <c r="BY26" s="626"/>
      <c r="BZ26" s="626"/>
      <c r="CA26" s="626"/>
      <c r="CB26" s="635"/>
      <c r="CD26" s="639" t="s">
        <v>278</v>
      </c>
      <c r="CE26" s="640"/>
      <c r="CF26" s="640"/>
      <c r="CG26" s="640"/>
      <c r="CH26" s="640"/>
      <c r="CI26" s="640"/>
      <c r="CJ26" s="640"/>
      <c r="CK26" s="640"/>
      <c r="CL26" s="640"/>
      <c r="CM26" s="640"/>
      <c r="CN26" s="640"/>
      <c r="CO26" s="640"/>
      <c r="CP26" s="640"/>
      <c r="CQ26" s="641"/>
      <c r="CR26" s="625">
        <v>245951</v>
      </c>
      <c r="CS26" s="626"/>
      <c r="CT26" s="626"/>
      <c r="CU26" s="626"/>
      <c r="CV26" s="626"/>
      <c r="CW26" s="626"/>
      <c r="CX26" s="626"/>
      <c r="CY26" s="627"/>
      <c r="CZ26" s="659">
        <v>8.3000000000000007</v>
      </c>
      <c r="DA26" s="660"/>
      <c r="DB26" s="660"/>
      <c r="DC26" s="661"/>
      <c r="DD26" s="634">
        <v>221353</v>
      </c>
      <c r="DE26" s="626"/>
      <c r="DF26" s="626"/>
      <c r="DG26" s="626"/>
      <c r="DH26" s="626"/>
      <c r="DI26" s="626"/>
      <c r="DJ26" s="626"/>
      <c r="DK26" s="627"/>
      <c r="DL26" s="634" t="s">
        <v>209</v>
      </c>
      <c r="DM26" s="626"/>
      <c r="DN26" s="626"/>
      <c r="DO26" s="626"/>
      <c r="DP26" s="626"/>
      <c r="DQ26" s="626"/>
      <c r="DR26" s="626"/>
      <c r="DS26" s="626"/>
      <c r="DT26" s="626"/>
      <c r="DU26" s="626"/>
      <c r="DV26" s="627"/>
      <c r="DW26" s="630" t="s">
        <v>209</v>
      </c>
      <c r="DX26" s="655"/>
      <c r="DY26" s="655"/>
      <c r="DZ26" s="655"/>
      <c r="EA26" s="655"/>
      <c r="EB26" s="655"/>
      <c r="EC26" s="656"/>
    </row>
    <row r="27" spans="2:133" ht="11.25" customHeight="1" x14ac:dyDescent="0.15">
      <c r="B27" s="622" t="s">
        <v>279</v>
      </c>
      <c r="C27" s="623"/>
      <c r="D27" s="623"/>
      <c r="E27" s="623"/>
      <c r="F27" s="623"/>
      <c r="G27" s="623"/>
      <c r="H27" s="623"/>
      <c r="I27" s="623"/>
      <c r="J27" s="623"/>
      <c r="K27" s="623"/>
      <c r="L27" s="623"/>
      <c r="M27" s="623"/>
      <c r="N27" s="623"/>
      <c r="O27" s="623"/>
      <c r="P27" s="623"/>
      <c r="Q27" s="624"/>
      <c r="R27" s="625">
        <v>317324</v>
      </c>
      <c r="S27" s="626"/>
      <c r="T27" s="626"/>
      <c r="U27" s="626"/>
      <c r="V27" s="626"/>
      <c r="W27" s="626"/>
      <c r="X27" s="626"/>
      <c r="Y27" s="627"/>
      <c r="Z27" s="628">
        <v>10.4</v>
      </c>
      <c r="AA27" s="628"/>
      <c r="AB27" s="628"/>
      <c r="AC27" s="628"/>
      <c r="AD27" s="629" t="s">
        <v>111</v>
      </c>
      <c r="AE27" s="629"/>
      <c r="AF27" s="629"/>
      <c r="AG27" s="629"/>
      <c r="AH27" s="629"/>
      <c r="AI27" s="629"/>
      <c r="AJ27" s="629"/>
      <c r="AK27" s="629"/>
      <c r="AL27" s="630" t="s">
        <v>111</v>
      </c>
      <c r="AM27" s="631"/>
      <c r="AN27" s="631"/>
      <c r="AO27" s="632"/>
      <c r="AP27" s="622" t="s">
        <v>280</v>
      </c>
      <c r="AQ27" s="623"/>
      <c r="AR27" s="623"/>
      <c r="AS27" s="623"/>
      <c r="AT27" s="623"/>
      <c r="AU27" s="623"/>
      <c r="AV27" s="623"/>
      <c r="AW27" s="623"/>
      <c r="AX27" s="623"/>
      <c r="AY27" s="623"/>
      <c r="AZ27" s="623"/>
      <c r="BA27" s="623"/>
      <c r="BB27" s="623"/>
      <c r="BC27" s="623"/>
      <c r="BD27" s="623"/>
      <c r="BE27" s="623"/>
      <c r="BF27" s="624"/>
      <c r="BG27" s="625">
        <v>207732</v>
      </c>
      <c r="BH27" s="626"/>
      <c r="BI27" s="626"/>
      <c r="BJ27" s="626"/>
      <c r="BK27" s="626"/>
      <c r="BL27" s="626"/>
      <c r="BM27" s="626"/>
      <c r="BN27" s="627"/>
      <c r="BO27" s="628">
        <v>100</v>
      </c>
      <c r="BP27" s="628"/>
      <c r="BQ27" s="628"/>
      <c r="BR27" s="628"/>
      <c r="BS27" s="634" t="s">
        <v>111</v>
      </c>
      <c r="BT27" s="626"/>
      <c r="BU27" s="626"/>
      <c r="BV27" s="626"/>
      <c r="BW27" s="626"/>
      <c r="BX27" s="626"/>
      <c r="BY27" s="626"/>
      <c r="BZ27" s="626"/>
      <c r="CA27" s="626"/>
      <c r="CB27" s="635"/>
      <c r="CD27" s="639" t="s">
        <v>281</v>
      </c>
      <c r="CE27" s="640"/>
      <c r="CF27" s="640"/>
      <c r="CG27" s="640"/>
      <c r="CH27" s="640"/>
      <c r="CI27" s="640"/>
      <c r="CJ27" s="640"/>
      <c r="CK27" s="640"/>
      <c r="CL27" s="640"/>
      <c r="CM27" s="640"/>
      <c r="CN27" s="640"/>
      <c r="CO27" s="640"/>
      <c r="CP27" s="640"/>
      <c r="CQ27" s="641"/>
      <c r="CR27" s="625">
        <v>79621</v>
      </c>
      <c r="CS27" s="657"/>
      <c r="CT27" s="657"/>
      <c r="CU27" s="657"/>
      <c r="CV27" s="657"/>
      <c r="CW27" s="657"/>
      <c r="CX27" s="657"/>
      <c r="CY27" s="658"/>
      <c r="CZ27" s="659">
        <v>2.7</v>
      </c>
      <c r="DA27" s="660"/>
      <c r="DB27" s="660"/>
      <c r="DC27" s="661"/>
      <c r="DD27" s="634">
        <v>21668</v>
      </c>
      <c r="DE27" s="657"/>
      <c r="DF27" s="657"/>
      <c r="DG27" s="657"/>
      <c r="DH27" s="657"/>
      <c r="DI27" s="657"/>
      <c r="DJ27" s="657"/>
      <c r="DK27" s="658"/>
      <c r="DL27" s="634">
        <v>21638</v>
      </c>
      <c r="DM27" s="657"/>
      <c r="DN27" s="657"/>
      <c r="DO27" s="657"/>
      <c r="DP27" s="657"/>
      <c r="DQ27" s="657"/>
      <c r="DR27" s="657"/>
      <c r="DS27" s="657"/>
      <c r="DT27" s="657"/>
      <c r="DU27" s="657"/>
      <c r="DV27" s="658"/>
      <c r="DW27" s="630">
        <v>1.4</v>
      </c>
      <c r="DX27" s="655"/>
      <c r="DY27" s="655"/>
      <c r="DZ27" s="655"/>
      <c r="EA27" s="655"/>
      <c r="EB27" s="655"/>
      <c r="EC27" s="656"/>
    </row>
    <row r="28" spans="2:133" ht="11.25" customHeight="1" x14ac:dyDescent="0.15">
      <c r="B28" s="622" t="s">
        <v>282</v>
      </c>
      <c r="C28" s="623"/>
      <c r="D28" s="623"/>
      <c r="E28" s="623"/>
      <c r="F28" s="623"/>
      <c r="G28" s="623"/>
      <c r="H28" s="623"/>
      <c r="I28" s="623"/>
      <c r="J28" s="623"/>
      <c r="K28" s="623"/>
      <c r="L28" s="623"/>
      <c r="M28" s="623"/>
      <c r="N28" s="623"/>
      <c r="O28" s="623"/>
      <c r="P28" s="623"/>
      <c r="Q28" s="624"/>
      <c r="R28" s="625">
        <v>12372</v>
      </c>
      <c r="S28" s="626"/>
      <c r="T28" s="626"/>
      <c r="U28" s="626"/>
      <c r="V28" s="626"/>
      <c r="W28" s="626"/>
      <c r="X28" s="626"/>
      <c r="Y28" s="627"/>
      <c r="Z28" s="628">
        <v>0.4</v>
      </c>
      <c r="AA28" s="628"/>
      <c r="AB28" s="628"/>
      <c r="AC28" s="628"/>
      <c r="AD28" s="629">
        <v>5259</v>
      </c>
      <c r="AE28" s="629"/>
      <c r="AF28" s="629"/>
      <c r="AG28" s="629"/>
      <c r="AH28" s="629"/>
      <c r="AI28" s="629"/>
      <c r="AJ28" s="629"/>
      <c r="AK28" s="629"/>
      <c r="AL28" s="630">
        <v>0.3</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283</v>
      </c>
      <c r="CE28" s="640"/>
      <c r="CF28" s="640"/>
      <c r="CG28" s="640"/>
      <c r="CH28" s="640"/>
      <c r="CI28" s="640"/>
      <c r="CJ28" s="640"/>
      <c r="CK28" s="640"/>
      <c r="CL28" s="640"/>
      <c r="CM28" s="640"/>
      <c r="CN28" s="640"/>
      <c r="CO28" s="640"/>
      <c r="CP28" s="640"/>
      <c r="CQ28" s="641"/>
      <c r="CR28" s="625">
        <v>278279</v>
      </c>
      <c r="CS28" s="626"/>
      <c r="CT28" s="626"/>
      <c r="CU28" s="626"/>
      <c r="CV28" s="626"/>
      <c r="CW28" s="626"/>
      <c r="CX28" s="626"/>
      <c r="CY28" s="627"/>
      <c r="CZ28" s="659">
        <v>9.4</v>
      </c>
      <c r="DA28" s="660"/>
      <c r="DB28" s="660"/>
      <c r="DC28" s="661"/>
      <c r="DD28" s="634">
        <v>246950</v>
      </c>
      <c r="DE28" s="626"/>
      <c r="DF28" s="626"/>
      <c r="DG28" s="626"/>
      <c r="DH28" s="626"/>
      <c r="DI28" s="626"/>
      <c r="DJ28" s="626"/>
      <c r="DK28" s="627"/>
      <c r="DL28" s="634">
        <v>246950</v>
      </c>
      <c r="DM28" s="626"/>
      <c r="DN28" s="626"/>
      <c r="DO28" s="626"/>
      <c r="DP28" s="626"/>
      <c r="DQ28" s="626"/>
      <c r="DR28" s="626"/>
      <c r="DS28" s="626"/>
      <c r="DT28" s="626"/>
      <c r="DU28" s="626"/>
      <c r="DV28" s="627"/>
      <c r="DW28" s="630">
        <v>15.8</v>
      </c>
      <c r="DX28" s="655"/>
      <c r="DY28" s="655"/>
      <c r="DZ28" s="655"/>
      <c r="EA28" s="655"/>
      <c r="EB28" s="655"/>
      <c r="EC28" s="656"/>
    </row>
    <row r="29" spans="2:133" ht="11.25" customHeight="1" x14ac:dyDescent="0.15">
      <c r="B29" s="622" t="s">
        <v>284</v>
      </c>
      <c r="C29" s="623"/>
      <c r="D29" s="623"/>
      <c r="E29" s="623"/>
      <c r="F29" s="623"/>
      <c r="G29" s="623"/>
      <c r="H29" s="623"/>
      <c r="I29" s="623"/>
      <c r="J29" s="623"/>
      <c r="K29" s="623"/>
      <c r="L29" s="623"/>
      <c r="M29" s="623"/>
      <c r="N29" s="623"/>
      <c r="O29" s="623"/>
      <c r="P29" s="623"/>
      <c r="Q29" s="624"/>
      <c r="R29" s="625">
        <v>89397</v>
      </c>
      <c r="S29" s="626"/>
      <c r="T29" s="626"/>
      <c r="U29" s="626"/>
      <c r="V29" s="626"/>
      <c r="W29" s="626"/>
      <c r="X29" s="626"/>
      <c r="Y29" s="627"/>
      <c r="Z29" s="628">
        <v>2.9</v>
      </c>
      <c r="AA29" s="628"/>
      <c r="AB29" s="628"/>
      <c r="AC29" s="628"/>
      <c r="AD29" s="629" t="s">
        <v>111</v>
      </c>
      <c r="AE29" s="629"/>
      <c r="AF29" s="629"/>
      <c r="AG29" s="629"/>
      <c r="AH29" s="629"/>
      <c r="AI29" s="629"/>
      <c r="AJ29" s="629"/>
      <c r="AK29" s="629"/>
      <c r="AL29" s="630" t="s">
        <v>111</v>
      </c>
      <c r="AM29" s="631"/>
      <c r="AN29" s="631"/>
      <c r="AO29" s="632"/>
      <c r="AP29" s="604" t="s">
        <v>203</v>
      </c>
      <c r="AQ29" s="605"/>
      <c r="AR29" s="605"/>
      <c r="AS29" s="605"/>
      <c r="AT29" s="605"/>
      <c r="AU29" s="605"/>
      <c r="AV29" s="605"/>
      <c r="AW29" s="605"/>
      <c r="AX29" s="605"/>
      <c r="AY29" s="605"/>
      <c r="AZ29" s="605"/>
      <c r="BA29" s="605"/>
      <c r="BB29" s="605"/>
      <c r="BC29" s="605"/>
      <c r="BD29" s="605"/>
      <c r="BE29" s="605"/>
      <c r="BF29" s="606"/>
      <c r="BG29" s="604" t="s">
        <v>285</v>
      </c>
      <c r="BH29" s="666"/>
      <c r="BI29" s="666"/>
      <c r="BJ29" s="666"/>
      <c r="BK29" s="666"/>
      <c r="BL29" s="666"/>
      <c r="BM29" s="666"/>
      <c r="BN29" s="666"/>
      <c r="BO29" s="666"/>
      <c r="BP29" s="666"/>
      <c r="BQ29" s="667"/>
      <c r="BR29" s="604" t="s">
        <v>286</v>
      </c>
      <c r="BS29" s="666"/>
      <c r="BT29" s="666"/>
      <c r="BU29" s="666"/>
      <c r="BV29" s="666"/>
      <c r="BW29" s="666"/>
      <c r="BX29" s="666"/>
      <c r="BY29" s="666"/>
      <c r="BZ29" s="666"/>
      <c r="CA29" s="666"/>
      <c r="CB29" s="667"/>
      <c r="CD29" s="686" t="s">
        <v>287</v>
      </c>
      <c r="CE29" s="687"/>
      <c r="CF29" s="639" t="s">
        <v>58</v>
      </c>
      <c r="CG29" s="640"/>
      <c r="CH29" s="640"/>
      <c r="CI29" s="640"/>
      <c r="CJ29" s="640"/>
      <c r="CK29" s="640"/>
      <c r="CL29" s="640"/>
      <c r="CM29" s="640"/>
      <c r="CN29" s="640"/>
      <c r="CO29" s="640"/>
      <c r="CP29" s="640"/>
      <c r="CQ29" s="641"/>
      <c r="CR29" s="625">
        <v>278245</v>
      </c>
      <c r="CS29" s="657"/>
      <c r="CT29" s="657"/>
      <c r="CU29" s="657"/>
      <c r="CV29" s="657"/>
      <c r="CW29" s="657"/>
      <c r="CX29" s="657"/>
      <c r="CY29" s="658"/>
      <c r="CZ29" s="659">
        <v>9.4</v>
      </c>
      <c r="DA29" s="660"/>
      <c r="DB29" s="660"/>
      <c r="DC29" s="661"/>
      <c r="DD29" s="634">
        <v>246916</v>
      </c>
      <c r="DE29" s="657"/>
      <c r="DF29" s="657"/>
      <c r="DG29" s="657"/>
      <c r="DH29" s="657"/>
      <c r="DI29" s="657"/>
      <c r="DJ29" s="657"/>
      <c r="DK29" s="658"/>
      <c r="DL29" s="634">
        <v>246916</v>
      </c>
      <c r="DM29" s="657"/>
      <c r="DN29" s="657"/>
      <c r="DO29" s="657"/>
      <c r="DP29" s="657"/>
      <c r="DQ29" s="657"/>
      <c r="DR29" s="657"/>
      <c r="DS29" s="657"/>
      <c r="DT29" s="657"/>
      <c r="DU29" s="657"/>
      <c r="DV29" s="658"/>
      <c r="DW29" s="630">
        <v>15.8</v>
      </c>
      <c r="DX29" s="655"/>
      <c r="DY29" s="655"/>
      <c r="DZ29" s="655"/>
      <c r="EA29" s="655"/>
      <c r="EB29" s="655"/>
      <c r="EC29" s="656"/>
    </row>
    <row r="30" spans="2:133" ht="11.25" customHeight="1" x14ac:dyDescent="0.15">
      <c r="B30" s="622" t="s">
        <v>288</v>
      </c>
      <c r="C30" s="623"/>
      <c r="D30" s="623"/>
      <c r="E30" s="623"/>
      <c r="F30" s="623"/>
      <c r="G30" s="623"/>
      <c r="H30" s="623"/>
      <c r="I30" s="623"/>
      <c r="J30" s="623"/>
      <c r="K30" s="623"/>
      <c r="L30" s="623"/>
      <c r="M30" s="623"/>
      <c r="N30" s="623"/>
      <c r="O30" s="623"/>
      <c r="P30" s="623"/>
      <c r="Q30" s="624"/>
      <c r="R30" s="625">
        <v>125137</v>
      </c>
      <c r="S30" s="626"/>
      <c r="T30" s="626"/>
      <c r="U30" s="626"/>
      <c r="V30" s="626"/>
      <c r="W30" s="626"/>
      <c r="X30" s="626"/>
      <c r="Y30" s="627"/>
      <c r="Z30" s="628">
        <v>4.0999999999999996</v>
      </c>
      <c r="AA30" s="628"/>
      <c r="AB30" s="628"/>
      <c r="AC30" s="628"/>
      <c r="AD30" s="629" t="s">
        <v>111</v>
      </c>
      <c r="AE30" s="629"/>
      <c r="AF30" s="629"/>
      <c r="AG30" s="629"/>
      <c r="AH30" s="629"/>
      <c r="AI30" s="629"/>
      <c r="AJ30" s="629"/>
      <c r="AK30" s="629"/>
      <c r="AL30" s="630" t="s">
        <v>111</v>
      </c>
      <c r="AM30" s="631"/>
      <c r="AN30" s="631"/>
      <c r="AO30" s="632"/>
      <c r="AP30" s="671" t="s">
        <v>289</v>
      </c>
      <c r="AQ30" s="672"/>
      <c r="AR30" s="672"/>
      <c r="AS30" s="672"/>
      <c r="AT30" s="677" t="s">
        <v>290</v>
      </c>
      <c r="AU30" s="184"/>
      <c r="AV30" s="184"/>
      <c r="AW30" s="184"/>
      <c r="AX30" s="611" t="s">
        <v>169</v>
      </c>
      <c r="AY30" s="612"/>
      <c r="AZ30" s="612"/>
      <c r="BA30" s="612"/>
      <c r="BB30" s="612"/>
      <c r="BC30" s="612"/>
      <c r="BD30" s="612"/>
      <c r="BE30" s="612"/>
      <c r="BF30" s="613"/>
      <c r="BG30" s="683">
        <v>99.2</v>
      </c>
      <c r="BH30" s="684"/>
      <c r="BI30" s="684"/>
      <c r="BJ30" s="684"/>
      <c r="BK30" s="684"/>
      <c r="BL30" s="684"/>
      <c r="BM30" s="620">
        <v>94.8</v>
      </c>
      <c r="BN30" s="684"/>
      <c r="BO30" s="684"/>
      <c r="BP30" s="684"/>
      <c r="BQ30" s="685"/>
      <c r="BR30" s="683">
        <v>99.4</v>
      </c>
      <c r="BS30" s="684"/>
      <c r="BT30" s="684"/>
      <c r="BU30" s="684"/>
      <c r="BV30" s="684"/>
      <c r="BW30" s="684"/>
      <c r="BX30" s="620">
        <v>93.1</v>
      </c>
      <c r="BY30" s="684"/>
      <c r="BZ30" s="684"/>
      <c r="CA30" s="684"/>
      <c r="CB30" s="685"/>
      <c r="CD30" s="688"/>
      <c r="CE30" s="689"/>
      <c r="CF30" s="639" t="s">
        <v>291</v>
      </c>
      <c r="CG30" s="640"/>
      <c r="CH30" s="640"/>
      <c r="CI30" s="640"/>
      <c r="CJ30" s="640"/>
      <c r="CK30" s="640"/>
      <c r="CL30" s="640"/>
      <c r="CM30" s="640"/>
      <c r="CN30" s="640"/>
      <c r="CO30" s="640"/>
      <c r="CP30" s="640"/>
      <c r="CQ30" s="641"/>
      <c r="CR30" s="625">
        <v>252634</v>
      </c>
      <c r="CS30" s="626"/>
      <c r="CT30" s="626"/>
      <c r="CU30" s="626"/>
      <c r="CV30" s="626"/>
      <c r="CW30" s="626"/>
      <c r="CX30" s="626"/>
      <c r="CY30" s="627"/>
      <c r="CZ30" s="659">
        <v>8.6</v>
      </c>
      <c r="DA30" s="660"/>
      <c r="DB30" s="660"/>
      <c r="DC30" s="661"/>
      <c r="DD30" s="634">
        <v>221545</v>
      </c>
      <c r="DE30" s="626"/>
      <c r="DF30" s="626"/>
      <c r="DG30" s="626"/>
      <c r="DH30" s="626"/>
      <c r="DI30" s="626"/>
      <c r="DJ30" s="626"/>
      <c r="DK30" s="627"/>
      <c r="DL30" s="634">
        <v>221545</v>
      </c>
      <c r="DM30" s="626"/>
      <c r="DN30" s="626"/>
      <c r="DO30" s="626"/>
      <c r="DP30" s="626"/>
      <c r="DQ30" s="626"/>
      <c r="DR30" s="626"/>
      <c r="DS30" s="626"/>
      <c r="DT30" s="626"/>
      <c r="DU30" s="626"/>
      <c r="DV30" s="627"/>
      <c r="DW30" s="630">
        <v>14.2</v>
      </c>
      <c r="DX30" s="655"/>
      <c r="DY30" s="655"/>
      <c r="DZ30" s="655"/>
      <c r="EA30" s="655"/>
      <c r="EB30" s="655"/>
      <c r="EC30" s="656"/>
    </row>
    <row r="31" spans="2:133" ht="11.25" customHeight="1" x14ac:dyDescent="0.15">
      <c r="B31" s="622" t="s">
        <v>292</v>
      </c>
      <c r="C31" s="623"/>
      <c r="D31" s="623"/>
      <c r="E31" s="623"/>
      <c r="F31" s="623"/>
      <c r="G31" s="623"/>
      <c r="H31" s="623"/>
      <c r="I31" s="623"/>
      <c r="J31" s="623"/>
      <c r="K31" s="623"/>
      <c r="L31" s="623"/>
      <c r="M31" s="623"/>
      <c r="N31" s="623"/>
      <c r="O31" s="623"/>
      <c r="P31" s="623"/>
      <c r="Q31" s="624"/>
      <c r="R31" s="625">
        <v>131987</v>
      </c>
      <c r="S31" s="626"/>
      <c r="T31" s="626"/>
      <c r="U31" s="626"/>
      <c r="V31" s="626"/>
      <c r="W31" s="626"/>
      <c r="X31" s="626"/>
      <c r="Y31" s="627"/>
      <c r="Z31" s="628">
        <v>4.3</v>
      </c>
      <c r="AA31" s="628"/>
      <c r="AB31" s="628"/>
      <c r="AC31" s="628"/>
      <c r="AD31" s="629" t="s">
        <v>111</v>
      </c>
      <c r="AE31" s="629"/>
      <c r="AF31" s="629"/>
      <c r="AG31" s="629"/>
      <c r="AH31" s="629"/>
      <c r="AI31" s="629"/>
      <c r="AJ31" s="629"/>
      <c r="AK31" s="629"/>
      <c r="AL31" s="630" t="s">
        <v>111</v>
      </c>
      <c r="AM31" s="631"/>
      <c r="AN31" s="631"/>
      <c r="AO31" s="632"/>
      <c r="AP31" s="673"/>
      <c r="AQ31" s="674"/>
      <c r="AR31" s="674"/>
      <c r="AS31" s="674"/>
      <c r="AT31" s="678"/>
      <c r="AU31" s="183" t="s">
        <v>293</v>
      </c>
      <c r="AV31" s="183"/>
      <c r="AW31" s="183"/>
      <c r="AX31" s="622" t="s">
        <v>294</v>
      </c>
      <c r="AY31" s="623"/>
      <c r="AZ31" s="623"/>
      <c r="BA31" s="623"/>
      <c r="BB31" s="623"/>
      <c r="BC31" s="623"/>
      <c r="BD31" s="623"/>
      <c r="BE31" s="623"/>
      <c r="BF31" s="624"/>
      <c r="BG31" s="680">
        <v>99.5</v>
      </c>
      <c r="BH31" s="657"/>
      <c r="BI31" s="657"/>
      <c r="BJ31" s="657"/>
      <c r="BK31" s="657"/>
      <c r="BL31" s="657"/>
      <c r="BM31" s="631">
        <v>98.1</v>
      </c>
      <c r="BN31" s="681"/>
      <c r="BO31" s="681"/>
      <c r="BP31" s="681"/>
      <c r="BQ31" s="682"/>
      <c r="BR31" s="680">
        <v>99.7</v>
      </c>
      <c r="BS31" s="657"/>
      <c r="BT31" s="657"/>
      <c r="BU31" s="657"/>
      <c r="BV31" s="657"/>
      <c r="BW31" s="657"/>
      <c r="BX31" s="631">
        <v>97.2</v>
      </c>
      <c r="BY31" s="681"/>
      <c r="BZ31" s="681"/>
      <c r="CA31" s="681"/>
      <c r="CB31" s="682"/>
      <c r="CD31" s="688"/>
      <c r="CE31" s="689"/>
      <c r="CF31" s="639" t="s">
        <v>295</v>
      </c>
      <c r="CG31" s="640"/>
      <c r="CH31" s="640"/>
      <c r="CI31" s="640"/>
      <c r="CJ31" s="640"/>
      <c r="CK31" s="640"/>
      <c r="CL31" s="640"/>
      <c r="CM31" s="640"/>
      <c r="CN31" s="640"/>
      <c r="CO31" s="640"/>
      <c r="CP31" s="640"/>
      <c r="CQ31" s="641"/>
      <c r="CR31" s="625">
        <v>25611</v>
      </c>
      <c r="CS31" s="657"/>
      <c r="CT31" s="657"/>
      <c r="CU31" s="657"/>
      <c r="CV31" s="657"/>
      <c r="CW31" s="657"/>
      <c r="CX31" s="657"/>
      <c r="CY31" s="658"/>
      <c r="CZ31" s="659">
        <v>0.9</v>
      </c>
      <c r="DA31" s="660"/>
      <c r="DB31" s="660"/>
      <c r="DC31" s="661"/>
      <c r="DD31" s="634">
        <v>25371</v>
      </c>
      <c r="DE31" s="657"/>
      <c r="DF31" s="657"/>
      <c r="DG31" s="657"/>
      <c r="DH31" s="657"/>
      <c r="DI31" s="657"/>
      <c r="DJ31" s="657"/>
      <c r="DK31" s="658"/>
      <c r="DL31" s="634">
        <v>25371</v>
      </c>
      <c r="DM31" s="657"/>
      <c r="DN31" s="657"/>
      <c r="DO31" s="657"/>
      <c r="DP31" s="657"/>
      <c r="DQ31" s="657"/>
      <c r="DR31" s="657"/>
      <c r="DS31" s="657"/>
      <c r="DT31" s="657"/>
      <c r="DU31" s="657"/>
      <c r="DV31" s="658"/>
      <c r="DW31" s="630">
        <v>1.6</v>
      </c>
      <c r="DX31" s="655"/>
      <c r="DY31" s="655"/>
      <c r="DZ31" s="655"/>
      <c r="EA31" s="655"/>
      <c r="EB31" s="655"/>
      <c r="EC31" s="656"/>
    </row>
    <row r="32" spans="2:133" ht="11.25" customHeight="1" x14ac:dyDescent="0.15">
      <c r="B32" s="622" t="s">
        <v>296</v>
      </c>
      <c r="C32" s="623"/>
      <c r="D32" s="623"/>
      <c r="E32" s="623"/>
      <c r="F32" s="623"/>
      <c r="G32" s="623"/>
      <c r="H32" s="623"/>
      <c r="I32" s="623"/>
      <c r="J32" s="623"/>
      <c r="K32" s="623"/>
      <c r="L32" s="623"/>
      <c r="M32" s="623"/>
      <c r="N32" s="623"/>
      <c r="O32" s="623"/>
      <c r="P32" s="623"/>
      <c r="Q32" s="624"/>
      <c r="R32" s="625">
        <v>28806</v>
      </c>
      <c r="S32" s="626"/>
      <c r="T32" s="626"/>
      <c r="U32" s="626"/>
      <c r="V32" s="626"/>
      <c r="W32" s="626"/>
      <c r="X32" s="626"/>
      <c r="Y32" s="627"/>
      <c r="Z32" s="628">
        <v>0.9</v>
      </c>
      <c r="AA32" s="628"/>
      <c r="AB32" s="628"/>
      <c r="AC32" s="628"/>
      <c r="AD32" s="629">
        <v>285</v>
      </c>
      <c r="AE32" s="629"/>
      <c r="AF32" s="629"/>
      <c r="AG32" s="629"/>
      <c r="AH32" s="629"/>
      <c r="AI32" s="629"/>
      <c r="AJ32" s="629"/>
      <c r="AK32" s="629"/>
      <c r="AL32" s="630">
        <v>0</v>
      </c>
      <c r="AM32" s="631"/>
      <c r="AN32" s="631"/>
      <c r="AO32" s="632"/>
      <c r="AP32" s="675"/>
      <c r="AQ32" s="676"/>
      <c r="AR32" s="676"/>
      <c r="AS32" s="676"/>
      <c r="AT32" s="679"/>
      <c r="AU32" s="185"/>
      <c r="AV32" s="185"/>
      <c r="AW32" s="185"/>
      <c r="AX32" s="668" t="s">
        <v>297</v>
      </c>
      <c r="AY32" s="669"/>
      <c r="AZ32" s="669"/>
      <c r="BA32" s="669"/>
      <c r="BB32" s="669"/>
      <c r="BC32" s="669"/>
      <c r="BD32" s="669"/>
      <c r="BE32" s="669"/>
      <c r="BF32" s="670"/>
      <c r="BG32" s="692">
        <v>98.9</v>
      </c>
      <c r="BH32" s="693"/>
      <c r="BI32" s="693"/>
      <c r="BJ32" s="693"/>
      <c r="BK32" s="693"/>
      <c r="BL32" s="693"/>
      <c r="BM32" s="694">
        <v>91.7</v>
      </c>
      <c r="BN32" s="693"/>
      <c r="BO32" s="693"/>
      <c r="BP32" s="693"/>
      <c r="BQ32" s="695"/>
      <c r="BR32" s="692">
        <v>99.2</v>
      </c>
      <c r="BS32" s="693"/>
      <c r="BT32" s="693"/>
      <c r="BU32" s="693"/>
      <c r="BV32" s="693"/>
      <c r="BW32" s="693"/>
      <c r="BX32" s="694">
        <v>89.2</v>
      </c>
      <c r="BY32" s="693"/>
      <c r="BZ32" s="693"/>
      <c r="CA32" s="693"/>
      <c r="CB32" s="695"/>
      <c r="CD32" s="690"/>
      <c r="CE32" s="691"/>
      <c r="CF32" s="639" t="s">
        <v>298</v>
      </c>
      <c r="CG32" s="640"/>
      <c r="CH32" s="640"/>
      <c r="CI32" s="640"/>
      <c r="CJ32" s="640"/>
      <c r="CK32" s="640"/>
      <c r="CL32" s="640"/>
      <c r="CM32" s="640"/>
      <c r="CN32" s="640"/>
      <c r="CO32" s="640"/>
      <c r="CP32" s="640"/>
      <c r="CQ32" s="641"/>
      <c r="CR32" s="625">
        <v>34</v>
      </c>
      <c r="CS32" s="626"/>
      <c r="CT32" s="626"/>
      <c r="CU32" s="626"/>
      <c r="CV32" s="626"/>
      <c r="CW32" s="626"/>
      <c r="CX32" s="626"/>
      <c r="CY32" s="627"/>
      <c r="CZ32" s="659">
        <v>0</v>
      </c>
      <c r="DA32" s="660"/>
      <c r="DB32" s="660"/>
      <c r="DC32" s="661"/>
      <c r="DD32" s="634">
        <v>34</v>
      </c>
      <c r="DE32" s="626"/>
      <c r="DF32" s="626"/>
      <c r="DG32" s="626"/>
      <c r="DH32" s="626"/>
      <c r="DI32" s="626"/>
      <c r="DJ32" s="626"/>
      <c r="DK32" s="627"/>
      <c r="DL32" s="634">
        <v>34</v>
      </c>
      <c r="DM32" s="626"/>
      <c r="DN32" s="626"/>
      <c r="DO32" s="626"/>
      <c r="DP32" s="626"/>
      <c r="DQ32" s="626"/>
      <c r="DR32" s="626"/>
      <c r="DS32" s="626"/>
      <c r="DT32" s="626"/>
      <c r="DU32" s="626"/>
      <c r="DV32" s="627"/>
      <c r="DW32" s="630">
        <v>0</v>
      </c>
      <c r="DX32" s="655"/>
      <c r="DY32" s="655"/>
      <c r="DZ32" s="655"/>
      <c r="EA32" s="655"/>
      <c r="EB32" s="655"/>
      <c r="EC32" s="656"/>
    </row>
    <row r="33" spans="2:133" ht="11.25" customHeight="1" x14ac:dyDescent="0.15">
      <c r="B33" s="622" t="s">
        <v>299</v>
      </c>
      <c r="C33" s="623"/>
      <c r="D33" s="623"/>
      <c r="E33" s="623"/>
      <c r="F33" s="623"/>
      <c r="G33" s="623"/>
      <c r="H33" s="623"/>
      <c r="I33" s="623"/>
      <c r="J33" s="623"/>
      <c r="K33" s="623"/>
      <c r="L33" s="623"/>
      <c r="M33" s="623"/>
      <c r="N33" s="623"/>
      <c r="O33" s="623"/>
      <c r="P33" s="623"/>
      <c r="Q33" s="624"/>
      <c r="R33" s="625">
        <v>356900</v>
      </c>
      <c r="S33" s="626"/>
      <c r="T33" s="626"/>
      <c r="U33" s="626"/>
      <c r="V33" s="626"/>
      <c r="W33" s="626"/>
      <c r="X33" s="626"/>
      <c r="Y33" s="627"/>
      <c r="Z33" s="628">
        <v>11.7</v>
      </c>
      <c r="AA33" s="628"/>
      <c r="AB33" s="628"/>
      <c r="AC33" s="628"/>
      <c r="AD33" s="629" t="s">
        <v>111</v>
      </c>
      <c r="AE33" s="629"/>
      <c r="AF33" s="629"/>
      <c r="AG33" s="629"/>
      <c r="AH33" s="629"/>
      <c r="AI33" s="629"/>
      <c r="AJ33" s="629"/>
      <c r="AK33" s="629"/>
      <c r="AL33" s="630" t="s">
        <v>111</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300</v>
      </c>
      <c r="CE33" s="640"/>
      <c r="CF33" s="640"/>
      <c r="CG33" s="640"/>
      <c r="CH33" s="640"/>
      <c r="CI33" s="640"/>
      <c r="CJ33" s="640"/>
      <c r="CK33" s="640"/>
      <c r="CL33" s="640"/>
      <c r="CM33" s="640"/>
      <c r="CN33" s="640"/>
      <c r="CO33" s="640"/>
      <c r="CP33" s="640"/>
      <c r="CQ33" s="641"/>
      <c r="CR33" s="625">
        <v>1418685</v>
      </c>
      <c r="CS33" s="657"/>
      <c r="CT33" s="657"/>
      <c r="CU33" s="657"/>
      <c r="CV33" s="657"/>
      <c r="CW33" s="657"/>
      <c r="CX33" s="657"/>
      <c r="CY33" s="658"/>
      <c r="CZ33" s="659">
        <v>48.1</v>
      </c>
      <c r="DA33" s="660"/>
      <c r="DB33" s="660"/>
      <c r="DC33" s="661"/>
      <c r="DD33" s="634">
        <v>1078696</v>
      </c>
      <c r="DE33" s="657"/>
      <c r="DF33" s="657"/>
      <c r="DG33" s="657"/>
      <c r="DH33" s="657"/>
      <c r="DI33" s="657"/>
      <c r="DJ33" s="657"/>
      <c r="DK33" s="658"/>
      <c r="DL33" s="634">
        <v>648710</v>
      </c>
      <c r="DM33" s="657"/>
      <c r="DN33" s="657"/>
      <c r="DO33" s="657"/>
      <c r="DP33" s="657"/>
      <c r="DQ33" s="657"/>
      <c r="DR33" s="657"/>
      <c r="DS33" s="657"/>
      <c r="DT33" s="657"/>
      <c r="DU33" s="657"/>
      <c r="DV33" s="658"/>
      <c r="DW33" s="630">
        <v>41.5</v>
      </c>
      <c r="DX33" s="655"/>
      <c r="DY33" s="655"/>
      <c r="DZ33" s="655"/>
      <c r="EA33" s="655"/>
      <c r="EB33" s="655"/>
      <c r="EC33" s="656"/>
    </row>
    <row r="34" spans="2:133" ht="11.25" customHeight="1" x14ac:dyDescent="0.15">
      <c r="B34" s="622" t="s">
        <v>301</v>
      </c>
      <c r="C34" s="623"/>
      <c r="D34" s="623"/>
      <c r="E34" s="623"/>
      <c r="F34" s="623"/>
      <c r="G34" s="623"/>
      <c r="H34" s="623"/>
      <c r="I34" s="623"/>
      <c r="J34" s="623"/>
      <c r="K34" s="623"/>
      <c r="L34" s="623"/>
      <c r="M34" s="623"/>
      <c r="N34" s="623"/>
      <c r="O34" s="623"/>
      <c r="P34" s="623"/>
      <c r="Q34" s="624"/>
      <c r="R34" s="625" t="s">
        <v>111</v>
      </c>
      <c r="S34" s="626"/>
      <c r="T34" s="626"/>
      <c r="U34" s="626"/>
      <c r="V34" s="626"/>
      <c r="W34" s="626"/>
      <c r="X34" s="626"/>
      <c r="Y34" s="627"/>
      <c r="Z34" s="628" t="s">
        <v>111</v>
      </c>
      <c r="AA34" s="628"/>
      <c r="AB34" s="628"/>
      <c r="AC34" s="628"/>
      <c r="AD34" s="629" t="s">
        <v>111</v>
      </c>
      <c r="AE34" s="629"/>
      <c r="AF34" s="629"/>
      <c r="AG34" s="629"/>
      <c r="AH34" s="629"/>
      <c r="AI34" s="629"/>
      <c r="AJ34" s="629"/>
      <c r="AK34" s="629"/>
      <c r="AL34" s="630" t="s">
        <v>111</v>
      </c>
      <c r="AM34" s="631"/>
      <c r="AN34" s="631"/>
      <c r="AO34" s="632"/>
      <c r="AP34" s="188"/>
      <c r="AQ34" s="604" t="s">
        <v>302</v>
      </c>
      <c r="AR34" s="605"/>
      <c r="AS34" s="605"/>
      <c r="AT34" s="605"/>
      <c r="AU34" s="605"/>
      <c r="AV34" s="605"/>
      <c r="AW34" s="605"/>
      <c r="AX34" s="605"/>
      <c r="AY34" s="605"/>
      <c r="AZ34" s="605"/>
      <c r="BA34" s="605"/>
      <c r="BB34" s="605"/>
      <c r="BC34" s="605"/>
      <c r="BD34" s="605"/>
      <c r="BE34" s="605"/>
      <c r="BF34" s="606"/>
      <c r="BG34" s="604" t="s">
        <v>303</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304</v>
      </c>
      <c r="CE34" s="640"/>
      <c r="CF34" s="640"/>
      <c r="CG34" s="640"/>
      <c r="CH34" s="640"/>
      <c r="CI34" s="640"/>
      <c r="CJ34" s="640"/>
      <c r="CK34" s="640"/>
      <c r="CL34" s="640"/>
      <c r="CM34" s="640"/>
      <c r="CN34" s="640"/>
      <c r="CO34" s="640"/>
      <c r="CP34" s="640"/>
      <c r="CQ34" s="641"/>
      <c r="CR34" s="625">
        <v>483438</v>
      </c>
      <c r="CS34" s="626"/>
      <c r="CT34" s="626"/>
      <c r="CU34" s="626"/>
      <c r="CV34" s="626"/>
      <c r="CW34" s="626"/>
      <c r="CX34" s="626"/>
      <c r="CY34" s="627"/>
      <c r="CZ34" s="659">
        <v>16.399999999999999</v>
      </c>
      <c r="DA34" s="660"/>
      <c r="DB34" s="660"/>
      <c r="DC34" s="661"/>
      <c r="DD34" s="634">
        <v>280056</v>
      </c>
      <c r="DE34" s="626"/>
      <c r="DF34" s="626"/>
      <c r="DG34" s="626"/>
      <c r="DH34" s="626"/>
      <c r="DI34" s="626"/>
      <c r="DJ34" s="626"/>
      <c r="DK34" s="627"/>
      <c r="DL34" s="634">
        <v>166895</v>
      </c>
      <c r="DM34" s="626"/>
      <c r="DN34" s="626"/>
      <c r="DO34" s="626"/>
      <c r="DP34" s="626"/>
      <c r="DQ34" s="626"/>
      <c r="DR34" s="626"/>
      <c r="DS34" s="626"/>
      <c r="DT34" s="626"/>
      <c r="DU34" s="626"/>
      <c r="DV34" s="627"/>
      <c r="DW34" s="630">
        <v>10.7</v>
      </c>
      <c r="DX34" s="655"/>
      <c r="DY34" s="655"/>
      <c r="DZ34" s="655"/>
      <c r="EA34" s="655"/>
      <c r="EB34" s="655"/>
      <c r="EC34" s="656"/>
    </row>
    <row r="35" spans="2:133" ht="11.25" customHeight="1" x14ac:dyDescent="0.15">
      <c r="B35" s="622" t="s">
        <v>305</v>
      </c>
      <c r="C35" s="623"/>
      <c r="D35" s="623"/>
      <c r="E35" s="623"/>
      <c r="F35" s="623"/>
      <c r="G35" s="623"/>
      <c r="H35" s="623"/>
      <c r="I35" s="623"/>
      <c r="J35" s="623"/>
      <c r="K35" s="623"/>
      <c r="L35" s="623"/>
      <c r="M35" s="623"/>
      <c r="N35" s="623"/>
      <c r="O35" s="623"/>
      <c r="P35" s="623"/>
      <c r="Q35" s="624"/>
      <c r="R35" s="625">
        <v>58400</v>
      </c>
      <c r="S35" s="626"/>
      <c r="T35" s="626"/>
      <c r="U35" s="626"/>
      <c r="V35" s="626"/>
      <c r="W35" s="626"/>
      <c r="X35" s="626"/>
      <c r="Y35" s="627"/>
      <c r="Z35" s="628">
        <v>1.9</v>
      </c>
      <c r="AA35" s="628"/>
      <c r="AB35" s="628"/>
      <c r="AC35" s="628"/>
      <c r="AD35" s="629" t="s">
        <v>111</v>
      </c>
      <c r="AE35" s="629"/>
      <c r="AF35" s="629"/>
      <c r="AG35" s="629"/>
      <c r="AH35" s="629"/>
      <c r="AI35" s="629"/>
      <c r="AJ35" s="629"/>
      <c r="AK35" s="629"/>
      <c r="AL35" s="630" t="s">
        <v>111</v>
      </c>
      <c r="AM35" s="631"/>
      <c r="AN35" s="631"/>
      <c r="AO35" s="632"/>
      <c r="AP35" s="188"/>
      <c r="AQ35" s="636" t="s">
        <v>306</v>
      </c>
      <c r="AR35" s="637"/>
      <c r="AS35" s="637"/>
      <c r="AT35" s="637"/>
      <c r="AU35" s="637"/>
      <c r="AV35" s="637"/>
      <c r="AW35" s="637"/>
      <c r="AX35" s="637"/>
      <c r="AY35" s="638"/>
      <c r="AZ35" s="614">
        <v>188447</v>
      </c>
      <c r="BA35" s="615"/>
      <c r="BB35" s="615"/>
      <c r="BC35" s="615"/>
      <c r="BD35" s="615"/>
      <c r="BE35" s="615"/>
      <c r="BF35" s="696"/>
      <c r="BG35" s="636" t="s">
        <v>307</v>
      </c>
      <c r="BH35" s="637"/>
      <c r="BI35" s="637"/>
      <c r="BJ35" s="637"/>
      <c r="BK35" s="637"/>
      <c r="BL35" s="637"/>
      <c r="BM35" s="637"/>
      <c r="BN35" s="637"/>
      <c r="BO35" s="637"/>
      <c r="BP35" s="637"/>
      <c r="BQ35" s="637"/>
      <c r="BR35" s="637"/>
      <c r="BS35" s="637"/>
      <c r="BT35" s="637"/>
      <c r="BU35" s="638"/>
      <c r="BV35" s="614">
        <v>5660</v>
      </c>
      <c r="BW35" s="615"/>
      <c r="BX35" s="615"/>
      <c r="BY35" s="615"/>
      <c r="BZ35" s="615"/>
      <c r="CA35" s="615"/>
      <c r="CB35" s="696"/>
      <c r="CD35" s="639" t="s">
        <v>308</v>
      </c>
      <c r="CE35" s="640"/>
      <c r="CF35" s="640"/>
      <c r="CG35" s="640"/>
      <c r="CH35" s="640"/>
      <c r="CI35" s="640"/>
      <c r="CJ35" s="640"/>
      <c r="CK35" s="640"/>
      <c r="CL35" s="640"/>
      <c r="CM35" s="640"/>
      <c r="CN35" s="640"/>
      <c r="CO35" s="640"/>
      <c r="CP35" s="640"/>
      <c r="CQ35" s="641"/>
      <c r="CR35" s="625">
        <v>11291</v>
      </c>
      <c r="CS35" s="657"/>
      <c r="CT35" s="657"/>
      <c r="CU35" s="657"/>
      <c r="CV35" s="657"/>
      <c r="CW35" s="657"/>
      <c r="CX35" s="657"/>
      <c r="CY35" s="658"/>
      <c r="CZ35" s="659">
        <v>0.4</v>
      </c>
      <c r="DA35" s="660"/>
      <c r="DB35" s="660"/>
      <c r="DC35" s="661"/>
      <c r="DD35" s="634">
        <v>6315</v>
      </c>
      <c r="DE35" s="657"/>
      <c r="DF35" s="657"/>
      <c r="DG35" s="657"/>
      <c r="DH35" s="657"/>
      <c r="DI35" s="657"/>
      <c r="DJ35" s="657"/>
      <c r="DK35" s="658"/>
      <c r="DL35" s="634">
        <v>5821</v>
      </c>
      <c r="DM35" s="657"/>
      <c r="DN35" s="657"/>
      <c r="DO35" s="657"/>
      <c r="DP35" s="657"/>
      <c r="DQ35" s="657"/>
      <c r="DR35" s="657"/>
      <c r="DS35" s="657"/>
      <c r="DT35" s="657"/>
      <c r="DU35" s="657"/>
      <c r="DV35" s="658"/>
      <c r="DW35" s="630">
        <v>0.4</v>
      </c>
      <c r="DX35" s="655"/>
      <c r="DY35" s="655"/>
      <c r="DZ35" s="655"/>
      <c r="EA35" s="655"/>
      <c r="EB35" s="655"/>
      <c r="EC35" s="656"/>
    </row>
    <row r="36" spans="2:133" ht="11.25" customHeight="1" x14ac:dyDescent="0.15">
      <c r="B36" s="668" t="s">
        <v>309</v>
      </c>
      <c r="C36" s="669"/>
      <c r="D36" s="669"/>
      <c r="E36" s="669"/>
      <c r="F36" s="669"/>
      <c r="G36" s="669"/>
      <c r="H36" s="669"/>
      <c r="I36" s="669"/>
      <c r="J36" s="669"/>
      <c r="K36" s="669"/>
      <c r="L36" s="669"/>
      <c r="M36" s="669"/>
      <c r="N36" s="669"/>
      <c r="O36" s="669"/>
      <c r="P36" s="669"/>
      <c r="Q36" s="670"/>
      <c r="R36" s="697">
        <v>3045310</v>
      </c>
      <c r="S36" s="698"/>
      <c r="T36" s="698"/>
      <c r="U36" s="698"/>
      <c r="V36" s="698"/>
      <c r="W36" s="698"/>
      <c r="X36" s="698"/>
      <c r="Y36" s="699"/>
      <c r="Z36" s="700">
        <v>100</v>
      </c>
      <c r="AA36" s="700"/>
      <c r="AB36" s="700"/>
      <c r="AC36" s="700"/>
      <c r="AD36" s="701">
        <v>1502917</v>
      </c>
      <c r="AE36" s="701"/>
      <c r="AF36" s="701"/>
      <c r="AG36" s="701"/>
      <c r="AH36" s="701"/>
      <c r="AI36" s="701"/>
      <c r="AJ36" s="701"/>
      <c r="AK36" s="701"/>
      <c r="AL36" s="702">
        <v>100</v>
      </c>
      <c r="AM36" s="694"/>
      <c r="AN36" s="694"/>
      <c r="AO36" s="703"/>
      <c r="AQ36" s="704" t="s">
        <v>310</v>
      </c>
      <c r="AR36" s="705"/>
      <c r="AS36" s="705"/>
      <c r="AT36" s="705"/>
      <c r="AU36" s="705"/>
      <c r="AV36" s="705"/>
      <c r="AW36" s="705"/>
      <c r="AX36" s="705"/>
      <c r="AY36" s="706"/>
      <c r="AZ36" s="625">
        <v>34800</v>
      </c>
      <c r="BA36" s="626"/>
      <c r="BB36" s="626"/>
      <c r="BC36" s="626"/>
      <c r="BD36" s="657"/>
      <c r="BE36" s="657"/>
      <c r="BF36" s="682"/>
      <c r="BG36" s="639" t="s">
        <v>311</v>
      </c>
      <c r="BH36" s="640"/>
      <c r="BI36" s="640"/>
      <c r="BJ36" s="640"/>
      <c r="BK36" s="640"/>
      <c r="BL36" s="640"/>
      <c r="BM36" s="640"/>
      <c r="BN36" s="640"/>
      <c r="BO36" s="640"/>
      <c r="BP36" s="640"/>
      <c r="BQ36" s="640"/>
      <c r="BR36" s="640"/>
      <c r="BS36" s="640"/>
      <c r="BT36" s="640"/>
      <c r="BU36" s="641"/>
      <c r="BV36" s="625">
        <v>-2639</v>
      </c>
      <c r="BW36" s="626"/>
      <c r="BX36" s="626"/>
      <c r="BY36" s="626"/>
      <c r="BZ36" s="626"/>
      <c r="CA36" s="626"/>
      <c r="CB36" s="635"/>
      <c r="CD36" s="639" t="s">
        <v>312</v>
      </c>
      <c r="CE36" s="640"/>
      <c r="CF36" s="640"/>
      <c r="CG36" s="640"/>
      <c r="CH36" s="640"/>
      <c r="CI36" s="640"/>
      <c r="CJ36" s="640"/>
      <c r="CK36" s="640"/>
      <c r="CL36" s="640"/>
      <c r="CM36" s="640"/>
      <c r="CN36" s="640"/>
      <c r="CO36" s="640"/>
      <c r="CP36" s="640"/>
      <c r="CQ36" s="641"/>
      <c r="CR36" s="625">
        <v>487056</v>
      </c>
      <c r="CS36" s="626"/>
      <c r="CT36" s="626"/>
      <c r="CU36" s="626"/>
      <c r="CV36" s="626"/>
      <c r="CW36" s="626"/>
      <c r="CX36" s="626"/>
      <c r="CY36" s="627"/>
      <c r="CZ36" s="659">
        <v>16.5</v>
      </c>
      <c r="DA36" s="660"/>
      <c r="DB36" s="660"/>
      <c r="DC36" s="661"/>
      <c r="DD36" s="634">
        <v>421364</v>
      </c>
      <c r="DE36" s="626"/>
      <c r="DF36" s="626"/>
      <c r="DG36" s="626"/>
      <c r="DH36" s="626"/>
      <c r="DI36" s="626"/>
      <c r="DJ36" s="626"/>
      <c r="DK36" s="627"/>
      <c r="DL36" s="634">
        <v>364482</v>
      </c>
      <c r="DM36" s="626"/>
      <c r="DN36" s="626"/>
      <c r="DO36" s="626"/>
      <c r="DP36" s="626"/>
      <c r="DQ36" s="626"/>
      <c r="DR36" s="626"/>
      <c r="DS36" s="626"/>
      <c r="DT36" s="626"/>
      <c r="DU36" s="626"/>
      <c r="DV36" s="627"/>
      <c r="DW36" s="630">
        <v>23.3</v>
      </c>
      <c r="DX36" s="655"/>
      <c r="DY36" s="655"/>
      <c r="DZ36" s="655"/>
      <c r="EA36" s="655"/>
      <c r="EB36" s="655"/>
      <c r="EC36" s="656"/>
    </row>
    <row r="37" spans="2:133" ht="11.25" customHeight="1" x14ac:dyDescent="0.15">
      <c r="AQ37" s="704" t="s">
        <v>313</v>
      </c>
      <c r="AR37" s="705"/>
      <c r="AS37" s="705"/>
      <c r="AT37" s="705"/>
      <c r="AU37" s="705"/>
      <c r="AV37" s="705"/>
      <c r="AW37" s="705"/>
      <c r="AX37" s="705"/>
      <c r="AY37" s="706"/>
      <c r="AZ37" s="625">
        <v>1306</v>
      </c>
      <c r="BA37" s="626"/>
      <c r="BB37" s="626"/>
      <c r="BC37" s="626"/>
      <c r="BD37" s="657"/>
      <c r="BE37" s="657"/>
      <c r="BF37" s="682"/>
      <c r="BG37" s="639" t="s">
        <v>314</v>
      </c>
      <c r="BH37" s="640"/>
      <c r="BI37" s="640"/>
      <c r="BJ37" s="640"/>
      <c r="BK37" s="640"/>
      <c r="BL37" s="640"/>
      <c r="BM37" s="640"/>
      <c r="BN37" s="640"/>
      <c r="BO37" s="640"/>
      <c r="BP37" s="640"/>
      <c r="BQ37" s="640"/>
      <c r="BR37" s="640"/>
      <c r="BS37" s="640"/>
      <c r="BT37" s="640"/>
      <c r="BU37" s="641"/>
      <c r="BV37" s="625">
        <v>561</v>
      </c>
      <c r="BW37" s="626"/>
      <c r="BX37" s="626"/>
      <c r="BY37" s="626"/>
      <c r="BZ37" s="626"/>
      <c r="CA37" s="626"/>
      <c r="CB37" s="635"/>
      <c r="CD37" s="639" t="s">
        <v>315</v>
      </c>
      <c r="CE37" s="640"/>
      <c r="CF37" s="640"/>
      <c r="CG37" s="640"/>
      <c r="CH37" s="640"/>
      <c r="CI37" s="640"/>
      <c r="CJ37" s="640"/>
      <c r="CK37" s="640"/>
      <c r="CL37" s="640"/>
      <c r="CM37" s="640"/>
      <c r="CN37" s="640"/>
      <c r="CO37" s="640"/>
      <c r="CP37" s="640"/>
      <c r="CQ37" s="641"/>
      <c r="CR37" s="625">
        <v>323166</v>
      </c>
      <c r="CS37" s="657"/>
      <c r="CT37" s="657"/>
      <c r="CU37" s="657"/>
      <c r="CV37" s="657"/>
      <c r="CW37" s="657"/>
      <c r="CX37" s="657"/>
      <c r="CY37" s="658"/>
      <c r="CZ37" s="659">
        <v>11</v>
      </c>
      <c r="DA37" s="660"/>
      <c r="DB37" s="660"/>
      <c r="DC37" s="661"/>
      <c r="DD37" s="634">
        <v>309185</v>
      </c>
      <c r="DE37" s="657"/>
      <c r="DF37" s="657"/>
      <c r="DG37" s="657"/>
      <c r="DH37" s="657"/>
      <c r="DI37" s="657"/>
      <c r="DJ37" s="657"/>
      <c r="DK37" s="658"/>
      <c r="DL37" s="634">
        <v>309185</v>
      </c>
      <c r="DM37" s="657"/>
      <c r="DN37" s="657"/>
      <c r="DO37" s="657"/>
      <c r="DP37" s="657"/>
      <c r="DQ37" s="657"/>
      <c r="DR37" s="657"/>
      <c r="DS37" s="657"/>
      <c r="DT37" s="657"/>
      <c r="DU37" s="657"/>
      <c r="DV37" s="658"/>
      <c r="DW37" s="630">
        <v>19.8</v>
      </c>
      <c r="DX37" s="655"/>
      <c r="DY37" s="655"/>
      <c r="DZ37" s="655"/>
      <c r="EA37" s="655"/>
      <c r="EB37" s="655"/>
      <c r="EC37" s="656"/>
    </row>
    <row r="38" spans="2:133" ht="11.25" customHeight="1" x14ac:dyDescent="0.15">
      <c r="AQ38" s="704" t="s">
        <v>316</v>
      </c>
      <c r="AR38" s="705"/>
      <c r="AS38" s="705"/>
      <c r="AT38" s="705"/>
      <c r="AU38" s="705"/>
      <c r="AV38" s="705"/>
      <c r="AW38" s="705"/>
      <c r="AX38" s="705"/>
      <c r="AY38" s="706"/>
      <c r="AZ38" s="625" t="s">
        <v>317</v>
      </c>
      <c r="BA38" s="626"/>
      <c r="BB38" s="626"/>
      <c r="BC38" s="626"/>
      <c r="BD38" s="657"/>
      <c r="BE38" s="657"/>
      <c r="BF38" s="682"/>
      <c r="BG38" s="639" t="s">
        <v>318</v>
      </c>
      <c r="BH38" s="640"/>
      <c r="BI38" s="640"/>
      <c r="BJ38" s="640"/>
      <c r="BK38" s="640"/>
      <c r="BL38" s="640"/>
      <c r="BM38" s="640"/>
      <c r="BN38" s="640"/>
      <c r="BO38" s="640"/>
      <c r="BP38" s="640"/>
      <c r="BQ38" s="640"/>
      <c r="BR38" s="640"/>
      <c r="BS38" s="640"/>
      <c r="BT38" s="640"/>
      <c r="BU38" s="641"/>
      <c r="BV38" s="625">
        <v>918</v>
      </c>
      <c r="BW38" s="626"/>
      <c r="BX38" s="626"/>
      <c r="BY38" s="626"/>
      <c r="BZ38" s="626"/>
      <c r="CA38" s="626"/>
      <c r="CB38" s="635"/>
      <c r="CD38" s="639" t="s">
        <v>319</v>
      </c>
      <c r="CE38" s="640"/>
      <c r="CF38" s="640"/>
      <c r="CG38" s="640"/>
      <c r="CH38" s="640"/>
      <c r="CI38" s="640"/>
      <c r="CJ38" s="640"/>
      <c r="CK38" s="640"/>
      <c r="CL38" s="640"/>
      <c r="CM38" s="640"/>
      <c r="CN38" s="640"/>
      <c r="CO38" s="640"/>
      <c r="CP38" s="640"/>
      <c r="CQ38" s="641"/>
      <c r="CR38" s="625">
        <v>188447</v>
      </c>
      <c r="CS38" s="626"/>
      <c r="CT38" s="626"/>
      <c r="CU38" s="626"/>
      <c r="CV38" s="626"/>
      <c r="CW38" s="626"/>
      <c r="CX38" s="626"/>
      <c r="CY38" s="627"/>
      <c r="CZ38" s="659">
        <v>6.4</v>
      </c>
      <c r="DA38" s="660"/>
      <c r="DB38" s="660"/>
      <c r="DC38" s="661"/>
      <c r="DD38" s="634">
        <v>157486</v>
      </c>
      <c r="DE38" s="626"/>
      <c r="DF38" s="626"/>
      <c r="DG38" s="626"/>
      <c r="DH38" s="626"/>
      <c r="DI38" s="626"/>
      <c r="DJ38" s="626"/>
      <c r="DK38" s="627"/>
      <c r="DL38" s="634">
        <v>111402</v>
      </c>
      <c r="DM38" s="626"/>
      <c r="DN38" s="626"/>
      <c r="DO38" s="626"/>
      <c r="DP38" s="626"/>
      <c r="DQ38" s="626"/>
      <c r="DR38" s="626"/>
      <c r="DS38" s="626"/>
      <c r="DT38" s="626"/>
      <c r="DU38" s="626"/>
      <c r="DV38" s="627"/>
      <c r="DW38" s="630">
        <v>7.1</v>
      </c>
      <c r="DX38" s="655"/>
      <c r="DY38" s="655"/>
      <c r="DZ38" s="655"/>
      <c r="EA38" s="655"/>
      <c r="EB38" s="655"/>
      <c r="EC38" s="656"/>
    </row>
    <row r="39" spans="2:133" ht="11.25" customHeight="1" x14ac:dyDescent="0.15">
      <c r="AQ39" s="704" t="s">
        <v>320</v>
      </c>
      <c r="AR39" s="705"/>
      <c r="AS39" s="705"/>
      <c r="AT39" s="705"/>
      <c r="AU39" s="705"/>
      <c r="AV39" s="705"/>
      <c r="AW39" s="705"/>
      <c r="AX39" s="705"/>
      <c r="AY39" s="706"/>
      <c r="AZ39" s="625" t="s">
        <v>317</v>
      </c>
      <c r="BA39" s="626"/>
      <c r="BB39" s="626"/>
      <c r="BC39" s="626"/>
      <c r="BD39" s="657"/>
      <c r="BE39" s="657"/>
      <c r="BF39" s="682"/>
      <c r="BG39" s="710" t="s">
        <v>321</v>
      </c>
      <c r="BH39" s="711"/>
      <c r="BI39" s="711"/>
      <c r="BJ39" s="711"/>
      <c r="BK39" s="711"/>
      <c r="BL39" s="189"/>
      <c r="BM39" s="640" t="s">
        <v>322</v>
      </c>
      <c r="BN39" s="640"/>
      <c r="BO39" s="640"/>
      <c r="BP39" s="640"/>
      <c r="BQ39" s="640"/>
      <c r="BR39" s="640"/>
      <c r="BS39" s="640"/>
      <c r="BT39" s="640"/>
      <c r="BU39" s="641"/>
      <c r="BV39" s="625">
        <v>86</v>
      </c>
      <c r="BW39" s="626"/>
      <c r="BX39" s="626"/>
      <c r="BY39" s="626"/>
      <c r="BZ39" s="626"/>
      <c r="CA39" s="626"/>
      <c r="CB39" s="635"/>
      <c r="CD39" s="639" t="s">
        <v>323</v>
      </c>
      <c r="CE39" s="640"/>
      <c r="CF39" s="640"/>
      <c r="CG39" s="640"/>
      <c r="CH39" s="640"/>
      <c r="CI39" s="640"/>
      <c r="CJ39" s="640"/>
      <c r="CK39" s="640"/>
      <c r="CL39" s="640"/>
      <c r="CM39" s="640"/>
      <c r="CN39" s="640"/>
      <c r="CO39" s="640"/>
      <c r="CP39" s="640"/>
      <c r="CQ39" s="641"/>
      <c r="CR39" s="625">
        <v>244633</v>
      </c>
      <c r="CS39" s="657"/>
      <c r="CT39" s="657"/>
      <c r="CU39" s="657"/>
      <c r="CV39" s="657"/>
      <c r="CW39" s="657"/>
      <c r="CX39" s="657"/>
      <c r="CY39" s="658"/>
      <c r="CZ39" s="659">
        <v>8.3000000000000007</v>
      </c>
      <c r="DA39" s="660"/>
      <c r="DB39" s="660"/>
      <c r="DC39" s="661"/>
      <c r="DD39" s="634">
        <v>213365</v>
      </c>
      <c r="DE39" s="657"/>
      <c r="DF39" s="657"/>
      <c r="DG39" s="657"/>
      <c r="DH39" s="657"/>
      <c r="DI39" s="657"/>
      <c r="DJ39" s="657"/>
      <c r="DK39" s="658"/>
      <c r="DL39" s="634" t="s">
        <v>317</v>
      </c>
      <c r="DM39" s="657"/>
      <c r="DN39" s="657"/>
      <c r="DO39" s="657"/>
      <c r="DP39" s="657"/>
      <c r="DQ39" s="657"/>
      <c r="DR39" s="657"/>
      <c r="DS39" s="657"/>
      <c r="DT39" s="657"/>
      <c r="DU39" s="657"/>
      <c r="DV39" s="658"/>
      <c r="DW39" s="630" t="s">
        <v>317</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324</v>
      </c>
      <c r="AR40" s="705"/>
      <c r="AS40" s="705"/>
      <c r="AT40" s="705"/>
      <c r="AU40" s="705"/>
      <c r="AV40" s="705"/>
      <c r="AW40" s="705"/>
      <c r="AX40" s="705"/>
      <c r="AY40" s="706"/>
      <c r="AZ40" s="625">
        <v>66896</v>
      </c>
      <c r="BA40" s="626"/>
      <c r="BB40" s="626"/>
      <c r="BC40" s="626"/>
      <c r="BD40" s="657"/>
      <c r="BE40" s="657"/>
      <c r="BF40" s="682"/>
      <c r="BG40" s="710"/>
      <c r="BH40" s="711"/>
      <c r="BI40" s="711"/>
      <c r="BJ40" s="711"/>
      <c r="BK40" s="711"/>
      <c r="BL40" s="189"/>
      <c r="BM40" s="640" t="s">
        <v>325</v>
      </c>
      <c r="BN40" s="640"/>
      <c r="BO40" s="640"/>
      <c r="BP40" s="640"/>
      <c r="BQ40" s="640"/>
      <c r="BR40" s="640"/>
      <c r="BS40" s="640"/>
      <c r="BT40" s="640"/>
      <c r="BU40" s="641"/>
      <c r="BV40" s="625">
        <v>143</v>
      </c>
      <c r="BW40" s="626"/>
      <c r="BX40" s="626"/>
      <c r="BY40" s="626"/>
      <c r="BZ40" s="626"/>
      <c r="CA40" s="626"/>
      <c r="CB40" s="635"/>
      <c r="CD40" s="639" t="s">
        <v>326</v>
      </c>
      <c r="CE40" s="640"/>
      <c r="CF40" s="640"/>
      <c r="CG40" s="640"/>
      <c r="CH40" s="640"/>
      <c r="CI40" s="640"/>
      <c r="CJ40" s="640"/>
      <c r="CK40" s="640"/>
      <c r="CL40" s="640"/>
      <c r="CM40" s="640"/>
      <c r="CN40" s="640"/>
      <c r="CO40" s="640"/>
      <c r="CP40" s="640"/>
      <c r="CQ40" s="641"/>
      <c r="CR40" s="625">
        <v>3820</v>
      </c>
      <c r="CS40" s="626"/>
      <c r="CT40" s="626"/>
      <c r="CU40" s="626"/>
      <c r="CV40" s="626"/>
      <c r="CW40" s="626"/>
      <c r="CX40" s="626"/>
      <c r="CY40" s="627"/>
      <c r="CZ40" s="659">
        <v>0.1</v>
      </c>
      <c r="DA40" s="660"/>
      <c r="DB40" s="660"/>
      <c r="DC40" s="661"/>
      <c r="DD40" s="634">
        <v>110</v>
      </c>
      <c r="DE40" s="626"/>
      <c r="DF40" s="626"/>
      <c r="DG40" s="626"/>
      <c r="DH40" s="626"/>
      <c r="DI40" s="626"/>
      <c r="DJ40" s="626"/>
      <c r="DK40" s="627"/>
      <c r="DL40" s="634">
        <v>110</v>
      </c>
      <c r="DM40" s="626"/>
      <c r="DN40" s="626"/>
      <c r="DO40" s="626"/>
      <c r="DP40" s="626"/>
      <c r="DQ40" s="626"/>
      <c r="DR40" s="626"/>
      <c r="DS40" s="626"/>
      <c r="DT40" s="626"/>
      <c r="DU40" s="626"/>
      <c r="DV40" s="627"/>
      <c r="DW40" s="630">
        <v>0</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327</v>
      </c>
      <c r="AR41" s="646"/>
      <c r="AS41" s="646"/>
      <c r="AT41" s="646"/>
      <c r="AU41" s="646"/>
      <c r="AV41" s="646"/>
      <c r="AW41" s="646"/>
      <c r="AX41" s="646"/>
      <c r="AY41" s="647"/>
      <c r="AZ41" s="697">
        <v>85445</v>
      </c>
      <c r="BA41" s="698"/>
      <c r="BB41" s="698"/>
      <c r="BC41" s="698"/>
      <c r="BD41" s="693"/>
      <c r="BE41" s="693"/>
      <c r="BF41" s="695"/>
      <c r="BG41" s="712"/>
      <c r="BH41" s="713"/>
      <c r="BI41" s="713"/>
      <c r="BJ41" s="713"/>
      <c r="BK41" s="713"/>
      <c r="BL41" s="191"/>
      <c r="BM41" s="646" t="s">
        <v>328</v>
      </c>
      <c r="BN41" s="646"/>
      <c r="BO41" s="646"/>
      <c r="BP41" s="646"/>
      <c r="BQ41" s="646"/>
      <c r="BR41" s="646"/>
      <c r="BS41" s="646"/>
      <c r="BT41" s="646"/>
      <c r="BU41" s="647"/>
      <c r="BV41" s="697">
        <v>401</v>
      </c>
      <c r="BW41" s="698"/>
      <c r="BX41" s="698"/>
      <c r="BY41" s="698"/>
      <c r="BZ41" s="698"/>
      <c r="CA41" s="698"/>
      <c r="CB41" s="707"/>
      <c r="CD41" s="639" t="s">
        <v>329</v>
      </c>
      <c r="CE41" s="640"/>
      <c r="CF41" s="640"/>
      <c r="CG41" s="640"/>
      <c r="CH41" s="640"/>
      <c r="CI41" s="640"/>
      <c r="CJ41" s="640"/>
      <c r="CK41" s="640"/>
      <c r="CL41" s="640"/>
      <c r="CM41" s="640"/>
      <c r="CN41" s="640"/>
      <c r="CO41" s="640"/>
      <c r="CP41" s="640"/>
      <c r="CQ41" s="641"/>
      <c r="CR41" s="625" t="s">
        <v>330</v>
      </c>
      <c r="CS41" s="657"/>
      <c r="CT41" s="657"/>
      <c r="CU41" s="657"/>
      <c r="CV41" s="657"/>
      <c r="CW41" s="657"/>
      <c r="CX41" s="657"/>
      <c r="CY41" s="658"/>
      <c r="CZ41" s="659" t="s">
        <v>330</v>
      </c>
      <c r="DA41" s="660"/>
      <c r="DB41" s="660"/>
      <c r="DC41" s="661"/>
      <c r="DD41" s="634" t="s">
        <v>330</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331</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332</v>
      </c>
      <c r="CE42" s="623"/>
      <c r="CF42" s="623"/>
      <c r="CG42" s="623"/>
      <c r="CH42" s="623"/>
      <c r="CI42" s="623"/>
      <c r="CJ42" s="623"/>
      <c r="CK42" s="623"/>
      <c r="CL42" s="623"/>
      <c r="CM42" s="623"/>
      <c r="CN42" s="623"/>
      <c r="CO42" s="623"/>
      <c r="CP42" s="623"/>
      <c r="CQ42" s="624"/>
      <c r="CR42" s="625">
        <v>710658</v>
      </c>
      <c r="CS42" s="626"/>
      <c r="CT42" s="626"/>
      <c r="CU42" s="626"/>
      <c r="CV42" s="626"/>
      <c r="CW42" s="626"/>
      <c r="CX42" s="626"/>
      <c r="CY42" s="627"/>
      <c r="CZ42" s="659">
        <v>24.1</v>
      </c>
      <c r="DA42" s="708"/>
      <c r="DB42" s="708"/>
      <c r="DC42" s="709"/>
      <c r="DD42" s="634">
        <v>95528</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333</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334</v>
      </c>
      <c r="CE43" s="623"/>
      <c r="CF43" s="623"/>
      <c r="CG43" s="623"/>
      <c r="CH43" s="623"/>
      <c r="CI43" s="623"/>
      <c r="CJ43" s="623"/>
      <c r="CK43" s="623"/>
      <c r="CL43" s="623"/>
      <c r="CM43" s="623"/>
      <c r="CN43" s="623"/>
      <c r="CO43" s="623"/>
      <c r="CP43" s="623"/>
      <c r="CQ43" s="624"/>
      <c r="CR43" s="625">
        <v>13185</v>
      </c>
      <c r="CS43" s="657"/>
      <c r="CT43" s="657"/>
      <c r="CU43" s="657"/>
      <c r="CV43" s="657"/>
      <c r="CW43" s="657"/>
      <c r="CX43" s="657"/>
      <c r="CY43" s="658"/>
      <c r="CZ43" s="659">
        <v>0.4</v>
      </c>
      <c r="DA43" s="660"/>
      <c r="DB43" s="660"/>
      <c r="DC43" s="661"/>
      <c r="DD43" s="634">
        <v>13185</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335</v>
      </c>
      <c r="CD44" s="731" t="s">
        <v>287</v>
      </c>
      <c r="CE44" s="732"/>
      <c r="CF44" s="622" t="s">
        <v>336</v>
      </c>
      <c r="CG44" s="623"/>
      <c r="CH44" s="623"/>
      <c r="CI44" s="623"/>
      <c r="CJ44" s="623"/>
      <c r="CK44" s="623"/>
      <c r="CL44" s="623"/>
      <c r="CM44" s="623"/>
      <c r="CN44" s="623"/>
      <c r="CO44" s="623"/>
      <c r="CP44" s="623"/>
      <c r="CQ44" s="624"/>
      <c r="CR44" s="625">
        <v>656248</v>
      </c>
      <c r="CS44" s="626"/>
      <c r="CT44" s="626"/>
      <c r="CU44" s="626"/>
      <c r="CV44" s="626"/>
      <c r="CW44" s="626"/>
      <c r="CX44" s="626"/>
      <c r="CY44" s="627"/>
      <c r="CZ44" s="659">
        <v>22.3</v>
      </c>
      <c r="DA44" s="708"/>
      <c r="DB44" s="708"/>
      <c r="DC44" s="709"/>
      <c r="DD44" s="634">
        <v>92407</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337</v>
      </c>
      <c r="CG45" s="623"/>
      <c r="CH45" s="623"/>
      <c r="CI45" s="623"/>
      <c r="CJ45" s="623"/>
      <c r="CK45" s="623"/>
      <c r="CL45" s="623"/>
      <c r="CM45" s="623"/>
      <c r="CN45" s="623"/>
      <c r="CO45" s="623"/>
      <c r="CP45" s="623"/>
      <c r="CQ45" s="624"/>
      <c r="CR45" s="625">
        <v>242449</v>
      </c>
      <c r="CS45" s="657"/>
      <c r="CT45" s="657"/>
      <c r="CU45" s="657"/>
      <c r="CV45" s="657"/>
      <c r="CW45" s="657"/>
      <c r="CX45" s="657"/>
      <c r="CY45" s="658"/>
      <c r="CZ45" s="659">
        <v>8.1999999999999993</v>
      </c>
      <c r="DA45" s="660"/>
      <c r="DB45" s="660"/>
      <c r="DC45" s="661"/>
      <c r="DD45" s="634">
        <v>21695</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338</v>
      </c>
      <c r="CG46" s="623"/>
      <c r="CH46" s="623"/>
      <c r="CI46" s="623"/>
      <c r="CJ46" s="623"/>
      <c r="CK46" s="623"/>
      <c r="CL46" s="623"/>
      <c r="CM46" s="623"/>
      <c r="CN46" s="623"/>
      <c r="CO46" s="623"/>
      <c r="CP46" s="623"/>
      <c r="CQ46" s="624"/>
      <c r="CR46" s="625">
        <v>406051</v>
      </c>
      <c r="CS46" s="626"/>
      <c r="CT46" s="626"/>
      <c r="CU46" s="626"/>
      <c r="CV46" s="626"/>
      <c r="CW46" s="626"/>
      <c r="CX46" s="626"/>
      <c r="CY46" s="627"/>
      <c r="CZ46" s="659">
        <v>13.8</v>
      </c>
      <c r="DA46" s="708"/>
      <c r="DB46" s="708"/>
      <c r="DC46" s="709"/>
      <c r="DD46" s="634">
        <v>69247</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339</v>
      </c>
      <c r="CG47" s="623"/>
      <c r="CH47" s="623"/>
      <c r="CI47" s="623"/>
      <c r="CJ47" s="623"/>
      <c r="CK47" s="623"/>
      <c r="CL47" s="623"/>
      <c r="CM47" s="623"/>
      <c r="CN47" s="623"/>
      <c r="CO47" s="623"/>
      <c r="CP47" s="623"/>
      <c r="CQ47" s="624"/>
      <c r="CR47" s="625">
        <v>54410</v>
      </c>
      <c r="CS47" s="657"/>
      <c r="CT47" s="657"/>
      <c r="CU47" s="657"/>
      <c r="CV47" s="657"/>
      <c r="CW47" s="657"/>
      <c r="CX47" s="657"/>
      <c r="CY47" s="658"/>
      <c r="CZ47" s="659">
        <v>1.8</v>
      </c>
      <c r="DA47" s="660"/>
      <c r="DB47" s="660"/>
      <c r="DC47" s="661"/>
      <c r="DD47" s="634">
        <v>3121</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340</v>
      </c>
      <c r="CG48" s="623"/>
      <c r="CH48" s="623"/>
      <c r="CI48" s="623"/>
      <c r="CJ48" s="623"/>
      <c r="CK48" s="623"/>
      <c r="CL48" s="623"/>
      <c r="CM48" s="623"/>
      <c r="CN48" s="623"/>
      <c r="CO48" s="623"/>
      <c r="CP48" s="623"/>
      <c r="CQ48" s="624"/>
      <c r="CR48" s="625" t="s">
        <v>111</v>
      </c>
      <c r="CS48" s="626"/>
      <c r="CT48" s="626"/>
      <c r="CU48" s="626"/>
      <c r="CV48" s="626"/>
      <c r="CW48" s="626"/>
      <c r="CX48" s="626"/>
      <c r="CY48" s="627"/>
      <c r="CZ48" s="659" t="s">
        <v>111</v>
      </c>
      <c r="DA48" s="708"/>
      <c r="DB48" s="708"/>
      <c r="DC48" s="709"/>
      <c r="DD48" s="634" t="s">
        <v>111</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341</v>
      </c>
      <c r="CE49" s="669"/>
      <c r="CF49" s="669"/>
      <c r="CG49" s="669"/>
      <c r="CH49" s="669"/>
      <c r="CI49" s="669"/>
      <c r="CJ49" s="669"/>
      <c r="CK49" s="669"/>
      <c r="CL49" s="669"/>
      <c r="CM49" s="669"/>
      <c r="CN49" s="669"/>
      <c r="CO49" s="669"/>
      <c r="CP49" s="669"/>
      <c r="CQ49" s="670"/>
      <c r="CR49" s="697">
        <v>2947673</v>
      </c>
      <c r="CS49" s="693"/>
      <c r="CT49" s="693"/>
      <c r="CU49" s="693"/>
      <c r="CV49" s="693"/>
      <c r="CW49" s="693"/>
      <c r="CX49" s="693"/>
      <c r="CY49" s="720"/>
      <c r="CZ49" s="721">
        <v>100</v>
      </c>
      <c r="DA49" s="722"/>
      <c r="DB49" s="722"/>
      <c r="DC49" s="723"/>
      <c r="DD49" s="724">
        <v>1868666</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85" zoomScaleNormal="8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342</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343</v>
      </c>
      <c r="DK2" s="767"/>
      <c r="DL2" s="767"/>
      <c r="DM2" s="767"/>
      <c r="DN2" s="767"/>
      <c r="DO2" s="768"/>
      <c r="DP2" s="202"/>
      <c r="DQ2" s="766" t="s">
        <v>344</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345</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346</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347</v>
      </c>
      <c r="B5" s="761"/>
      <c r="C5" s="761"/>
      <c r="D5" s="761"/>
      <c r="E5" s="761"/>
      <c r="F5" s="761"/>
      <c r="G5" s="761"/>
      <c r="H5" s="761"/>
      <c r="I5" s="761"/>
      <c r="J5" s="761"/>
      <c r="K5" s="761"/>
      <c r="L5" s="761"/>
      <c r="M5" s="761"/>
      <c r="N5" s="761"/>
      <c r="O5" s="761"/>
      <c r="P5" s="762"/>
      <c r="Q5" s="737" t="s">
        <v>348</v>
      </c>
      <c r="R5" s="738"/>
      <c r="S5" s="738"/>
      <c r="T5" s="738"/>
      <c r="U5" s="739"/>
      <c r="V5" s="737" t="s">
        <v>349</v>
      </c>
      <c r="W5" s="738"/>
      <c r="X5" s="738"/>
      <c r="Y5" s="738"/>
      <c r="Z5" s="739"/>
      <c r="AA5" s="737" t="s">
        <v>350</v>
      </c>
      <c r="AB5" s="738"/>
      <c r="AC5" s="738"/>
      <c r="AD5" s="738"/>
      <c r="AE5" s="738"/>
      <c r="AF5" s="770" t="s">
        <v>351</v>
      </c>
      <c r="AG5" s="738"/>
      <c r="AH5" s="738"/>
      <c r="AI5" s="738"/>
      <c r="AJ5" s="749"/>
      <c r="AK5" s="738" t="s">
        <v>352</v>
      </c>
      <c r="AL5" s="738"/>
      <c r="AM5" s="738"/>
      <c r="AN5" s="738"/>
      <c r="AO5" s="739"/>
      <c r="AP5" s="737" t="s">
        <v>353</v>
      </c>
      <c r="AQ5" s="738"/>
      <c r="AR5" s="738"/>
      <c r="AS5" s="738"/>
      <c r="AT5" s="739"/>
      <c r="AU5" s="737" t="s">
        <v>354</v>
      </c>
      <c r="AV5" s="738"/>
      <c r="AW5" s="738"/>
      <c r="AX5" s="738"/>
      <c r="AY5" s="749"/>
      <c r="AZ5" s="209"/>
      <c r="BA5" s="209"/>
      <c r="BB5" s="209"/>
      <c r="BC5" s="209"/>
      <c r="BD5" s="209"/>
      <c r="BE5" s="210"/>
      <c r="BF5" s="210"/>
      <c r="BG5" s="210"/>
      <c r="BH5" s="210"/>
      <c r="BI5" s="210"/>
      <c r="BJ5" s="210"/>
      <c r="BK5" s="210"/>
      <c r="BL5" s="210"/>
      <c r="BM5" s="210"/>
      <c r="BN5" s="210"/>
      <c r="BO5" s="210"/>
      <c r="BP5" s="210"/>
      <c r="BQ5" s="760" t="s">
        <v>355</v>
      </c>
      <c r="BR5" s="761"/>
      <c r="BS5" s="761"/>
      <c r="BT5" s="761"/>
      <c r="BU5" s="761"/>
      <c r="BV5" s="761"/>
      <c r="BW5" s="761"/>
      <c r="BX5" s="761"/>
      <c r="BY5" s="761"/>
      <c r="BZ5" s="761"/>
      <c r="CA5" s="761"/>
      <c r="CB5" s="761"/>
      <c r="CC5" s="761"/>
      <c r="CD5" s="761"/>
      <c r="CE5" s="761"/>
      <c r="CF5" s="761"/>
      <c r="CG5" s="762"/>
      <c r="CH5" s="737" t="s">
        <v>356</v>
      </c>
      <c r="CI5" s="738"/>
      <c r="CJ5" s="738"/>
      <c r="CK5" s="738"/>
      <c r="CL5" s="739"/>
      <c r="CM5" s="737" t="s">
        <v>357</v>
      </c>
      <c r="CN5" s="738"/>
      <c r="CO5" s="738"/>
      <c r="CP5" s="738"/>
      <c r="CQ5" s="739"/>
      <c r="CR5" s="737" t="s">
        <v>358</v>
      </c>
      <c r="CS5" s="738"/>
      <c r="CT5" s="738"/>
      <c r="CU5" s="738"/>
      <c r="CV5" s="739"/>
      <c r="CW5" s="737" t="s">
        <v>359</v>
      </c>
      <c r="CX5" s="738"/>
      <c r="CY5" s="738"/>
      <c r="CZ5" s="738"/>
      <c r="DA5" s="739"/>
      <c r="DB5" s="737" t="s">
        <v>360</v>
      </c>
      <c r="DC5" s="738"/>
      <c r="DD5" s="738"/>
      <c r="DE5" s="738"/>
      <c r="DF5" s="739"/>
      <c r="DG5" s="743" t="s">
        <v>361</v>
      </c>
      <c r="DH5" s="744"/>
      <c r="DI5" s="744"/>
      <c r="DJ5" s="744"/>
      <c r="DK5" s="745"/>
      <c r="DL5" s="743" t="s">
        <v>362</v>
      </c>
      <c r="DM5" s="744"/>
      <c r="DN5" s="744"/>
      <c r="DO5" s="744"/>
      <c r="DP5" s="745"/>
      <c r="DQ5" s="737" t="s">
        <v>363</v>
      </c>
      <c r="DR5" s="738"/>
      <c r="DS5" s="738"/>
      <c r="DT5" s="738"/>
      <c r="DU5" s="739"/>
      <c r="DV5" s="737" t="s">
        <v>354</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364</v>
      </c>
      <c r="C7" s="752"/>
      <c r="D7" s="752"/>
      <c r="E7" s="752"/>
      <c r="F7" s="752"/>
      <c r="G7" s="752"/>
      <c r="H7" s="752"/>
      <c r="I7" s="752"/>
      <c r="J7" s="752"/>
      <c r="K7" s="752"/>
      <c r="L7" s="752"/>
      <c r="M7" s="752"/>
      <c r="N7" s="752"/>
      <c r="O7" s="752"/>
      <c r="P7" s="753"/>
      <c r="Q7" s="754">
        <v>3042</v>
      </c>
      <c r="R7" s="755"/>
      <c r="S7" s="755"/>
      <c r="T7" s="755"/>
      <c r="U7" s="755"/>
      <c r="V7" s="755">
        <v>2945</v>
      </c>
      <c r="W7" s="755"/>
      <c r="X7" s="755"/>
      <c r="Y7" s="755"/>
      <c r="Z7" s="755"/>
      <c r="AA7" s="755">
        <v>98</v>
      </c>
      <c r="AB7" s="755"/>
      <c r="AC7" s="755"/>
      <c r="AD7" s="755"/>
      <c r="AE7" s="756"/>
      <c r="AF7" s="757">
        <v>77</v>
      </c>
      <c r="AG7" s="758"/>
      <c r="AH7" s="758"/>
      <c r="AI7" s="758"/>
      <c r="AJ7" s="759"/>
      <c r="AK7" s="794">
        <v>151</v>
      </c>
      <c r="AL7" s="795"/>
      <c r="AM7" s="795"/>
      <c r="AN7" s="795"/>
      <c r="AO7" s="795"/>
      <c r="AP7" s="795">
        <v>3348</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545</v>
      </c>
      <c r="BT7" s="799"/>
      <c r="BU7" s="799"/>
      <c r="BV7" s="799"/>
      <c r="BW7" s="799"/>
      <c r="BX7" s="799"/>
      <c r="BY7" s="799"/>
      <c r="BZ7" s="799"/>
      <c r="CA7" s="799"/>
      <c r="CB7" s="799"/>
      <c r="CC7" s="799"/>
      <c r="CD7" s="799"/>
      <c r="CE7" s="799"/>
      <c r="CF7" s="799"/>
      <c r="CG7" s="800"/>
      <c r="CH7" s="791">
        <v>34</v>
      </c>
      <c r="CI7" s="792"/>
      <c r="CJ7" s="792"/>
      <c r="CK7" s="792"/>
      <c r="CL7" s="793"/>
      <c r="CM7" s="791">
        <v>-126</v>
      </c>
      <c r="CN7" s="792"/>
      <c r="CO7" s="792"/>
      <c r="CP7" s="792"/>
      <c r="CQ7" s="793"/>
      <c r="CR7" s="791">
        <v>4</v>
      </c>
      <c r="CS7" s="792"/>
      <c r="CT7" s="792"/>
      <c r="CU7" s="792"/>
      <c r="CV7" s="793"/>
      <c r="CW7" s="791">
        <v>0</v>
      </c>
      <c r="CX7" s="792"/>
      <c r="CY7" s="792"/>
      <c r="CZ7" s="792"/>
      <c r="DA7" s="793"/>
      <c r="DB7" s="791">
        <v>0</v>
      </c>
      <c r="DC7" s="792"/>
      <c r="DD7" s="792"/>
      <c r="DE7" s="792"/>
      <c r="DF7" s="793"/>
      <c r="DG7" s="791">
        <v>0</v>
      </c>
      <c r="DH7" s="792"/>
      <c r="DI7" s="792"/>
      <c r="DJ7" s="792"/>
      <c r="DK7" s="793"/>
      <c r="DL7" s="791">
        <v>0</v>
      </c>
      <c r="DM7" s="792"/>
      <c r="DN7" s="792"/>
      <c r="DO7" s="792"/>
      <c r="DP7" s="793"/>
      <c r="DQ7" s="791">
        <v>0</v>
      </c>
      <c r="DR7" s="792"/>
      <c r="DS7" s="792"/>
      <c r="DT7" s="792"/>
      <c r="DU7" s="793"/>
      <c r="DV7" s="772"/>
      <c r="DW7" s="773"/>
      <c r="DX7" s="773"/>
      <c r="DY7" s="773"/>
      <c r="DZ7" s="774"/>
      <c r="EA7" s="207"/>
    </row>
    <row r="8" spans="1:131" s="208" customFormat="1" ht="26.25" customHeight="1" x14ac:dyDescent="0.15">
      <c r="A8" s="214">
        <v>2</v>
      </c>
      <c r="B8" s="775" t="s">
        <v>365</v>
      </c>
      <c r="C8" s="776"/>
      <c r="D8" s="776"/>
      <c r="E8" s="776"/>
      <c r="F8" s="776"/>
      <c r="G8" s="776"/>
      <c r="H8" s="776"/>
      <c r="I8" s="776"/>
      <c r="J8" s="776"/>
      <c r="K8" s="776"/>
      <c r="L8" s="776"/>
      <c r="M8" s="776"/>
      <c r="N8" s="776"/>
      <c r="O8" s="776"/>
      <c r="P8" s="777"/>
      <c r="Q8" s="778">
        <v>3</v>
      </c>
      <c r="R8" s="779"/>
      <c r="S8" s="779"/>
      <c r="T8" s="779"/>
      <c r="U8" s="779"/>
      <c r="V8" s="779">
        <v>3</v>
      </c>
      <c r="W8" s="779"/>
      <c r="X8" s="779"/>
      <c r="Y8" s="779"/>
      <c r="Z8" s="779"/>
      <c r="AA8" s="779">
        <v>0</v>
      </c>
      <c r="AB8" s="779"/>
      <c r="AC8" s="779"/>
      <c r="AD8" s="779"/>
      <c r="AE8" s="780"/>
      <c r="AF8" s="781">
        <v>0</v>
      </c>
      <c r="AG8" s="782"/>
      <c r="AH8" s="782"/>
      <c r="AI8" s="782"/>
      <c r="AJ8" s="783"/>
      <c r="AK8" s="784">
        <v>3</v>
      </c>
      <c r="AL8" s="785"/>
      <c r="AM8" s="785"/>
      <c r="AN8" s="785"/>
      <c r="AO8" s="785"/>
      <c r="AP8" s="785" t="s">
        <v>527</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c r="BT8" s="789"/>
      <c r="BU8" s="789"/>
      <c r="BV8" s="789"/>
      <c r="BW8" s="789"/>
      <c r="BX8" s="789"/>
      <c r="BY8" s="789"/>
      <c r="BZ8" s="789"/>
      <c r="CA8" s="789"/>
      <c r="CB8" s="789"/>
      <c r="CC8" s="789"/>
      <c r="CD8" s="789"/>
      <c r="CE8" s="789"/>
      <c r="CF8" s="789"/>
      <c r="CG8" s="790"/>
      <c r="CH8" s="801"/>
      <c r="CI8" s="802"/>
      <c r="CJ8" s="802"/>
      <c r="CK8" s="802"/>
      <c r="CL8" s="803"/>
      <c r="CM8" s="801"/>
      <c r="CN8" s="802"/>
      <c r="CO8" s="802"/>
      <c r="CP8" s="802"/>
      <c r="CQ8" s="803"/>
      <c r="CR8" s="801"/>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x14ac:dyDescent="0.15">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366</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367</v>
      </c>
      <c r="B23" s="810" t="s">
        <v>368</v>
      </c>
      <c r="C23" s="811"/>
      <c r="D23" s="811"/>
      <c r="E23" s="811"/>
      <c r="F23" s="811"/>
      <c r="G23" s="811"/>
      <c r="H23" s="811"/>
      <c r="I23" s="811"/>
      <c r="J23" s="811"/>
      <c r="K23" s="811"/>
      <c r="L23" s="811"/>
      <c r="M23" s="811"/>
      <c r="N23" s="811"/>
      <c r="O23" s="811"/>
      <c r="P23" s="812"/>
      <c r="Q23" s="813">
        <v>3045</v>
      </c>
      <c r="R23" s="814"/>
      <c r="S23" s="814"/>
      <c r="T23" s="814"/>
      <c r="U23" s="814"/>
      <c r="V23" s="814">
        <v>2948</v>
      </c>
      <c r="W23" s="814"/>
      <c r="X23" s="814"/>
      <c r="Y23" s="814"/>
      <c r="Z23" s="814"/>
      <c r="AA23" s="814">
        <v>98</v>
      </c>
      <c r="AB23" s="814"/>
      <c r="AC23" s="814"/>
      <c r="AD23" s="814"/>
      <c r="AE23" s="815"/>
      <c r="AF23" s="816">
        <v>77</v>
      </c>
      <c r="AG23" s="814"/>
      <c r="AH23" s="814"/>
      <c r="AI23" s="814"/>
      <c r="AJ23" s="817"/>
      <c r="AK23" s="818"/>
      <c r="AL23" s="819"/>
      <c r="AM23" s="819"/>
      <c r="AN23" s="819"/>
      <c r="AO23" s="819"/>
      <c r="AP23" s="814">
        <v>3348</v>
      </c>
      <c r="AQ23" s="814"/>
      <c r="AR23" s="814"/>
      <c r="AS23" s="814"/>
      <c r="AT23" s="814"/>
      <c r="AU23" s="820"/>
      <c r="AV23" s="820"/>
      <c r="AW23" s="820"/>
      <c r="AX23" s="820"/>
      <c r="AY23" s="821"/>
      <c r="AZ23" s="829" t="s">
        <v>111</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369</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370</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347</v>
      </c>
      <c r="B26" s="761"/>
      <c r="C26" s="761"/>
      <c r="D26" s="761"/>
      <c r="E26" s="761"/>
      <c r="F26" s="761"/>
      <c r="G26" s="761"/>
      <c r="H26" s="761"/>
      <c r="I26" s="761"/>
      <c r="J26" s="761"/>
      <c r="K26" s="761"/>
      <c r="L26" s="761"/>
      <c r="M26" s="761"/>
      <c r="N26" s="761"/>
      <c r="O26" s="761"/>
      <c r="P26" s="762"/>
      <c r="Q26" s="737" t="s">
        <v>371</v>
      </c>
      <c r="R26" s="738"/>
      <c r="S26" s="738"/>
      <c r="T26" s="738"/>
      <c r="U26" s="739"/>
      <c r="V26" s="737" t="s">
        <v>372</v>
      </c>
      <c r="W26" s="738"/>
      <c r="X26" s="738"/>
      <c r="Y26" s="738"/>
      <c r="Z26" s="739"/>
      <c r="AA26" s="737" t="s">
        <v>373</v>
      </c>
      <c r="AB26" s="738"/>
      <c r="AC26" s="738"/>
      <c r="AD26" s="738"/>
      <c r="AE26" s="738"/>
      <c r="AF26" s="832" t="s">
        <v>374</v>
      </c>
      <c r="AG26" s="833"/>
      <c r="AH26" s="833"/>
      <c r="AI26" s="833"/>
      <c r="AJ26" s="834"/>
      <c r="AK26" s="738" t="s">
        <v>375</v>
      </c>
      <c r="AL26" s="738"/>
      <c r="AM26" s="738"/>
      <c r="AN26" s="738"/>
      <c r="AO26" s="739"/>
      <c r="AP26" s="737" t="s">
        <v>376</v>
      </c>
      <c r="AQ26" s="738"/>
      <c r="AR26" s="738"/>
      <c r="AS26" s="738"/>
      <c r="AT26" s="739"/>
      <c r="AU26" s="737" t="s">
        <v>377</v>
      </c>
      <c r="AV26" s="738"/>
      <c r="AW26" s="738"/>
      <c r="AX26" s="738"/>
      <c r="AY26" s="739"/>
      <c r="AZ26" s="737" t="s">
        <v>378</v>
      </c>
      <c r="BA26" s="738"/>
      <c r="BB26" s="738"/>
      <c r="BC26" s="738"/>
      <c r="BD26" s="739"/>
      <c r="BE26" s="737" t="s">
        <v>354</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379</v>
      </c>
      <c r="C28" s="752"/>
      <c r="D28" s="752"/>
      <c r="E28" s="752"/>
      <c r="F28" s="752"/>
      <c r="G28" s="752"/>
      <c r="H28" s="752"/>
      <c r="I28" s="752"/>
      <c r="J28" s="752"/>
      <c r="K28" s="752"/>
      <c r="L28" s="752"/>
      <c r="M28" s="752"/>
      <c r="N28" s="752"/>
      <c r="O28" s="752"/>
      <c r="P28" s="753"/>
      <c r="Q28" s="842">
        <v>622</v>
      </c>
      <c r="R28" s="843"/>
      <c r="S28" s="843"/>
      <c r="T28" s="843"/>
      <c r="U28" s="843"/>
      <c r="V28" s="843">
        <v>617</v>
      </c>
      <c r="W28" s="843"/>
      <c r="X28" s="843"/>
      <c r="Y28" s="843"/>
      <c r="Z28" s="843"/>
      <c r="AA28" s="843">
        <v>6</v>
      </c>
      <c r="AB28" s="843"/>
      <c r="AC28" s="843"/>
      <c r="AD28" s="843"/>
      <c r="AE28" s="844"/>
      <c r="AF28" s="845">
        <v>6</v>
      </c>
      <c r="AG28" s="843"/>
      <c r="AH28" s="843"/>
      <c r="AI28" s="843"/>
      <c r="AJ28" s="846"/>
      <c r="AK28" s="847">
        <v>50</v>
      </c>
      <c r="AL28" s="838"/>
      <c r="AM28" s="838"/>
      <c r="AN28" s="838"/>
      <c r="AO28" s="838"/>
      <c r="AP28" s="838" t="s">
        <v>528</v>
      </c>
      <c r="AQ28" s="838"/>
      <c r="AR28" s="838"/>
      <c r="AS28" s="838"/>
      <c r="AT28" s="838"/>
      <c r="AU28" s="838" t="s">
        <v>527</v>
      </c>
      <c r="AV28" s="838"/>
      <c r="AW28" s="838"/>
      <c r="AX28" s="838"/>
      <c r="AY28" s="838"/>
      <c r="AZ28" s="839"/>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380</v>
      </c>
      <c r="C29" s="776"/>
      <c r="D29" s="776"/>
      <c r="E29" s="776"/>
      <c r="F29" s="776"/>
      <c r="G29" s="776"/>
      <c r="H29" s="776"/>
      <c r="I29" s="776"/>
      <c r="J29" s="776"/>
      <c r="K29" s="776"/>
      <c r="L29" s="776"/>
      <c r="M29" s="776"/>
      <c r="N29" s="776"/>
      <c r="O29" s="776"/>
      <c r="P29" s="777"/>
      <c r="Q29" s="778">
        <v>48</v>
      </c>
      <c r="R29" s="779"/>
      <c r="S29" s="779"/>
      <c r="T29" s="779"/>
      <c r="U29" s="779"/>
      <c r="V29" s="779">
        <v>48</v>
      </c>
      <c r="W29" s="779"/>
      <c r="X29" s="779"/>
      <c r="Y29" s="779"/>
      <c r="Z29" s="779"/>
      <c r="AA29" s="779">
        <v>0</v>
      </c>
      <c r="AB29" s="779"/>
      <c r="AC29" s="779"/>
      <c r="AD29" s="779"/>
      <c r="AE29" s="780"/>
      <c r="AF29" s="781">
        <v>0</v>
      </c>
      <c r="AG29" s="782"/>
      <c r="AH29" s="782"/>
      <c r="AI29" s="782"/>
      <c r="AJ29" s="783"/>
      <c r="AK29" s="850">
        <v>20</v>
      </c>
      <c r="AL29" s="851"/>
      <c r="AM29" s="851"/>
      <c r="AN29" s="851"/>
      <c r="AO29" s="851"/>
      <c r="AP29" s="851" t="s">
        <v>529</v>
      </c>
      <c r="AQ29" s="851"/>
      <c r="AR29" s="851"/>
      <c r="AS29" s="851"/>
      <c r="AT29" s="851"/>
      <c r="AU29" s="851" t="s">
        <v>528</v>
      </c>
      <c r="AV29" s="851"/>
      <c r="AW29" s="851"/>
      <c r="AX29" s="851"/>
      <c r="AY29" s="851"/>
      <c r="AZ29" s="852"/>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381</v>
      </c>
      <c r="C30" s="776"/>
      <c r="D30" s="776"/>
      <c r="E30" s="776"/>
      <c r="F30" s="776"/>
      <c r="G30" s="776"/>
      <c r="H30" s="776"/>
      <c r="I30" s="776"/>
      <c r="J30" s="776"/>
      <c r="K30" s="776"/>
      <c r="L30" s="776"/>
      <c r="M30" s="776"/>
      <c r="N30" s="776"/>
      <c r="O30" s="776"/>
      <c r="P30" s="777"/>
      <c r="Q30" s="778">
        <v>177</v>
      </c>
      <c r="R30" s="779"/>
      <c r="S30" s="779"/>
      <c r="T30" s="779"/>
      <c r="U30" s="779"/>
      <c r="V30" s="779">
        <v>177</v>
      </c>
      <c r="W30" s="779"/>
      <c r="X30" s="779"/>
      <c r="Y30" s="779"/>
      <c r="Z30" s="779"/>
      <c r="AA30" s="779">
        <v>0</v>
      </c>
      <c r="AB30" s="779"/>
      <c r="AC30" s="779"/>
      <c r="AD30" s="779"/>
      <c r="AE30" s="780"/>
      <c r="AF30" s="781">
        <v>0</v>
      </c>
      <c r="AG30" s="782"/>
      <c r="AH30" s="782"/>
      <c r="AI30" s="782"/>
      <c r="AJ30" s="783"/>
      <c r="AK30" s="850">
        <v>35</v>
      </c>
      <c r="AL30" s="851"/>
      <c r="AM30" s="851"/>
      <c r="AN30" s="851"/>
      <c r="AO30" s="851"/>
      <c r="AP30" s="851">
        <v>484</v>
      </c>
      <c r="AQ30" s="851"/>
      <c r="AR30" s="851"/>
      <c r="AS30" s="851"/>
      <c r="AT30" s="851"/>
      <c r="AU30" s="851">
        <v>240</v>
      </c>
      <c r="AV30" s="851"/>
      <c r="AW30" s="851"/>
      <c r="AX30" s="851"/>
      <c r="AY30" s="851"/>
      <c r="AZ30" s="852"/>
      <c r="BA30" s="852"/>
      <c r="BB30" s="852"/>
      <c r="BC30" s="852"/>
      <c r="BD30" s="852"/>
      <c r="BE30" s="848" t="s">
        <v>382</v>
      </c>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c r="C31" s="776"/>
      <c r="D31" s="776"/>
      <c r="E31" s="776"/>
      <c r="F31" s="776"/>
      <c r="G31" s="776"/>
      <c r="H31" s="776"/>
      <c r="I31" s="776"/>
      <c r="J31" s="776"/>
      <c r="K31" s="776"/>
      <c r="L31" s="776"/>
      <c r="M31" s="776"/>
      <c r="N31" s="776"/>
      <c r="O31" s="776"/>
      <c r="P31" s="777"/>
      <c r="Q31" s="778"/>
      <c r="R31" s="779"/>
      <c r="S31" s="779"/>
      <c r="T31" s="779"/>
      <c r="U31" s="779"/>
      <c r="V31" s="779"/>
      <c r="W31" s="779"/>
      <c r="X31" s="779"/>
      <c r="Y31" s="779"/>
      <c r="Z31" s="779"/>
      <c r="AA31" s="779"/>
      <c r="AB31" s="779"/>
      <c r="AC31" s="779"/>
      <c r="AD31" s="779"/>
      <c r="AE31" s="780"/>
      <c r="AF31" s="781"/>
      <c r="AG31" s="782"/>
      <c r="AH31" s="782"/>
      <c r="AI31" s="782"/>
      <c r="AJ31" s="783"/>
      <c r="AK31" s="850"/>
      <c r="AL31" s="851"/>
      <c r="AM31" s="851"/>
      <c r="AN31" s="851"/>
      <c r="AO31" s="851"/>
      <c r="AP31" s="851"/>
      <c r="AQ31" s="851"/>
      <c r="AR31" s="851"/>
      <c r="AS31" s="851"/>
      <c r="AT31" s="851"/>
      <c r="AU31" s="851"/>
      <c r="AV31" s="851"/>
      <c r="AW31" s="851"/>
      <c r="AX31" s="851"/>
      <c r="AY31" s="851"/>
      <c r="AZ31" s="852"/>
      <c r="BA31" s="852"/>
      <c r="BB31" s="852"/>
      <c r="BC31" s="852"/>
      <c r="BD31" s="852"/>
      <c r="BE31" s="848"/>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c r="C32" s="776"/>
      <c r="D32" s="776"/>
      <c r="E32" s="776"/>
      <c r="F32" s="776"/>
      <c r="G32" s="776"/>
      <c r="H32" s="776"/>
      <c r="I32" s="776"/>
      <c r="J32" s="776"/>
      <c r="K32" s="776"/>
      <c r="L32" s="776"/>
      <c r="M32" s="776"/>
      <c r="N32" s="776"/>
      <c r="O32" s="776"/>
      <c r="P32" s="777"/>
      <c r="Q32" s="778"/>
      <c r="R32" s="779"/>
      <c r="S32" s="779"/>
      <c r="T32" s="779"/>
      <c r="U32" s="779"/>
      <c r="V32" s="779"/>
      <c r="W32" s="779"/>
      <c r="X32" s="779"/>
      <c r="Y32" s="779"/>
      <c r="Z32" s="779"/>
      <c r="AA32" s="779"/>
      <c r="AB32" s="779"/>
      <c r="AC32" s="779"/>
      <c r="AD32" s="779"/>
      <c r="AE32" s="780"/>
      <c r="AF32" s="781"/>
      <c r="AG32" s="782"/>
      <c r="AH32" s="782"/>
      <c r="AI32" s="782"/>
      <c r="AJ32" s="783"/>
      <c r="AK32" s="850"/>
      <c r="AL32" s="851"/>
      <c r="AM32" s="851"/>
      <c r="AN32" s="851"/>
      <c r="AO32" s="851"/>
      <c r="AP32" s="851"/>
      <c r="AQ32" s="851"/>
      <c r="AR32" s="851"/>
      <c r="AS32" s="851"/>
      <c r="AT32" s="851"/>
      <c r="AU32" s="851"/>
      <c r="AV32" s="851"/>
      <c r="AW32" s="851"/>
      <c r="AX32" s="851"/>
      <c r="AY32" s="851"/>
      <c r="AZ32" s="852"/>
      <c r="BA32" s="852"/>
      <c r="BB32" s="852"/>
      <c r="BC32" s="852"/>
      <c r="BD32" s="852"/>
      <c r="BE32" s="848"/>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c r="C33" s="776"/>
      <c r="D33" s="776"/>
      <c r="E33" s="776"/>
      <c r="F33" s="776"/>
      <c r="G33" s="776"/>
      <c r="H33" s="776"/>
      <c r="I33" s="776"/>
      <c r="J33" s="776"/>
      <c r="K33" s="776"/>
      <c r="L33" s="776"/>
      <c r="M33" s="776"/>
      <c r="N33" s="776"/>
      <c r="O33" s="776"/>
      <c r="P33" s="777"/>
      <c r="Q33" s="778"/>
      <c r="R33" s="779"/>
      <c r="S33" s="779"/>
      <c r="T33" s="779"/>
      <c r="U33" s="779"/>
      <c r="V33" s="779"/>
      <c r="W33" s="779"/>
      <c r="X33" s="779"/>
      <c r="Y33" s="779"/>
      <c r="Z33" s="779"/>
      <c r="AA33" s="779"/>
      <c r="AB33" s="779"/>
      <c r="AC33" s="779"/>
      <c r="AD33" s="779"/>
      <c r="AE33" s="780"/>
      <c r="AF33" s="781"/>
      <c r="AG33" s="782"/>
      <c r="AH33" s="782"/>
      <c r="AI33" s="782"/>
      <c r="AJ33" s="783"/>
      <c r="AK33" s="850"/>
      <c r="AL33" s="851"/>
      <c r="AM33" s="851"/>
      <c r="AN33" s="851"/>
      <c r="AO33" s="851"/>
      <c r="AP33" s="851"/>
      <c r="AQ33" s="851"/>
      <c r="AR33" s="851"/>
      <c r="AS33" s="851"/>
      <c r="AT33" s="851"/>
      <c r="AU33" s="851"/>
      <c r="AV33" s="851"/>
      <c r="AW33" s="851"/>
      <c r="AX33" s="851"/>
      <c r="AY33" s="851"/>
      <c r="AZ33" s="852"/>
      <c r="BA33" s="852"/>
      <c r="BB33" s="852"/>
      <c r="BC33" s="852"/>
      <c r="BD33" s="852"/>
      <c r="BE33" s="848"/>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383</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367</v>
      </c>
      <c r="B63" s="810" t="s">
        <v>384</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6</v>
      </c>
      <c r="AG63" s="862"/>
      <c r="AH63" s="862"/>
      <c r="AI63" s="862"/>
      <c r="AJ63" s="863"/>
      <c r="AK63" s="864"/>
      <c r="AL63" s="859"/>
      <c r="AM63" s="859"/>
      <c r="AN63" s="859"/>
      <c r="AO63" s="859"/>
      <c r="AP63" s="862">
        <v>484</v>
      </c>
      <c r="AQ63" s="862"/>
      <c r="AR63" s="862"/>
      <c r="AS63" s="862"/>
      <c r="AT63" s="862"/>
      <c r="AU63" s="862">
        <v>240</v>
      </c>
      <c r="AV63" s="862"/>
      <c r="AW63" s="862"/>
      <c r="AX63" s="862"/>
      <c r="AY63" s="862"/>
      <c r="AZ63" s="866"/>
      <c r="BA63" s="866"/>
      <c r="BB63" s="866"/>
      <c r="BC63" s="866"/>
      <c r="BD63" s="866"/>
      <c r="BE63" s="867"/>
      <c r="BF63" s="867"/>
      <c r="BG63" s="867"/>
      <c r="BH63" s="867"/>
      <c r="BI63" s="868"/>
      <c r="BJ63" s="869" t="s">
        <v>111</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385</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386</v>
      </c>
      <c r="B66" s="761"/>
      <c r="C66" s="761"/>
      <c r="D66" s="761"/>
      <c r="E66" s="761"/>
      <c r="F66" s="761"/>
      <c r="G66" s="761"/>
      <c r="H66" s="761"/>
      <c r="I66" s="761"/>
      <c r="J66" s="761"/>
      <c r="K66" s="761"/>
      <c r="L66" s="761"/>
      <c r="M66" s="761"/>
      <c r="N66" s="761"/>
      <c r="O66" s="761"/>
      <c r="P66" s="762"/>
      <c r="Q66" s="737" t="s">
        <v>371</v>
      </c>
      <c r="R66" s="738"/>
      <c r="S66" s="738"/>
      <c r="T66" s="738"/>
      <c r="U66" s="739"/>
      <c r="V66" s="737" t="s">
        <v>372</v>
      </c>
      <c r="W66" s="738"/>
      <c r="X66" s="738"/>
      <c r="Y66" s="738"/>
      <c r="Z66" s="739"/>
      <c r="AA66" s="737" t="s">
        <v>373</v>
      </c>
      <c r="AB66" s="738"/>
      <c r="AC66" s="738"/>
      <c r="AD66" s="738"/>
      <c r="AE66" s="739"/>
      <c r="AF66" s="872" t="s">
        <v>374</v>
      </c>
      <c r="AG66" s="833"/>
      <c r="AH66" s="833"/>
      <c r="AI66" s="833"/>
      <c r="AJ66" s="873"/>
      <c r="AK66" s="737" t="s">
        <v>375</v>
      </c>
      <c r="AL66" s="761"/>
      <c r="AM66" s="761"/>
      <c r="AN66" s="761"/>
      <c r="AO66" s="762"/>
      <c r="AP66" s="737" t="s">
        <v>376</v>
      </c>
      <c r="AQ66" s="738"/>
      <c r="AR66" s="738"/>
      <c r="AS66" s="738"/>
      <c r="AT66" s="739"/>
      <c r="AU66" s="737" t="s">
        <v>387</v>
      </c>
      <c r="AV66" s="738"/>
      <c r="AW66" s="738"/>
      <c r="AX66" s="738"/>
      <c r="AY66" s="739"/>
      <c r="AZ66" s="737" t="s">
        <v>354</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530</v>
      </c>
      <c r="C68" s="890"/>
      <c r="D68" s="890"/>
      <c r="E68" s="890"/>
      <c r="F68" s="890"/>
      <c r="G68" s="890"/>
      <c r="H68" s="890"/>
      <c r="I68" s="890"/>
      <c r="J68" s="890"/>
      <c r="K68" s="890"/>
      <c r="L68" s="890"/>
      <c r="M68" s="890"/>
      <c r="N68" s="890"/>
      <c r="O68" s="890"/>
      <c r="P68" s="891"/>
      <c r="Q68" s="892">
        <v>511</v>
      </c>
      <c r="R68" s="886"/>
      <c r="S68" s="886"/>
      <c r="T68" s="886"/>
      <c r="U68" s="886"/>
      <c r="V68" s="886">
        <v>508</v>
      </c>
      <c r="W68" s="886"/>
      <c r="X68" s="886"/>
      <c r="Y68" s="886"/>
      <c r="Z68" s="886"/>
      <c r="AA68" s="886">
        <v>4</v>
      </c>
      <c r="AB68" s="886"/>
      <c r="AC68" s="886"/>
      <c r="AD68" s="886"/>
      <c r="AE68" s="886"/>
      <c r="AF68" s="886">
        <v>4</v>
      </c>
      <c r="AG68" s="886"/>
      <c r="AH68" s="886"/>
      <c r="AI68" s="886"/>
      <c r="AJ68" s="886"/>
      <c r="AK68" s="886" t="s">
        <v>528</v>
      </c>
      <c r="AL68" s="886"/>
      <c r="AM68" s="886"/>
      <c r="AN68" s="886"/>
      <c r="AO68" s="886"/>
      <c r="AP68" s="886" t="s">
        <v>529</v>
      </c>
      <c r="AQ68" s="886"/>
      <c r="AR68" s="886"/>
      <c r="AS68" s="886"/>
      <c r="AT68" s="886"/>
      <c r="AU68" s="886" t="s">
        <v>528</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531</v>
      </c>
      <c r="C69" s="894"/>
      <c r="D69" s="894"/>
      <c r="E69" s="894"/>
      <c r="F69" s="894"/>
      <c r="G69" s="894"/>
      <c r="H69" s="894"/>
      <c r="I69" s="894"/>
      <c r="J69" s="894"/>
      <c r="K69" s="894"/>
      <c r="L69" s="894"/>
      <c r="M69" s="894"/>
      <c r="N69" s="894"/>
      <c r="O69" s="894"/>
      <c r="P69" s="895"/>
      <c r="Q69" s="896">
        <v>45</v>
      </c>
      <c r="R69" s="851"/>
      <c r="S69" s="851"/>
      <c r="T69" s="851"/>
      <c r="U69" s="851"/>
      <c r="V69" s="851">
        <v>43</v>
      </c>
      <c r="W69" s="851"/>
      <c r="X69" s="851"/>
      <c r="Y69" s="851"/>
      <c r="Z69" s="851"/>
      <c r="AA69" s="851">
        <v>2</v>
      </c>
      <c r="AB69" s="851"/>
      <c r="AC69" s="851"/>
      <c r="AD69" s="851"/>
      <c r="AE69" s="851"/>
      <c r="AF69" s="851">
        <v>2</v>
      </c>
      <c r="AG69" s="851"/>
      <c r="AH69" s="851"/>
      <c r="AI69" s="851"/>
      <c r="AJ69" s="851"/>
      <c r="AK69" s="851" t="s">
        <v>527</v>
      </c>
      <c r="AL69" s="851"/>
      <c r="AM69" s="851"/>
      <c r="AN69" s="851"/>
      <c r="AO69" s="851"/>
      <c r="AP69" s="851" t="s">
        <v>529</v>
      </c>
      <c r="AQ69" s="851"/>
      <c r="AR69" s="851"/>
      <c r="AS69" s="851"/>
      <c r="AT69" s="851"/>
      <c r="AU69" s="851" t="s">
        <v>528</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t="s">
        <v>532</v>
      </c>
      <c r="C70" s="894"/>
      <c r="D70" s="894"/>
      <c r="E70" s="894"/>
      <c r="F70" s="894"/>
      <c r="G70" s="894"/>
      <c r="H70" s="894"/>
      <c r="I70" s="894"/>
      <c r="J70" s="894"/>
      <c r="K70" s="894"/>
      <c r="L70" s="894"/>
      <c r="M70" s="894"/>
      <c r="N70" s="894"/>
      <c r="O70" s="894"/>
      <c r="P70" s="895"/>
      <c r="Q70" s="896">
        <v>1060</v>
      </c>
      <c r="R70" s="851"/>
      <c r="S70" s="851"/>
      <c r="T70" s="851"/>
      <c r="U70" s="851"/>
      <c r="V70" s="851">
        <v>1027</v>
      </c>
      <c r="W70" s="851"/>
      <c r="X70" s="851"/>
      <c r="Y70" s="851"/>
      <c r="Z70" s="851"/>
      <c r="AA70" s="851">
        <v>34</v>
      </c>
      <c r="AB70" s="851"/>
      <c r="AC70" s="851"/>
      <c r="AD70" s="851"/>
      <c r="AE70" s="851"/>
      <c r="AF70" s="851">
        <v>34</v>
      </c>
      <c r="AG70" s="851"/>
      <c r="AH70" s="851"/>
      <c r="AI70" s="851"/>
      <c r="AJ70" s="851"/>
      <c r="AK70" s="851" t="s">
        <v>541</v>
      </c>
      <c r="AL70" s="851"/>
      <c r="AM70" s="851"/>
      <c r="AN70" s="851"/>
      <c r="AO70" s="851"/>
      <c r="AP70" s="851">
        <v>1267</v>
      </c>
      <c r="AQ70" s="851"/>
      <c r="AR70" s="851"/>
      <c r="AS70" s="851"/>
      <c r="AT70" s="851"/>
      <c r="AU70" s="851">
        <v>87</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t="s">
        <v>534</v>
      </c>
      <c r="C71" s="894"/>
      <c r="D71" s="894"/>
      <c r="E71" s="894"/>
      <c r="F71" s="894"/>
      <c r="G71" s="894"/>
      <c r="H71" s="894"/>
      <c r="I71" s="894"/>
      <c r="J71" s="894"/>
      <c r="K71" s="894"/>
      <c r="L71" s="894"/>
      <c r="M71" s="894"/>
      <c r="N71" s="894"/>
      <c r="O71" s="894"/>
      <c r="P71" s="895"/>
      <c r="Q71" s="896">
        <v>43</v>
      </c>
      <c r="R71" s="851"/>
      <c r="S71" s="851"/>
      <c r="T71" s="851"/>
      <c r="U71" s="851"/>
      <c r="V71" s="851">
        <v>43</v>
      </c>
      <c r="W71" s="851"/>
      <c r="X71" s="851"/>
      <c r="Y71" s="851"/>
      <c r="Z71" s="851"/>
      <c r="AA71" s="851" t="s">
        <v>528</v>
      </c>
      <c r="AB71" s="851"/>
      <c r="AC71" s="851"/>
      <c r="AD71" s="851"/>
      <c r="AE71" s="851"/>
      <c r="AF71" s="851" t="s">
        <v>528</v>
      </c>
      <c r="AG71" s="851"/>
      <c r="AH71" s="851"/>
      <c r="AI71" s="851"/>
      <c r="AJ71" s="851"/>
      <c r="AK71" s="851" t="s">
        <v>528</v>
      </c>
      <c r="AL71" s="851"/>
      <c r="AM71" s="851"/>
      <c r="AN71" s="851"/>
      <c r="AO71" s="851"/>
      <c r="AP71" s="851" t="s">
        <v>528</v>
      </c>
      <c r="AQ71" s="851"/>
      <c r="AR71" s="851"/>
      <c r="AS71" s="851"/>
      <c r="AT71" s="851"/>
      <c r="AU71" s="851" t="s">
        <v>528</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t="s">
        <v>533</v>
      </c>
      <c r="C72" s="894"/>
      <c r="D72" s="894"/>
      <c r="E72" s="894"/>
      <c r="F72" s="894"/>
      <c r="G72" s="894"/>
      <c r="H72" s="894"/>
      <c r="I72" s="894"/>
      <c r="J72" s="894"/>
      <c r="K72" s="894"/>
      <c r="L72" s="894"/>
      <c r="M72" s="894"/>
      <c r="N72" s="894"/>
      <c r="O72" s="894"/>
      <c r="P72" s="895"/>
      <c r="Q72" s="896">
        <v>1211</v>
      </c>
      <c r="R72" s="851"/>
      <c r="S72" s="851"/>
      <c r="T72" s="851"/>
      <c r="U72" s="851"/>
      <c r="V72" s="851">
        <v>1112</v>
      </c>
      <c r="W72" s="851"/>
      <c r="X72" s="851"/>
      <c r="Y72" s="851"/>
      <c r="Z72" s="851"/>
      <c r="AA72" s="851">
        <v>99</v>
      </c>
      <c r="AB72" s="851"/>
      <c r="AC72" s="851"/>
      <c r="AD72" s="851"/>
      <c r="AE72" s="851"/>
      <c r="AF72" s="851">
        <v>99</v>
      </c>
      <c r="AG72" s="851"/>
      <c r="AH72" s="851"/>
      <c r="AI72" s="851"/>
      <c r="AJ72" s="851"/>
      <c r="AK72" s="851" t="s">
        <v>527</v>
      </c>
      <c r="AL72" s="851"/>
      <c r="AM72" s="851"/>
      <c r="AN72" s="851"/>
      <c r="AO72" s="851"/>
      <c r="AP72" s="851">
        <v>95</v>
      </c>
      <c r="AQ72" s="851"/>
      <c r="AR72" s="851"/>
      <c r="AS72" s="851"/>
      <c r="AT72" s="851"/>
      <c r="AU72" s="851">
        <v>23</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t="s">
        <v>535</v>
      </c>
      <c r="C73" s="894"/>
      <c r="D73" s="894"/>
      <c r="E73" s="894"/>
      <c r="F73" s="894"/>
      <c r="G73" s="894"/>
      <c r="H73" s="894"/>
      <c r="I73" s="894"/>
      <c r="J73" s="894"/>
      <c r="K73" s="894"/>
      <c r="L73" s="894"/>
      <c r="M73" s="894"/>
      <c r="N73" s="894"/>
      <c r="O73" s="894"/>
      <c r="P73" s="895"/>
      <c r="Q73" s="896">
        <v>1554</v>
      </c>
      <c r="R73" s="851"/>
      <c r="S73" s="851"/>
      <c r="T73" s="851"/>
      <c r="U73" s="851"/>
      <c r="V73" s="851">
        <v>1540</v>
      </c>
      <c r="W73" s="851"/>
      <c r="X73" s="851"/>
      <c r="Y73" s="851"/>
      <c r="Z73" s="851"/>
      <c r="AA73" s="851">
        <v>17</v>
      </c>
      <c r="AB73" s="851"/>
      <c r="AC73" s="851"/>
      <c r="AD73" s="851"/>
      <c r="AE73" s="851"/>
      <c r="AF73" s="851">
        <v>10</v>
      </c>
      <c r="AG73" s="851"/>
      <c r="AH73" s="851"/>
      <c r="AI73" s="851"/>
      <c r="AJ73" s="851"/>
      <c r="AK73" s="851">
        <v>5</v>
      </c>
      <c r="AL73" s="851"/>
      <c r="AM73" s="851"/>
      <c r="AN73" s="851"/>
      <c r="AO73" s="851"/>
      <c r="AP73" s="851" t="s">
        <v>542</v>
      </c>
      <c r="AQ73" s="851"/>
      <c r="AR73" s="851"/>
      <c r="AS73" s="851"/>
      <c r="AT73" s="851"/>
      <c r="AU73" s="851" t="s">
        <v>528</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t="s">
        <v>543</v>
      </c>
      <c r="C74" s="894"/>
      <c r="D74" s="894"/>
      <c r="E74" s="894"/>
      <c r="F74" s="894"/>
      <c r="G74" s="894"/>
      <c r="H74" s="894"/>
      <c r="I74" s="894"/>
      <c r="J74" s="894"/>
      <c r="K74" s="894"/>
      <c r="L74" s="894"/>
      <c r="M74" s="894"/>
      <c r="N74" s="894"/>
      <c r="O74" s="894"/>
      <c r="P74" s="895"/>
      <c r="Q74" s="896">
        <v>151</v>
      </c>
      <c r="R74" s="851"/>
      <c r="S74" s="851"/>
      <c r="T74" s="851"/>
      <c r="U74" s="851"/>
      <c r="V74" s="851">
        <v>142</v>
      </c>
      <c r="W74" s="851"/>
      <c r="X74" s="851"/>
      <c r="Y74" s="851"/>
      <c r="Z74" s="851"/>
      <c r="AA74" s="851">
        <v>9</v>
      </c>
      <c r="AB74" s="851"/>
      <c r="AC74" s="851"/>
      <c r="AD74" s="851"/>
      <c r="AE74" s="851"/>
      <c r="AF74" s="851">
        <v>9</v>
      </c>
      <c r="AG74" s="851"/>
      <c r="AH74" s="851"/>
      <c r="AI74" s="851"/>
      <c r="AJ74" s="851"/>
      <c r="AK74" s="851" t="s">
        <v>528</v>
      </c>
      <c r="AL74" s="851"/>
      <c r="AM74" s="851"/>
      <c r="AN74" s="851"/>
      <c r="AO74" s="851"/>
      <c r="AP74" s="851" t="s">
        <v>544</v>
      </c>
      <c r="AQ74" s="851"/>
      <c r="AR74" s="851"/>
      <c r="AS74" s="851"/>
      <c r="AT74" s="851"/>
      <c r="AU74" s="851" t="s">
        <v>528</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t="s">
        <v>536</v>
      </c>
      <c r="C75" s="894"/>
      <c r="D75" s="894"/>
      <c r="E75" s="894"/>
      <c r="F75" s="894"/>
      <c r="G75" s="894"/>
      <c r="H75" s="894"/>
      <c r="I75" s="894"/>
      <c r="J75" s="894"/>
      <c r="K75" s="894"/>
      <c r="L75" s="894"/>
      <c r="M75" s="894"/>
      <c r="N75" s="894"/>
      <c r="O75" s="894"/>
      <c r="P75" s="895"/>
      <c r="Q75" s="899">
        <v>5778</v>
      </c>
      <c r="R75" s="900"/>
      <c r="S75" s="900"/>
      <c r="T75" s="900"/>
      <c r="U75" s="850"/>
      <c r="V75" s="901">
        <v>4940</v>
      </c>
      <c r="W75" s="900"/>
      <c r="X75" s="900"/>
      <c r="Y75" s="900"/>
      <c r="Z75" s="850"/>
      <c r="AA75" s="901">
        <v>838</v>
      </c>
      <c r="AB75" s="900"/>
      <c r="AC75" s="900"/>
      <c r="AD75" s="900"/>
      <c r="AE75" s="850"/>
      <c r="AF75" s="901">
        <v>836</v>
      </c>
      <c r="AG75" s="900"/>
      <c r="AH75" s="900"/>
      <c r="AI75" s="900"/>
      <c r="AJ75" s="850"/>
      <c r="AK75" s="901">
        <v>4</v>
      </c>
      <c r="AL75" s="900"/>
      <c r="AM75" s="900"/>
      <c r="AN75" s="900"/>
      <c r="AO75" s="850"/>
      <c r="AP75" s="901" t="s">
        <v>528</v>
      </c>
      <c r="AQ75" s="900"/>
      <c r="AR75" s="900"/>
      <c r="AS75" s="900"/>
      <c r="AT75" s="850"/>
      <c r="AU75" s="901" t="s">
        <v>528</v>
      </c>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t="s">
        <v>537</v>
      </c>
      <c r="C76" s="894"/>
      <c r="D76" s="894"/>
      <c r="E76" s="894"/>
      <c r="F76" s="894"/>
      <c r="G76" s="894"/>
      <c r="H76" s="894"/>
      <c r="I76" s="894"/>
      <c r="J76" s="894"/>
      <c r="K76" s="894"/>
      <c r="L76" s="894"/>
      <c r="M76" s="894"/>
      <c r="N76" s="894"/>
      <c r="O76" s="894"/>
      <c r="P76" s="895"/>
      <c r="Q76" s="899">
        <v>13</v>
      </c>
      <c r="R76" s="900"/>
      <c r="S76" s="900"/>
      <c r="T76" s="900"/>
      <c r="U76" s="850"/>
      <c r="V76" s="901">
        <v>13</v>
      </c>
      <c r="W76" s="900"/>
      <c r="X76" s="900"/>
      <c r="Y76" s="900"/>
      <c r="Z76" s="850"/>
      <c r="AA76" s="901" t="s">
        <v>528</v>
      </c>
      <c r="AB76" s="900"/>
      <c r="AC76" s="900"/>
      <c r="AD76" s="900"/>
      <c r="AE76" s="850"/>
      <c r="AF76" s="901" t="s">
        <v>541</v>
      </c>
      <c r="AG76" s="900"/>
      <c r="AH76" s="900"/>
      <c r="AI76" s="900"/>
      <c r="AJ76" s="850"/>
      <c r="AK76" s="901" t="s">
        <v>527</v>
      </c>
      <c r="AL76" s="900"/>
      <c r="AM76" s="900"/>
      <c r="AN76" s="900"/>
      <c r="AO76" s="850"/>
      <c r="AP76" s="901" t="s">
        <v>529</v>
      </c>
      <c r="AQ76" s="900"/>
      <c r="AR76" s="900"/>
      <c r="AS76" s="900"/>
      <c r="AT76" s="850"/>
      <c r="AU76" s="901" t="s">
        <v>527</v>
      </c>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t="s">
        <v>538</v>
      </c>
      <c r="C77" s="894"/>
      <c r="D77" s="894"/>
      <c r="E77" s="894"/>
      <c r="F77" s="894"/>
      <c r="G77" s="894"/>
      <c r="H77" s="894"/>
      <c r="I77" s="894"/>
      <c r="J77" s="894"/>
      <c r="K77" s="894"/>
      <c r="L77" s="894"/>
      <c r="M77" s="894"/>
      <c r="N77" s="894"/>
      <c r="O77" s="894"/>
      <c r="P77" s="895"/>
      <c r="Q77" s="899">
        <v>970</v>
      </c>
      <c r="R77" s="900"/>
      <c r="S77" s="900"/>
      <c r="T77" s="900"/>
      <c r="U77" s="850"/>
      <c r="V77" s="901">
        <v>922</v>
      </c>
      <c r="W77" s="900"/>
      <c r="X77" s="900"/>
      <c r="Y77" s="900"/>
      <c r="Z77" s="850"/>
      <c r="AA77" s="901">
        <v>48</v>
      </c>
      <c r="AB77" s="900"/>
      <c r="AC77" s="900"/>
      <c r="AD77" s="900"/>
      <c r="AE77" s="850"/>
      <c r="AF77" s="901">
        <v>48</v>
      </c>
      <c r="AG77" s="900"/>
      <c r="AH77" s="900"/>
      <c r="AI77" s="900"/>
      <c r="AJ77" s="850"/>
      <c r="AK77" s="901" t="s">
        <v>527</v>
      </c>
      <c r="AL77" s="900"/>
      <c r="AM77" s="900"/>
      <c r="AN77" s="900"/>
      <c r="AO77" s="850"/>
      <c r="AP77" s="901" t="s">
        <v>528</v>
      </c>
      <c r="AQ77" s="900"/>
      <c r="AR77" s="900"/>
      <c r="AS77" s="900"/>
      <c r="AT77" s="850"/>
      <c r="AU77" s="901" t="s">
        <v>529</v>
      </c>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t="s">
        <v>539</v>
      </c>
      <c r="C78" s="894"/>
      <c r="D78" s="894"/>
      <c r="E78" s="894"/>
      <c r="F78" s="894"/>
      <c r="G78" s="894"/>
      <c r="H78" s="894"/>
      <c r="I78" s="894"/>
      <c r="J78" s="894"/>
      <c r="K78" s="894"/>
      <c r="L78" s="894"/>
      <c r="M78" s="894"/>
      <c r="N78" s="894"/>
      <c r="O78" s="894"/>
      <c r="P78" s="895"/>
      <c r="Q78" s="896">
        <v>58</v>
      </c>
      <c r="R78" s="851"/>
      <c r="S78" s="851"/>
      <c r="T78" s="851"/>
      <c r="U78" s="851"/>
      <c r="V78" s="851">
        <v>50</v>
      </c>
      <c r="W78" s="851"/>
      <c r="X78" s="851"/>
      <c r="Y78" s="851"/>
      <c r="Z78" s="851"/>
      <c r="AA78" s="851">
        <v>8</v>
      </c>
      <c r="AB78" s="851"/>
      <c r="AC78" s="851"/>
      <c r="AD78" s="851"/>
      <c r="AE78" s="851"/>
      <c r="AF78" s="851">
        <v>8</v>
      </c>
      <c r="AG78" s="851"/>
      <c r="AH78" s="851"/>
      <c r="AI78" s="851"/>
      <c r="AJ78" s="851"/>
      <c r="AK78" s="851" t="s">
        <v>528</v>
      </c>
      <c r="AL78" s="851"/>
      <c r="AM78" s="851"/>
      <c r="AN78" s="851"/>
      <c r="AO78" s="851"/>
      <c r="AP78" s="851" t="s">
        <v>528</v>
      </c>
      <c r="AQ78" s="851"/>
      <c r="AR78" s="851"/>
      <c r="AS78" s="851"/>
      <c r="AT78" s="851"/>
      <c r="AU78" s="851" t="s">
        <v>529</v>
      </c>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t="s">
        <v>540</v>
      </c>
      <c r="C79" s="894"/>
      <c r="D79" s="894"/>
      <c r="E79" s="894"/>
      <c r="F79" s="894"/>
      <c r="G79" s="894"/>
      <c r="H79" s="894"/>
      <c r="I79" s="894"/>
      <c r="J79" s="894"/>
      <c r="K79" s="894"/>
      <c r="L79" s="894"/>
      <c r="M79" s="894"/>
      <c r="N79" s="894"/>
      <c r="O79" s="894"/>
      <c r="P79" s="895"/>
      <c r="Q79" s="896">
        <v>143587</v>
      </c>
      <c r="R79" s="851"/>
      <c r="S79" s="851"/>
      <c r="T79" s="851"/>
      <c r="U79" s="851"/>
      <c r="V79" s="851">
        <v>136996</v>
      </c>
      <c r="W79" s="851"/>
      <c r="X79" s="851"/>
      <c r="Y79" s="851"/>
      <c r="Z79" s="851"/>
      <c r="AA79" s="851">
        <v>6591</v>
      </c>
      <c r="AB79" s="851"/>
      <c r="AC79" s="851"/>
      <c r="AD79" s="851"/>
      <c r="AE79" s="851"/>
      <c r="AF79" s="851">
        <v>6591</v>
      </c>
      <c r="AG79" s="851"/>
      <c r="AH79" s="851"/>
      <c r="AI79" s="851"/>
      <c r="AJ79" s="851"/>
      <c r="AK79" s="851" t="s">
        <v>528</v>
      </c>
      <c r="AL79" s="851"/>
      <c r="AM79" s="851"/>
      <c r="AN79" s="851"/>
      <c r="AO79" s="851"/>
      <c r="AP79" s="851" t="s">
        <v>529</v>
      </c>
      <c r="AQ79" s="851"/>
      <c r="AR79" s="851"/>
      <c r="AS79" s="851"/>
      <c r="AT79" s="851"/>
      <c r="AU79" s="851" t="s">
        <v>528</v>
      </c>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367</v>
      </c>
      <c r="B88" s="810" t="s">
        <v>388</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7640</v>
      </c>
      <c r="AG88" s="862"/>
      <c r="AH88" s="862"/>
      <c r="AI88" s="862"/>
      <c r="AJ88" s="862"/>
      <c r="AK88" s="859"/>
      <c r="AL88" s="859"/>
      <c r="AM88" s="859"/>
      <c r="AN88" s="859"/>
      <c r="AO88" s="859"/>
      <c r="AP88" s="862">
        <v>1362</v>
      </c>
      <c r="AQ88" s="862"/>
      <c r="AR88" s="862"/>
      <c r="AS88" s="862"/>
      <c r="AT88" s="862"/>
      <c r="AU88" s="862">
        <v>109</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367</v>
      </c>
      <c r="BR102" s="810" t="s">
        <v>389</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4</v>
      </c>
      <c r="CS102" s="870"/>
      <c r="CT102" s="870"/>
      <c r="CU102" s="870"/>
      <c r="CV102" s="913"/>
      <c r="CW102" s="912"/>
      <c r="CX102" s="870"/>
      <c r="CY102" s="870"/>
      <c r="CZ102" s="870"/>
      <c r="DA102" s="913"/>
      <c r="DB102" s="912"/>
      <c r="DC102" s="870"/>
      <c r="DD102" s="870"/>
      <c r="DE102" s="870"/>
      <c r="DF102" s="913"/>
      <c r="DG102" s="912"/>
      <c r="DH102" s="870"/>
      <c r="DI102" s="870"/>
      <c r="DJ102" s="870"/>
      <c r="DK102" s="913"/>
      <c r="DL102" s="912"/>
      <c r="DM102" s="870"/>
      <c r="DN102" s="870"/>
      <c r="DO102" s="870"/>
      <c r="DP102" s="913"/>
      <c r="DQ102" s="912"/>
      <c r="DR102" s="870"/>
      <c r="DS102" s="870"/>
      <c r="DT102" s="870"/>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390</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391</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392</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393</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394</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395</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396</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397</v>
      </c>
      <c r="AB109" s="915"/>
      <c r="AC109" s="915"/>
      <c r="AD109" s="915"/>
      <c r="AE109" s="916"/>
      <c r="AF109" s="914" t="s">
        <v>286</v>
      </c>
      <c r="AG109" s="915"/>
      <c r="AH109" s="915"/>
      <c r="AI109" s="915"/>
      <c r="AJ109" s="916"/>
      <c r="AK109" s="914" t="s">
        <v>285</v>
      </c>
      <c r="AL109" s="915"/>
      <c r="AM109" s="915"/>
      <c r="AN109" s="915"/>
      <c r="AO109" s="916"/>
      <c r="AP109" s="914" t="s">
        <v>398</v>
      </c>
      <c r="AQ109" s="915"/>
      <c r="AR109" s="915"/>
      <c r="AS109" s="915"/>
      <c r="AT109" s="917"/>
      <c r="AU109" s="934" t="s">
        <v>396</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397</v>
      </c>
      <c r="BR109" s="915"/>
      <c r="BS109" s="915"/>
      <c r="BT109" s="915"/>
      <c r="BU109" s="916"/>
      <c r="BV109" s="914" t="s">
        <v>286</v>
      </c>
      <c r="BW109" s="915"/>
      <c r="BX109" s="915"/>
      <c r="BY109" s="915"/>
      <c r="BZ109" s="916"/>
      <c r="CA109" s="914" t="s">
        <v>285</v>
      </c>
      <c r="CB109" s="915"/>
      <c r="CC109" s="915"/>
      <c r="CD109" s="915"/>
      <c r="CE109" s="916"/>
      <c r="CF109" s="935" t="s">
        <v>398</v>
      </c>
      <c r="CG109" s="935"/>
      <c r="CH109" s="935"/>
      <c r="CI109" s="935"/>
      <c r="CJ109" s="935"/>
      <c r="CK109" s="914" t="s">
        <v>399</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397</v>
      </c>
      <c r="DH109" s="915"/>
      <c r="DI109" s="915"/>
      <c r="DJ109" s="915"/>
      <c r="DK109" s="916"/>
      <c r="DL109" s="914" t="s">
        <v>286</v>
      </c>
      <c r="DM109" s="915"/>
      <c r="DN109" s="915"/>
      <c r="DO109" s="915"/>
      <c r="DP109" s="916"/>
      <c r="DQ109" s="914" t="s">
        <v>285</v>
      </c>
      <c r="DR109" s="915"/>
      <c r="DS109" s="915"/>
      <c r="DT109" s="915"/>
      <c r="DU109" s="916"/>
      <c r="DV109" s="914" t="s">
        <v>398</v>
      </c>
      <c r="DW109" s="915"/>
      <c r="DX109" s="915"/>
      <c r="DY109" s="915"/>
      <c r="DZ109" s="917"/>
    </row>
    <row r="110" spans="1:131" s="199" customFormat="1" ht="26.25" customHeight="1" x14ac:dyDescent="0.15">
      <c r="A110" s="918" t="s">
        <v>400</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324865</v>
      </c>
      <c r="AB110" s="922"/>
      <c r="AC110" s="922"/>
      <c r="AD110" s="922"/>
      <c r="AE110" s="923"/>
      <c r="AF110" s="924">
        <v>288444</v>
      </c>
      <c r="AG110" s="922"/>
      <c r="AH110" s="922"/>
      <c r="AI110" s="922"/>
      <c r="AJ110" s="923"/>
      <c r="AK110" s="924">
        <v>278245</v>
      </c>
      <c r="AL110" s="922"/>
      <c r="AM110" s="922"/>
      <c r="AN110" s="922"/>
      <c r="AO110" s="923"/>
      <c r="AP110" s="925">
        <v>21.5</v>
      </c>
      <c r="AQ110" s="926"/>
      <c r="AR110" s="926"/>
      <c r="AS110" s="926"/>
      <c r="AT110" s="927"/>
      <c r="AU110" s="928" t="s">
        <v>61</v>
      </c>
      <c r="AV110" s="929"/>
      <c r="AW110" s="929"/>
      <c r="AX110" s="929"/>
      <c r="AY110" s="929"/>
      <c r="AZ110" s="970" t="s">
        <v>401</v>
      </c>
      <c r="BA110" s="919"/>
      <c r="BB110" s="919"/>
      <c r="BC110" s="919"/>
      <c r="BD110" s="919"/>
      <c r="BE110" s="919"/>
      <c r="BF110" s="919"/>
      <c r="BG110" s="919"/>
      <c r="BH110" s="919"/>
      <c r="BI110" s="919"/>
      <c r="BJ110" s="919"/>
      <c r="BK110" s="919"/>
      <c r="BL110" s="919"/>
      <c r="BM110" s="919"/>
      <c r="BN110" s="919"/>
      <c r="BO110" s="919"/>
      <c r="BP110" s="920"/>
      <c r="BQ110" s="956">
        <v>2980108</v>
      </c>
      <c r="BR110" s="957"/>
      <c r="BS110" s="957"/>
      <c r="BT110" s="957"/>
      <c r="BU110" s="957"/>
      <c r="BV110" s="957">
        <v>3243599</v>
      </c>
      <c r="BW110" s="957"/>
      <c r="BX110" s="957"/>
      <c r="BY110" s="957"/>
      <c r="BZ110" s="957"/>
      <c r="CA110" s="957">
        <v>3347865</v>
      </c>
      <c r="CB110" s="957"/>
      <c r="CC110" s="957"/>
      <c r="CD110" s="957"/>
      <c r="CE110" s="957"/>
      <c r="CF110" s="971">
        <v>259.10000000000002</v>
      </c>
      <c r="CG110" s="972"/>
      <c r="CH110" s="972"/>
      <c r="CI110" s="972"/>
      <c r="CJ110" s="972"/>
      <c r="CK110" s="973" t="s">
        <v>402</v>
      </c>
      <c r="CL110" s="974"/>
      <c r="CM110" s="953" t="s">
        <v>403</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111</v>
      </c>
      <c r="DH110" s="957"/>
      <c r="DI110" s="957"/>
      <c r="DJ110" s="957"/>
      <c r="DK110" s="957"/>
      <c r="DL110" s="957" t="s">
        <v>111</v>
      </c>
      <c r="DM110" s="957"/>
      <c r="DN110" s="957"/>
      <c r="DO110" s="957"/>
      <c r="DP110" s="957"/>
      <c r="DQ110" s="957" t="s">
        <v>111</v>
      </c>
      <c r="DR110" s="957"/>
      <c r="DS110" s="957"/>
      <c r="DT110" s="957"/>
      <c r="DU110" s="957"/>
      <c r="DV110" s="958" t="s">
        <v>111</v>
      </c>
      <c r="DW110" s="958"/>
      <c r="DX110" s="958"/>
      <c r="DY110" s="958"/>
      <c r="DZ110" s="959"/>
    </row>
    <row r="111" spans="1:131" s="199" customFormat="1" ht="26.25" customHeight="1" x14ac:dyDescent="0.15">
      <c r="A111" s="960" t="s">
        <v>404</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111</v>
      </c>
      <c r="AB111" s="964"/>
      <c r="AC111" s="964"/>
      <c r="AD111" s="964"/>
      <c r="AE111" s="965"/>
      <c r="AF111" s="966" t="s">
        <v>111</v>
      </c>
      <c r="AG111" s="964"/>
      <c r="AH111" s="964"/>
      <c r="AI111" s="964"/>
      <c r="AJ111" s="965"/>
      <c r="AK111" s="966" t="s">
        <v>111</v>
      </c>
      <c r="AL111" s="964"/>
      <c r="AM111" s="964"/>
      <c r="AN111" s="964"/>
      <c r="AO111" s="965"/>
      <c r="AP111" s="967" t="s">
        <v>111</v>
      </c>
      <c r="AQ111" s="968"/>
      <c r="AR111" s="968"/>
      <c r="AS111" s="968"/>
      <c r="AT111" s="969"/>
      <c r="AU111" s="930"/>
      <c r="AV111" s="931"/>
      <c r="AW111" s="931"/>
      <c r="AX111" s="931"/>
      <c r="AY111" s="931"/>
      <c r="AZ111" s="979" t="s">
        <v>405</v>
      </c>
      <c r="BA111" s="980"/>
      <c r="BB111" s="980"/>
      <c r="BC111" s="980"/>
      <c r="BD111" s="980"/>
      <c r="BE111" s="980"/>
      <c r="BF111" s="980"/>
      <c r="BG111" s="980"/>
      <c r="BH111" s="980"/>
      <c r="BI111" s="980"/>
      <c r="BJ111" s="980"/>
      <c r="BK111" s="980"/>
      <c r="BL111" s="980"/>
      <c r="BM111" s="980"/>
      <c r="BN111" s="980"/>
      <c r="BO111" s="980"/>
      <c r="BP111" s="981"/>
      <c r="BQ111" s="949">
        <v>86</v>
      </c>
      <c r="BR111" s="950"/>
      <c r="BS111" s="950"/>
      <c r="BT111" s="950"/>
      <c r="BU111" s="950"/>
      <c r="BV111" s="950" t="s">
        <v>111</v>
      </c>
      <c r="BW111" s="950"/>
      <c r="BX111" s="950"/>
      <c r="BY111" s="950"/>
      <c r="BZ111" s="950"/>
      <c r="CA111" s="950" t="s">
        <v>111</v>
      </c>
      <c r="CB111" s="950"/>
      <c r="CC111" s="950"/>
      <c r="CD111" s="950"/>
      <c r="CE111" s="950"/>
      <c r="CF111" s="944" t="s">
        <v>111</v>
      </c>
      <c r="CG111" s="945"/>
      <c r="CH111" s="945"/>
      <c r="CI111" s="945"/>
      <c r="CJ111" s="945"/>
      <c r="CK111" s="975"/>
      <c r="CL111" s="976"/>
      <c r="CM111" s="946" t="s">
        <v>406</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111</v>
      </c>
      <c r="DH111" s="950"/>
      <c r="DI111" s="950"/>
      <c r="DJ111" s="950"/>
      <c r="DK111" s="950"/>
      <c r="DL111" s="950" t="s">
        <v>111</v>
      </c>
      <c r="DM111" s="950"/>
      <c r="DN111" s="950"/>
      <c r="DO111" s="950"/>
      <c r="DP111" s="950"/>
      <c r="DQ111" s="950" t="s">
        <v>111</v>
      </c>
      <c r="DR111" s="950"/>
      <c r="DS111" s="950"/>
      <c r="DT111" s="950"/>
      <c r="DU111" s="950"/>
      <c r="DV111" s="951" t="s">
        <v>111</v>
      </c>
      <c r="DW111" s="951"/>
      <c r="DX111" s="951"/>
      <c r="DY111" s="951"/>
      <c r="DZ111" s="952"/>
    </row>
    <row r="112" spans="1:131" s="199" customFormat="1" ht="26.25" customHeight="1" x14ac:dyDescent="0.15">
      <c r="A112" s="982" t="s">
        <v>407</v>
      </c>
      <c r="B112" s="983"/>
      <c r="C112" s="980" t="s">
        <v>408</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111</v>
      </c>
      <c r="AB112" s="989"/>
      <c r="AC112" s="989"/>
      <c r="AD112" s="989"/>
      <c r="AE112" s="990"/>
      <c r="AF112" s="991" t="s">
        <v>111</v>
      </c>
      <c r="AG112" s="989"/>
      <c r="AH112" s="989"/>
      <c r="AI112" s="989"/>
      <c r="AJ112" s="990"/>
      <c r="AK112" s="991" t="s">
        <v>111</v>
      </c>
      <c r="AL112" s="989"/>
      <c r="AM112" s="989"/>
      <c r="AN112" s="989"/>
      <c r="AO112" s="990"/>
      <c r="AP112" s="992" t="s">
        <v>111</v>
      </c>
      <c r="AQ112" s="993"/>
      <c r="AR112" s="993"/>
      <c r="AS112" s="993"/>
      <c r="AT112" s="994"/>
      <c r="AU112" s="930"/>
      <c r="AV112" s="931"/>
      <c r="AW112" s="931"/>
      <c r="AX112" s="931"/>
      <c r="AY112" s="931"/>
      <c r="AZ112" s="979" t="s">
        <v>409</v>
      </c>
      <c r="BA112" s="980"/>
      <c r="BB112" s="980"/>
      <c r="BC112" s="980"/>
      <c r="BD112" s="980"/>
      <c r="BE112" s="980"/>
      <c r="BF112" s="980"/>
      <c r="BG112" s="980"/>
      <c r="BH112" s="980"/>
      <c r="BI112" s="980"/>
      <c r="BJ112" s="980"/>
      <c r="BK112" s="980"/>
      <c r="BL112" s="980"/>
      <c r="BM112" s="980"/>
      <c r="BN112" s="980"/>
      <c r="BO112" s="980"/>
      <c r="BP112" s="981"/>
      <c r="BQ112" s="949">
        <v>211882</v>
      </c>
      <c r="BR112" s="950"/>
      <c r="BS112" s="950"/>
      <c r="BT112" s="950"/>
      <c r="BU112" s="950"/>
      <c r="BV112" s="950">
        <v>219163</v>
      </c>
      <c r="BW112" s="950"/>
      <c r="BX112" s="950"/>
      <c r="BY112" s="950"/>
      <c r="BZ112" s="950"/>
      <c r="CA112" s="950">
        <v>241782</v>
      </c>
      <c r="CB112" s="950"/>
      <c r="CC112" s="950"/>
      <c r="CD112" s="950"/>
      <c r="CE112" s="950"/>
      <c r="CF112" s="944">
        <v>18.7</v>
      </c>
      <c r="CG112" s="945"/>
      <c r="CH112" s="945"/>
      <c r="CI112" s="945"/>
      <c r="CJ112" s="945"/>
      <c r="CK112" s="975"/>
      <c r="CL112" s="976"/>
      <c r="CM112" s="946" t="s">
        <v>410</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111</v>
      </c>
      <c r="DH112" s="950"/>
      <c r="DI112" s="950"/>
      <c r="DJ112" s="950"/>
      <c r="DK112" s="950"/>
      <c r="DL112" s="950" t="s">
        <v>111</v>
      </c>
      <c r="DM112" s="950"/>
      <c r="DN112" s="950"/>
      <c r="DO112" s="950"/>
      <c r="DP112" s="950"/>
      <c r="DQ112" s="950" t="s">
        <v>111</v>
      </c>
      <c r="DR112" s="950"/>
      <c r="DS112" s="950"/>
      <c r="DT112" s="950"/>
      <c r="DU112" s="950"/>
      <c r="DV112" s="951" t="s">
        <v>111</v>
      </c>
      <c r="DW112" s="951"/>
      <c r="DX112" s="951"/>
      <c r="DY112" s="951"/>
      <c r="DZ112" s="952"/>
    </row>
    <row r="113" spans="1:130" s="199" customFormat="1" ht="26.25" customHeight="1" x14ac:dyDescent="0.15">
      <c r="A113" s="984"/>
      <c r="B113" s="985"/>
      <c r="C113" s="980" t="s">
        <v>411</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15300</v>
      </c>
      <c r="AB113" s="964"/>
      <c r="AC113" s="964"/>
      <c r="AD113" s="964"/>
      <c r="AE113" s="965"/>
      <c r="AF113" s="966">
        <v>17500</v>
      </c>
      <c r="AG113" s="964"/>
      <c r="AH113" s="964"/>
      <c r="AI113" s="964"/>
      <c r="AJ113" s="965"/>
      <c r="AK113" s="966">
        <v>17500</v>
      </c>
      <c r="AL113" s="964"/>
      <c r="AM113" s="964"/>
      <c r="AN113" s="964"/>
      <c r="AO113" s="965"/>
      <c r="AP113" s="967">
        <v>1.4</v>
      </c>
      <c r="AQ113" s="968"/>
      <c r="AR113" s="968"/>
      <c r="AS113" s="968"/>
      <c r="AT113" s="969"/>
      <c r="AU113" s="930"/>
      <c r="AV113" s="931"/>
      <c r="AW113" s="931"/>
      <c r="AX113" s="931"/>
      <c r="AY113" s="931"/>
      <c r="AZ113" s="979" t="s">
        <v>412</v>
      </c>
      <c r="BA113" s="980"/>
      <c r="BB113" s="980"/>
      <c r="BC113" s="980"/>
      <c r="BD113" s="980"/>
      <c r="BE113" s="980"/>
      <c r="BF113" s="980"/>
      <c r="BG113" s="980"/>
      <c r="BH113" s="980"/>
      <c r="BI113" s="980"/>
      <c r="BJ113" s="980"/>
      <c r="BK113" s="980"/>
      <c r="BL113" s="980"/>
      <c r="BM113" s="980"/>
      <c r="BN113" s="980"/>
      <c r="BO113" s="980"/>
      <c r="BP113" s="981"/>
      <c r="BQ113" s="949">
        <v>167223</v>
      </c>
      <c r="BR113" s="950"/>
      <c r="BS113" s="950"/>
      <c r="BT113" s="950"/>
      <c r="BU113" s="950"/>
      <c r="BV113" s="950">
        <v>137248</v>
      </c>
      <c r="BW113" s="950"/>
      <c r="BX113" s="950"/>
      <c r="BY113" s="950"/>
      <c r="BZ113" s="950"/>
      <c r="CA113" s="950">
        <v>109433</v>
      </c>
      <c r="CB113" s="950"/>
      <c r="CC113" s="950"/>
      <c r="CD113" s="950"/>
      <c r="CE113" s="950"/>
      <c r="CF113" s="944">
        <v>8.5</v>
      </c>
      <c r="CG113" s="945"/>
      <c r="CH113" s="945"/>
      <c r="CI113" s="945"/>
      <c r="CJ113" s="945"/>
      <c r="CK113" s="975"/>
      <c r="CL113" s="976"/>
      <c r="CM113" s="946" t="s">
        <v>413</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111</v>
      </c>
      <c r="DH113" s="989"/>
      <c r="DI113" s="989"/>
      <c r="DJ113" s="989"/>
      <c r="DK113" s="990"/>
      <c r="DL113" s="991" t="s">
        <v>111</v>
      </c>
      <c r="DM113" s="989"/>
      <c r="DN113" s="989"/>
      <c r="DO113" s="989"/>
      <c r="DP113" s="990"/>
      <c r="DQ113" s="991" t="s">
        <v>111</v>
      </c>
      <c r="DR113" s="989"/>
      <c r="DS113" s="989"/>
      <c r="DT113" s="989"/>
      <c r="DU113" s="990"/>
      <c r="DV113" s="992" t="s">
        <v>111</v>
      </c>
      <c r="DW113" s="993"/>
      <c r="DX113" s="993"/>
      <c r="DY113" s="993"/>
      <c r="DZ113" s="994"/>
    </row>
    <row r="114" spans="1:130" s="199" customFormat="1" ht="26.25" customHeight="1" x14ac:dyDescent="0.15">
      <c r="A114" s="984"/>
      <c r="B114" s="985"/>
      <c r="C114" s="980" t="s">
        <v>414</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32212</v>
      </c>
      <c r="AB114" s="989"/>
      <c r="AC114" s="989"/>
      <c r="AD114" s="989"/>
      <c r="AE114" s="990"/>
      <c r="AF114" s="991">
        <v>32175</v>
      </c>
      <c r="AG114" s="989"/>
      <c r="AH114" s="989"/>
      <c r="AI114" s="989"/>
      <c r="AJ114" s="990"/>
      <c r="AK114" s="991">
        <v>27264</v>
      </c>
      <c r="AL114" s="989"/>
      <c r="AM114" s="989"/>
      <c r="AN114" s="989"/>
      <c r="AO114" s="990"/>
      <c r="AP114" s="992">
        <v>2.1</v>
      </c>
      <c r="AQ114" s="993"/>
      <c r="AR114" s="993"/>
      <c r="AS114" s="993"/>
      <c r="AT114" s="994"/>
      <c r="AU114" s="930"/>
      <c r="AV114" s="931"/>
      <c r="AW114" s="931"/>
      <c r="AX114" s="931"/>
      <c r="AY114" s="931"/>
      <c r="AZ114" s="979" t="s">
        <v>415</v>
      </c>
      <c r="BA114" s="980"/>
      <c r="BB114" s="980"/>
      <c r="BC114" s="980"/>
      <c r="BD114" s="980"/>
      <c r="BE114" s="980"/>
      <c r="BF114" s="980"/>
      <c r="BG114" s="980"/>
      <c r="BH114" s="980"/>
      <c r="BI114" s="980"/>
      <c r="BJ114" s="980"/>
      <c r="BK114" s="980"/>
      <c r="BL114" s="980"/>
      <c r="BM114" s="980"/>
      <c r="BN114" s="980"/>
      <c r="BO114" s="980"/>
      <c r="BP114" s="981"/>
      <c r="BQ114" s="949">
        <v>492554</v>
      </c>
      <c r="BR114" s="950"/>
      <c r="BS114" s="950"/>
      <c r="BT114" s="950"/>
      <c r="BU114" s="950"/>
      <c r="BV114" s="950">
        <v>476289</v>
      </c>
      <c r="BW114" s="950"/>
      <c r="BX114" s="950"/>
      <c r="BY114" s="950"/>
      <c r="BZ114" s="950"/>
      <c r="CA114" s="950">
        <v>433617</v>
      </c>
      <c r="CB114" s="950"/>
      <c r="CC114" s="950"/>
      <c r="CD114" s="950"/>
      <c r="CE114" s="950"/>
      <c r="CF114" s="944">
        <v>33.6</v>
      </c>
      <c r="CG114" s="945"/>
      <c r="CH114" s="945"/>
      <c r="CI114" s="945"/>
      <c r="CJ114" s="945"/>
      <c r="CK114" s="975"/>
      <c r="CL114" s="976"/>
      <c r="CM114" s="946" t="s">
        <v>416</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111</v>
      </c>
      <c r="DH114" s="989"/>
      <c r="DI114" s="989"/>
      <c r="DJ114" s="989"/>
      <c r="DK114" s="990"/>
      <c r="DL114" s="991" t="s">
        <v>111</v>
      </c>
      <c r="DM114" s="989"/>
      <c r="DN114" s="989"/>
      <c r="DO114" s="989"/>
      <c r="DP114" s="990"/>
      <c r="DQ114" s="991" t="s">
        <v>111</v>
      </c>
      <c r="DR114" s="989"/>
      <c r="DS114" s="989"/>
      <c r="DT114" s="989"/>
      <c r="DU114" s="990"/>
      <c r="DV114" s="992" t="s">
        <v>111</v>
      </c>
      <c r="DW114" s="993"/>
      <c r="DX114" s="993"/>
      <c r="DY114" s="993"/>
      <c r="DZ114" s="994"/>
    </row>
    <row r="115" spans="1:130" s="199" customFormat="1" ht="26.25" customHeight="1" x14ac:dyDescent="0.15">
      <c r="A115" s="984"/>
      <c r="B115" s="985"/>
      <c r="C115" s="980" t="s">
        <v>417</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t="s">
        <v>111</v>
      </c>
      <c r="AB115" s="964"/>
      <c r="AC115" s="964"/>
      <c r="AD115" s="964"/>
      <c r="AE115" s="965"/>
      <c r="AF115" s="966" t="s">
        <v>111</v>
      </c>
      <c r="AG115" s="964"/>
      <c r="AH115" s="964"/>
      <c r="AI115" s="964"/>
      <c r="AJ115" s="965"/>
      <c r="AK115" s="966" t="s">
        <v>111</v>
      </c>
      <c r="AL115" s="964"/>
      <c r="AM115" s="964"/>
      <c r="AN115" s="964"/>
      <c r="AO115" s="965"/>
      <c r="AP115" s="967" t="s">
        <v>111</v>
      </c>
      <c r="AQ115" s="968"/>
      <c r="AR115" s="968"/>
      <c r="AS115" s="968"/>
      <c r="AT115" s="969"/>
      <c r="AU115" s="930"/>
      <c r="AV115" s="931"/>
      <c r="AW115" s="931"/>
      <c r="AX115" s="931"/>
      <c r="AY115" s="931"/>
      <c r="AZ115" s="979" t="s">
        <v>418</v>
      </c>
      <c r="BA115" s="980"/>
      <c r="BB115" s="980"/>
      <c r="BC115" s="980"/>
      <c r="BD115" s="980"/>
      <c r="BE115" s="980"/>
      <c r="BF115" s="980"/>
      <c r="BG115" s="980"/>
      <c r="BH115" s="980"/>
      <c r="BI115" s="980"/>
      <c r="BJ115" s="980"/>
      <c r="BK115" s="980"/>
      <c r="BL115" s="980"/>
      <c r="BM115" s="980"/>
      <c r="BN115" s="980"/>
      <c r="BO115" s="980"/>
      <c r="BP115" s="981"/>
      <c r="BQ115" s="949" t="s">
        <v>111</v>
      </c>
      <c r="BR115" s="950"/>
      <c r="BS115" s="950"/>
      <c r="BT115" s="950"/>
      <c r="BU115" s="950"/>
      <c r="BV115" s="950" t="s">
        <v>111</v>
      </c>
      <c r="BW115" s="950"/>
      <c r="BX115" s="950"/>
      <c r="BY115" s="950"/>
      <c r="BZ115" s="950"/>
      <c r="CA115" s="950" t="s">
        <v>111</v>
      </c>
      <c r="CB115" s="950"/>
      <c r="CC115" s="950"/>
      <c r="CD115" s="950"/>
      <c r="CE115" s="950"/>
      <c r="CF115" s="944" t="s">
        <v>111</v>
      </c>
      <c r="CG115" s="945"/>
      <c r="CH115" s="945"/>
      <c r="CI115" s="945"/>
      <c r="CJ115" s="945"/>
      <c r="CK115" s="975"/>
      <c r="CL115" s="976"/>
      <c r="CM115" s="979" t="s">
        <v>419</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111</v>
      </c>
      <c r="DH115" s="989"/>
      <c r="DI115" s="989"/>
      <c r="DJ115" s="989"/>
      <c r="DK115" s="990"/>
      <c r="DL115" s="991" t="s">
        <v>111</v>
      </c>
      <c r="DM115" s="989"/>
      <c r="DN115" s="989"/>
      <c r="DO115" s="989"/>
      <c r="DP115" s="990"/>
      <c r="DQ115" s="991" t="s">
        <v>111</v>
      </c>
      <c r="DR115" s="989"/>
      <c r="DS115" s="989"/>
      <c r="DT115" s="989"/>
      <c r="DU115" s="990"/>
      <c r="DV115" s="992" t="s">
        <v>111</v>
      </c>
      <c r="DW115" s="993"/>
      <c r="DX115" s="993"/>
      <c r="DY115" s="993"/>
      <c r="DZ115" s="994"/>
    </row>
    <row r="116" spans="1:130" s="199" customFormat="1" ht="26.25" customHeight="1" x14ac:dyDescent="0.15">
      <c r="A116" s="986"/>
      <c r="B116" s="987"/>
      <c r="C116" s="995" t="s">
        <v>420</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111</v>
      </c>
      <c r="AB116" s="989"/>
      <c r="AC116" s="989"/>
      <c r="AD116" s="989"/>
      <c r="AE116" s="990"/>
      <c r="AF116" s="991" t="s">
        <v>111</v>
      </c>
      <c r="AG116" s="989"/>
      <c r="AH116" s="989"/>
      <c r="AI116" s="989"/>
      <c r="AJ116" s="990"/>
      <c r="AK116" s="991" t="s">
        <v>111</v>
      </c>
      <c r="AL116" s="989"/>
      <c r="AM116" s="989"/>
      <c r="AN116" s="989"/>
      <c r="AO116" s="990"/>
      <c r="AP116" s="992" t="s">
        <v>111</v>
      </c>
      <c r="AQ116" s="993"/>
      <c r="AR116" s="993"/>
      <c r="AS116" s="993"/>
      <c r="AT116" s="994"/>
      <c r="AU116" s="930"/>
      <c r="AV116" s="931"/>
      <c r="AW116" s="931"/>
      <c r="AX116" s="931"/>
      <c r="AY116" s="931"/>
      <c r="AZ116" s="997" t="s">
        <v>421</v>
      </c>
      <c r="BA116" s="998"/>
      <c r="BB116" s="998"/>
      <c r="BC116" s="998"/>
      <c r="BD116" s="998"/>
      <c r="BE116" s="998"/>
      <c r="BF116" s="998"/>
      <c r="BG116" s="998"/>
      <c r="BH116" s="998"/>
      <c r="BI116" s="998"/>
      <c r="BJ116" s="998"/>
      <c r="BK116" s="998"/>
      <c r="BL116" s="998"/>
      <c r="BM116" s="998"/>
      <c r="BN116" s="998"/>
      <c r="BO116" s="998"/>
      <c r="BP116" s="999"/>
      <c r="BQ116" s="949" t="s">
        <v>111</v>
      </c>
      <c r="BR116" s="950"/>
      <c r="BS116" s="950"/>
      <c r="BT116" s="950"/>
      <c r="BU116" s="950"/>
      <c r="BV116" s="950" t="s">
        <v>111</v>
      </c>
      <c r="BW116" s="950"/>
      <c r="BX116" s="950"/>
      <c r="BY116" s="950"/>
      <c r="BZ116" s="950"/>
      <c r="CA116" s="950" t="s">
        <v>111</v>
      </c>
      <c r="CB116" s="950"/>
      <c r="CC116" s="950"/>
      <c r="CD116" s="950"/>
      <c r="CE116" s="950"/>
      <c r="CF116" s="944" t="s">
        <v>111</v>
      </c>
      <c r="CG116" s="945"/>
      <c r="CH116" s="945"/>
      <c r="CI116" s="945"/>
      <c r="CJ116" s="945"/>
      <c r="CK116" s="975"/>
      <c r="CL116" s="976"/>
      <c r="CM116" s="946" t="s">
        <v>422</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111</v>
      </c>
      <c r="DH116" s="989"/>
      <c r="DI116" s="989"/>
      <c r="DJ116" s="989"/>
      <c r="DK116" s="990"/>
      <c r="DL116" s="991" t="s">
        <v>111</v>
      </c>
      <c r="DM116" s="989"/>
      <c r="DN116" s="989"/>
      <c r="DO116" s="989"/>
      <c r="DP116" s="990"/>
      <c r="DQ116" s="991" t="s">
        <v>111</v>
      </c>
      <c r="DR116" s="989"/>
      <c r="DS116" s="989"/>
      <c r="DT116" s="989"/>
      <c r="DU116" s="990"/>
      <c r="DV116" s="992" t="s">
        <v>111</v>
      </c>
      <c r="DW116" s="993"/>
      <c r="DX116" s="993"/>
      <c r="DY116" s="993"/>
      <c r="DZ116" s="994"/>
    </row>
    <row r="117" spans="1:130" s="199" customFormat="1" ht="26.25" customHeight="1" x14ac:dyDescent="0.15">
      <c r="A117" s="934" t="s">
        <v>169</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423</v>
      </c>
      <c r="Z117" s="916"/>
      <c r="AA117" s="1006">
        <v>372377</v>
      </c>
      <c r="AB117" s="1007"/>
      <c r="AC117" s="1007"/>
      <c r="AD117" s="1007"/>
      <c r="AE117" s="1008"/>
      <c r="AF117" s="1009">
        <v>338119</v>
      </c>
      <c r="AG117" s="1007"/>
      <c r="AH117" s="1007"/>
      <c r="AI117" s="1007"/>
      <c r="AJ117" s="1008"/>
      <c r="AK117" s="1009">
        <v>323009</v>
      </c>
      <c r="AL117" s="1007"/>
      <c r="AM117" s="1007"/>
      <c r="AN117" s="1007"/>
      <c r="AO117" s="1008"/>
      <c r="AP117" s="1010"/>
      <c r="AQ117" s="1011"/>
      <c r="AR117" s="1011"/>
      <c r="AS117" s="1011"/>
      <c r="AT117" s="1012"/>
      <c r="AU117" s="930"/>
      <c r="AV117" s="931"/>
      <c r="AW117" s="931"/>
      <c r="AX117" s="931"/>
      <c r="AY117" s="931"/>
      <c r="AZ117" s="997" t="s">
        <v>424</v>
      </c>
      <c r="BA117" s="998"/>
      <c r="BB117" s="998"/>
      <c r="BC117" s="998"/>
      <c r="BD117" s="998"/>
      <c r="BE117" s="998"/>
      <c r="BF117" s="998"/>
      <c r="BG117" s="998"/>
      <c r="BH117" s="998"/>
      <c r="BI117" s="998"/>
      <c r="BJ117" s="998"/>
      <c r="BK117" s="998"/>
      <c r="BL117" s="998"/>
      <c r="BM117" s="998"/>
      <c r="BN117" s="998"/>
      <c r="BO117" s="998"/>
      <c r="BP117" s="999"/>
      <c r="BQ117" s="949" t="s">
        <v>111</v>
      </c>
      <c r="BR117" s="950"/>
      <c r="BS117" s="950"/>
      <c r="BT117" s="950"/>
      <c r="BU117" s="950"/>
      <c r="BV117" s="950" t="s">
        <v>111</v>
      </c>
      <c r="BW117" s="950"/>
      <c r="BX117" s="950"/>
      <c r="BY117" s="950"/>
      <c r="BZ117" s="950"/>
      <c r="CA117" s="950" t="s">
        <v>111</v>
      </c>
      <c r="CB117" s="950"/>
      <c r="CC117" s="950"/>
      <c r="CD117" s="950"/>
      <c r="CE117" s="950"/>
      <c r="CF117" s="944" t="s">
        <v>111</v>
      </c>
      <c r="CG117" s="945"/>
      <c r="CH117" s="945"/>
      <c r="CI117" s="945"/>
      <c r="CJ117" s="945"/>
      <c r="CK117" s="975"/>
      <c r="CL117" s="976"/>
      <c r="CM117" s="946" t="s">
        <v>425</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111</v>
      </c>
      <c r="DH117" s="989"/>
      <c r="DI117" s="989"/>
      <c r="DJ117" s="989"/>
      <c r="DK117" s="990"/>
      <c r="DL117" s="991" t="s">
        <v>111</v>
      </c>
      <c r="DM117" s="989"/>
      <c r="DN117" s="989"/>
      <c r="DO117" s="989"/>
      <c r="DP117" s="990"/>
      <c r="DQ117" s="991" t="s">
        <v>111</v>
      </c>
      <c r="DR117" s="989"/>
      <c r="DS117" s="989"/>
      <c r="DT117" s="989"/>
      <c r="DU117" s="990"/>
      <c r="DV117" s="992" t="s">
        <v>111</v>
      </c>
      <c r="DW117" s="993"/>
      <c r="DX117" s="993"/>
      <c r="DY117" s="993"/>
      <c r="DZ117" s="994"/>
    </row>
    <row r="118" spans="1:130" s="199" customFormat="1" ht="26.25" customHeight="1" x14ac:dyDescent="0.15">
      <c r="A118" s="934" t="s">
        <v>399</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397</v>
      </c>
      <c r="AB118" s="915"/>
      <c r="AC118" s="915"/>
      <c r="AD118" s="915"/>
      <c r="AE118" s="916"/>
      <c r="AF118" s="914" t="s">
        <v>286</v>
      </c>
      <c r="AG118" s="915"/>
      <c r="AH118" s="915"/>
      <c r="AI118" s="915"/>
      <c r="AJ118" s="916"/>
      <c r="AK118" s="914" t="s">
        <v>285</v>
      </c>
      <c r="AL118" s="915"/>
      <c r="AM118" s="915"/>
      <c r="AN118" s="915"/>
      <c r="AO118" s="916"/>
      <c r="AP118" s="1001" t="s">
        <v>398</v>
      </c>
      <c r="AQ118" s="1002"/>
      <c r="AR118" s="1002"/>
      <c r="AS118" s="1002"/>
      <c r="AT118" s="1003"/>
      <c r="AU118" s="930"/>
      <c r="AV118" s="931"/>
      <c r="AW118" s="931"/>
      <c r="AX118" s="931"/>
      <c r="AY118" s="931"/>
      <c r="AZ118" s="1004" t="s">
        <v>426</v>
      </c>
      <c r="BA118" s="995"/>
      <c r="BB118" s="995"/>
      <c r="BC118" s="995"/>
      <c r="BD118" s="995"/>
      <c r="BE118" s="995"/>
      <c r="BF118" s="995"/>
      <c r="BG118" s="995"/>
      <c r="BH118" s="995"/>
      <c r="BI118" s="995"/>
      <c r="BJ118" s="995"/>
      <c r="BK118" s="995"/>
      <c r="BL118" s="995"/>
      <c r="BM118" s="995"/>
      <c r="BN118" s="995"/>
      <c r="BO118" s="995"/>
      <c r="BP118" s="996"/>
      <c r="BQ118" s="1027" t="s">
        <v>111</v>
      </c>
      <c r="BR118" s="1028"/>
      <c r="BS118" s="1028"/>
      <c r="BT118" s="1028"/>
      <c r="BU118" s="1028"/>
      <c r="BV118" s="1028" t="s">
        <v>111</v>
      </c>
      <c r="BW118" s="1028"/>
      <c r="BX118" s="1028"/>
      <c r="BY118" s="1028"/>
      <c r="BZ118" s="1028"/>
      <c r="CA118" s="1028" t="s">
        <v>111</v>
      </c>
      <c r="CB118" s="1028"/>
      <c r="CC118" s="1028"/>
      <c r="CD118" s="1028"/>
      <c r="CE118" s="1028"/>
      <c r="CF118" s="944" t="s">
        <v>111</v>
      </c>
      <c r="CG118" s="945"/>
      <c r="CH118" s="945"/>
      <c r="CI118" s="945"/>
      <c r="CJ118" s="945"/>
      <c r="CK118" s="975"/>
      <c r="CL118" s="976"/>
      <c r="CM118" s="946" t="s">
        <v>427</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111</v>
      </c>
      <c r="DH118" s="989"/>
      <c r="DI118" s="989"/>
      <c r="DJ118" s="989"/>
      <c r="DK118" s="990"/>
      <c r="DL118" s="991" t="s">
        <v>111</v>
      </c>
      <c r="DM118" s="989"/>
      <c r="DN118" s="989"/>
      <c r="DO118" s="989"/>
      <c r="DP118" s="990"/>
      <c r="DQ118" s="991" t="s">
        <v>111</v>
      </c>
      <c r="DR118" s="989"/>
      <c r="DS118" s="989"/>
      <c r="DT118" s="989"/>
      <c r="DU118" s="990"/>
      <c r="DV118" s="992" t="s">
        <v>111</v>
      </c>
      <c r="DW118" s="993"/>
      <c r="DX118" s="993"/>
      <c r="DY118" s="993"/>
      <c r="DZ118" s="994"/>
    </row>
    <row r="119" spans="1:130" s="199" customFormat="1" ht="26.25" customHeight="1" x14ac:dyDescent="0.15">
      <c r="A119" s="1088" t="s">
        <v>402</v>
      </c>
      <c r="B119" s="974"/>
      <c r="C119" s="953" t="s">
        <v>403</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111</v>
      </c>
      <c r="AB119" s="922"/>
      <c r="AC119" s="922"/>
      <c r="AD119" s="922"/>
      <c r="AE119" s="923"/>
      <c r="AF119" s="924" t="s">
        <v>111</v>
      </c>
      <c r="AG119" s="922"/>
      <c r="AH119" s="922"/>
      <c r="AI119" s="922"/>
      <c r="AJ119" s="923"/>
      <c r="AK119" s="924" t="s">
        <v>111</v>
      </c>
      <c r="AL119" s="922"/>
      <c r="AM119" s="922"/>
      <c r="AN119" s="922"/>
      <c r="AO119" s="923"/>
      <c r="AP119" s="925" t="s">
        <v>111</v>
      </c>
      <c r="AQ119" s="926"/>
      <c r="AR119" s="926"/>
      <c r="AS119" s="926"/>
      <c r="AT119" s="927"/>
      <c r="AU119" s="932"/>
      <c r="AV119" s="933"/>
      <c r="AW119" s="933"/>
      <c r="AX119" s="933"/>
      <c r="AY119" s="933"/>
      <c r="AZ119" s="230" t="s">
        <v>169</v>
      </c>
      <c r="BA119" s="230"/>
      <c r="BB119" s="230"/>
      <c r="BC119" s="230"/>
      <c r="BD119" s="230"/>
      <c r="BE119" s="230"/>
      <c r="BF119" s="230"/>
      <c r="BG119" s="230"/>
      <c r="BH119" s="230"/>
      <c r="BI119" s="230"/>
      <c r="BJ119" s="230"/>
      <c r="BK119" s="230"/>
      <c r="BL119" s="230"/>
      <c r="BM119" s="230"/>
      <c r="BN119" s="230"/>
      <c r="BO119" s="1005" t="s">
        <v>428</v>
      </c>
      <c r="BP119" s="1036"/>
      <c r="BQ119" s="1027">
        <v>3851853</v>
      </c>
      <c r="BR119" s="1028"/>
      <c r="BS119" s="1028"/>
      <c r="BT119" s="1028"/>
      <c r="BU119" s="1028"/>
      <c r="BV119" s="1028">
        <v>4076299</v>
      </c>
      <c r="BW119" s="1028"/>
      <c r="BX119" s="1028"/>
      <c r="BY119" s="1028"/>
      <c r="BZ119" s="1028"/>
      <c r="CA119" s="1028">
        <v>4132697</v>
      </c>
      <c r="CB119" s="1028"/>
      <c r="CC119" s="1028"/>
      <c r="CD119" s="1028"/>
      <c r="CE119" s="1028"/>
      <c r="CF119" s="1029"/>
      <c r="CG119" s="1030"/>
      <c r="CH119" s="1030"/>
      <c r="CI119" s="1030"/>
      <c r="CJ119" s="1031"/>
      <c r="CK119" s="977"/>
      <c r="CL119" s="978"/>
      <c r="CM119" s="1032" t="s">
        <v>429</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v>86</v>
      </c>
      <c r="DH119" s="1014"/>
      <c r="DI119" s="1014"/>
      <c r="DJ119" s="1014"/>
      <c r="DK119" s="1015"/>
      <c r="DL119" s="1013" t="s">
        <v>111</v>
      </c>
      <c r="DM119" s="1014"/>
      <c r="DN119" s="1014"/>
      <c r="DO119" s="1014"/>
      <c r="DP119" s="1015"/>
      <c r="DQ119" s="1013" t="s">
        <v>111</v>
      </c>
      <c r="DR119" s="1014"/>
      <c r="DS119" s="1014"/>
      <c r="DT119" s="1014"/>
      <c r="DU119" s="1015"/>
      <c r="DV119" s="1016" t="s">
        <v>111</v>
      </c>
      <c r="DW119" s="1017"/>
      <c r="DX119" s="1017"/>
      <c r="DY119" s="1017"/>
      <c r="DZ119" s="1018"/>
    </row>
    <row r="120" spans="1:130" s="199" customFormat="1" ht="26.25" customHeight="1" x14ac:dyDescent="0.15">
      <c r="A120" s="1089"/>
      <c r="B120" s="976"/>
      <c r="C120" s="946" t="s">
        <v>406</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111</v>
      </c>
      <c r="AB120" s="989"/>
      <c r="AC120" s="989"/>
      <c r="AD120" s="989"/>
      <c r="AE120" s="990"/>
      <c r="AF120" s="991" t="s">
        <v>111</v>
      </c>
      <c r="AG120" s="989"/>
      <c r="AH120" s="989"/>
      <c r="AI120" s="989"/>
      <c r="AJ120" s="990"/>
      <c r="AK120" s="991" t="s">
        <v>111</v>
      </c>
      <c r="AL120" s="989"/>
      <c r="AM120" s="989"/>
      <c r="AN120" s="989"/>
      <c r="AO120" s="990"/>
      <c r="AP120" s="992" t="s">
        <v>111</v>
      </c>
      <c r="AQ120" s="993"/>
      <c r="AR120" s="993"/>
      <c r="AS120" s="993"/>
      <c r="AT120" s="994"/>
      <c r="AU120" s="1019" t="s">
        <v>430</v>
      </c>
      <c r="AV120" s="1020"/>
      <c r="AW120" s="1020"/>
      <c r="AX120" s="1020"/>
      <c r="AY120" s="1021"/>
      <c r="AZ120" s="970" t="s">
        <v>431</v>
      </c>
      <c r="BA120" s="919"/>
      <c r="BB120" s="919"/>
      <c r="BC120" s="919"/>
      <c r="BD120" s="919"/>
      <c r="BE120" s="919"/>
      <c r="BF120" s="919"/>
      <c r="BG120" s="919"/>
      <c r="BH120" s="919"/>
      <c r="BI120" s="919"/>
      <c r="BJ120" s="919"/>
      <c r="BK120" s="919"/>
      <c r="BL120" s="919"/>
      <c r="BM120" s="919"/>
      <c r="BN120" s="919"/>
      <c r="BO120" s="919"/>
      <c r="BP120" s="920"/>
      <c r="BQ120" s="956">
        <v>2847665</v>
      </c>
      <c r="BR120" s="957"/>
      <c r="BS120" s="957"/>
      <c r="BT120" s="957"/>
      <c r="BU120" s="957"/>
      <c r="BV120" s="957">
        <v>2852825</v>
      </c>
      <c r="BW120" s="957"/>
      <c r="BX120" s="957"/>
      <c r="BY120" s="957"/>
      <c r="BZ120" s="957"/>
      <c r="CA120" s="957">
        <v>2947106</v>
      </c>
      <c r="CB120" s="957"/>
      <c r="CC120" s="957"/>
      <c r="CD120" s="957"/>
      <c r="CE120" s="957"/>
      <c r="CF120" s="971">
        <v>228.1</v>
      </c>
      <c r="CG120" s="972"/>
      <c r="CH120" s="972"/>
      <c r="CI120" s="972"/>
      <c r="CJ120" s="972"/>
      <c r="CK120" s="1037" t="s">
        <v>432</v>
      </c>
      <c r="CL120" s="1038"/>
      <c r="CM120" s="1038"/>
      <c r="CN120" s="1038"/>
      <c r="CO120" s="1039"/>
      <c r="CP120" s="1045" t="s">
        <v>433</v>
      </c>
      <c r="CQ120" s="1046"/>
      <c r="CR120" s="1046"/>
      <c r="CS120" s="1046"/>
      <c r="CT120" s="1046"/>
      <c r="CU120" s="1046"/>
      <c r="CV120" s="1046"/>
      <c r="CW120" s="1046"/>
      <c r="CX120" s="1046"/>
      <c r="CY120" s="1046"/>
      <c r="CZ120" s="1046"/>
      <c r="DA120" s="1046"/>
      <c r="DB120" s="1046"/>
      <c r="DC120" s="1046"/>
      <c r="DD120" s="1046"/>
      <c r="DE120" s="1046"/>
      <c r="DF120" s="1047"/>
      <c r="DG120" s="956">
        <v>211882</v>
      </c>
      <c r="DH120" s="957"/>
      <c r="DI120" s="957"/>
      <c r="DJ120" s="957"/>
      <c r="DK120" s="957"/>
      <c r="DL120" s="957">
        <v>219163</v>
      </c>
      <c r="DM120" s="957"/>
      <c r="DN120" s="957"/>
      <c r="DO120" s="957"/>
      <c r="DP120" s="957"/>
      <c r="DQ120" s="957">
        <v>240331</v>
      </c>
      <c r="DR120" s="957"/>
      <c r="DS120" s="957"/>
      <c r="DT120" s="957"/>
      <c r="DU120" s="957"/>
      <c r="DV120" s="958">
        <v>18.600000000000001</v>
      </c>
      <c r="DW120" s="958"/>
      <c r="DX120" s="958"/>
      <c r="DY120" s="958"/>
      <c r="DZ120" s="959"/>
    </row>
    <row r="121" spans="1:130" s="199" customFormat="1" ht="26.25" customHeight="1" x14ac:dyDescent="0.15">
      <c r="A121" s="1089"/>
      <c r="B121" s="976"/>
      <c r="C121" s="997" t="s">
        <v>434</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111</v>
      </c>
      <c r="AB121" s="989"/>
      <c r="AC121" s="989"/>
      <c r="AD121" s="989"/>
      <c r="AE121" s="990"/>
      <c r="AF121" s="991" t="s">
        <v>111</v>
      </c>
      <c r="AG121" s="989"/>
      <c r="AH121" s="989"/>
      <c r="AI121" s="989"/>
      <c r="AJ121" s="990"/>
      <c r="AK121" s="991" t="s">
        <v>111</v>
      </c>
      <c r="AL121" s="989"/>
      <c r="AM121" s="989"/>
      <c r="AN121" s="989"/>
      <c r="AO121" s="990"/>
      <c r="AP121" s="992" t="s">
        <v>111</v>
      </c>
      <c r="AQ121" s="993"/>
      <c r="AR121" s="993"/>
      <c r="AS121" s="993"/>
      <c r="AT121" s="994"/>
      <c r="AU121" s="1022"/>
      <c r="AV121" s="1023"/>
      <c r="AW121" s="1023"/>
      <c r="AX121" s="1023"/>
      <c r="AY121" s="1024"/>
      <c r="AZ121" s="979" t="s">
        <v>435</v>
      </c>
      <c r="BA121" s="980"/>
      <c r="BB121" s="980"/>
      <c r="BC121" s="980"/>
      <c r="BD121" s="980"/>
      <c r="BE121" s="980"/>
      <c r="BF121" s="980"/>
      <c r="BG121" s="980"/>
      <c r="BH121" s="980"/>
      <c r="BI121" s="980"/>
      <c r="BJ121" s="980"/>
      <c r="BK121" s="980"/>
      <c r="BL121" s="980"/>
      <c r="BM121" s="980"/>
      <c r="BN121" s="980"/>
      <c r="BO121" s="980"/>
      <c r="BP121" s="981"/>
      <c r="BQ121" s="949">
        <v>154932</v>
      </c>
      <c r="BR121" s="950"/>
      <c r="BS121" s="950"/>
      <c r="BT121" s="950"/>
      <c r="BU121" s="950"/>
      <c r="BV121" s="950">
        <v>223298</v>
      </c>
      <c r="BW121" s="950"/>
      <c r="BX121" s="950"/>
      <c r="BY121" s="950"/>
      <c r="BZ121" s="950"/>
      <c r="CA121" s="950">
        <v>213025</v>
      </c>
      <c r="CB121" s="950"/>
      <c r="CC121" s="950"/>
      <c r="CD121" s="950"/>
      <c r="CE121" s="950"/>
      <c r="CF121" s="944">
        <v>16.5</v>
      </c>
      <c r="CG121" s="945"/>
      <c r="CH121" s="945"/>
      <c r="CI121" s="945"/>
      <c r="CJ121" s="945"/>
      <c r="CK121" s="1040"/>
      <c r="CL121" s="1041"/>
      <c r="CM121" s="1041"/>
      <c r="CN121" s="1041"/>
      <c r="CO121" s="1042"/>
      <c r="CP121" s="1050" t="s">
        <v>436</v>
      </c>
      <c r="CQ121" s="1051"/>
      <c r="CR121" s="1051"/>
      <c r="CS121" s="1051"/>
      <c r="CT121" s="1051"/>
      <c r="CU121" s="1051"/>
      <c r="CV121" s="1051"/>
      <c r="CW121" s="1051"/>
      <c r="CX121" s="1051"/>
      <c r="CY121" s="1051"/>
      <c r="CZ121" s="1051"/>
      <c r="DA121" s="1051"/>
      <c r="DB121" s="1051"/>
      <c r="DC121" s="1051"/>
      <c r="DD121" s="1051"/>
      <c r="DE121" s="1051"/>
      <c r="DF121" s="1052"/>
      <c r="DG121" s="949" t="s">
        <v>111</v>
      </c>
      <c r="DH121" s="950"/>
      <c r="DI121" s="950"/>
      <c r="DJ121" s="950"/>
      <c r="DK121" s="950"/>
      <c r="DL121" s="950" t="s">
        <v>111</v>
      </c>
      <c r="DM121" s="950"/>
      <c r="DN121" s="950"/>
      <c r="DO121" s="950"/>
      <c r="DP121" s="950"/>
      <c r="DQ121" s="950" t="s">
        <v>111</v>
      </c>
      <c r="DR121" s="950"/>
      <c r="DS121" s="950"/>
      <c r="DT121" s="950"/>
      <c r="DU121" s="950"/>
      <c r="DV121" s="951" t="s">
        <v>111</v>
      </c>
      <c r="DW121" s="951"/>
      <c r="DX121" s="951"/>
      <c r="DY121" s="951"/>
      <c r="DZ121" s="952"/>
    </row>
    <row r="122" spans="1:130" s="199" customFormat="1" ht="26.25" customHeight="1" x14ac:dyDescent="0.15">
      <c r="A122" s="1089"/>
      <c r="B122" s="976"/>
      <c r="C122" s="946" t="s">
        <v>416</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111</v>
      </c>
      <c r="AB122" s="989"/>
      <c r="AC122" s="989"/>
      <c r="AD122" s="989"/>
      <c r="AE122" s="990"/>
      <c r="AF122" s="991" t="s">
        <v>111</v>
      </c>
      <c r="AG122" s="989"/>
      <c r="AH122" s="989"/>
      <c r="AI122" s="989"/>
      <c r="AJ122" s="990"/>
      <c r="AK122" s="991" t="s">
        <v>111</v>
      </c>
      <c r="AL122" s="989"/>
      <c r="AM122" s="989"/>
      <c r="AN122" s="989"/>
      <c r="AO122" s="990"/>
      <c r="AP122" s="992" t="s">
        <v>111</v>
      </c>
      <c r="AQ122" s="993"/>
      <c r="AR122" s="993"/>
      <c r="AS122" s="993"/>
      <c r="AT122" s="994"/>
      <c r="AU122" s="1022"/>
      <c r="AV122" s="1023"/>
      <c r="AW122" s="1023"/>
      <c r="AX122" s="1023"/>
      <c r="AY122" s="1024"/>
      <c r="AZ122" s="1004" t="s">
        <v>437</v>
      </c>
      <c r="BA122" s="995"/>
      <c r="BB122" s="995"/>
      <c r="BC122" s="995"/>
      <c r="BD122" s="995"/>
      <c r="BE122" s="995"/>
      <c r="BF122" s="995"/>
      <c r="BG122" s="995"/>
      <c r="BH122" s="995"/>
      <c r="BI122" s="995"/>
      <c r="BJ122" s="995"/>
      <c r="BK122" s="995"/>
      <c r="BL122" s="995"/>
      <c r="BM122" s="995"/>
      <c r="BN122" s="995"/>
      <c r="BO122" s="995"/>
      <c r="BP122" s="996"/>
      <c r="BQ122" s="1027">
        <v>2486292</v>
      </c>
      <c r="BR122" s="1028"/>
      <c r="BS122" s="1028"/>
      <c r="BT122" s="1028"/>
      <c r="BU122" s="1028"/>
      <c r="BV122" s="1028">
        <v>2616651</v>
      </c>
      <c r="BW122" s="1028"/>
      <c r="BX122" s="1028"/>
      <c r="BY122" s="1028"/>
      <c r="BZ122" s="1028"/>
      <c r="CA122" s="1028">
        <v>2566282</v>
      </c>
      <c r="CB122" s="1028"/>
      <c r="CC122" s="1028"/>
      <c r="CD122" s="1028"/>
      <c r="CE122" s="1028"/>
      <c r="CF122" s="1048">
        <v>198.6</v>
      </c>
      <c r="CG122" s="1049"/>
      <c r="CH122" s="1049"/>
      <c r="CI122" s="1049"/>
      <c r="CJ122" s="1049"/>
      <c r="CK122" s="1040"/>
      <c r="CL122" s="1041"/>
      <c r="CM122" s="1041"/>
      <c r="CN122" s="1041"/>
      <c r="CO122" s="1042"/>
      <c r="CP122" s="1050" t="s">
        <v>379</v>
      </c>
      <c r="CQ122" s="1051"/>
      <c r="CR122" s="1051"/>
      <c r="CS122" s="1051"/>
      <c r="CT122" s="1051"/>
      <c r="CU122" s="1051"/>
      <c r="CV122" s="1051"/>
      <c r="CW122" s="1051"/>
      <c r="CX122" s="1051"/>
      <c r="CY122" s="1051"/>
      <c r="CZ122" s="1051"/>
      <c r="DA122" s="1051"/>
      <c r="DB122" s="1051"/>
      <c r="DC122" s="1051"/>
      <c r="DD122" s="1051"/>
      <c r="DE122" s="1051"/>
      <c r="DF122" s="1052"/>
      <c r="DG122" s="949" t="s">
        <v>111</v>
      </c>
      <c r="DH122" s="950"/>
      <c r="DI122" s="950"/>
      <c r="DJ122" s="950"/>
      <c r="DK122" s="950"/>
      <c r="DL122" s="950" t="s">
        <v>111</v>
      </c>
      <c r="DM122" s="950"/>
      <c r="DN122" s="950"/>
      <c r="DO122" s="950"/>
      <c r="DP122" s="950"/>
      <c r="DQ122" s="950" t="s">
        <v>111</v>
      </c>
      <c r="DR122" s="950"/>
      <c r="DS122" s="950"/>
      <c r="DT122" s="950"/>
      <c r="DU122" s="950"/>
      <c r="DV122" s="951" t="s">
        <v>111</v>
      </c>
      <c r="DW122" s="951"/>
      <c r="DX122" s="951"/>
      <c r="DY122" s="951"/>
      <c r="DZ122" s="952"/>
    </row>
    <row r="123" spans="1:130" s="199" customFormat="1" ht="26.25" customHeight="1" x14ac:dyDescent="0.15">
      <c r="A123" s="1089"/>
      <c r="B123" s="976"/>
      <c r="C123" s="946" t="s">
        <v>422</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111</v>
      </c>
      <c r="AB123" s="989"/>
      <c r="AC123" s="989"/>
      <c r="AD123" s="989"/>
      <c r="AE123" s="990"/>
      <c r="AF123" s="991" t="s">
        <v>111</v>
      </c>
      <c r="AG123" s="989"/>
      <c r="AH123" s="989"/>
      <c r="AI123" s="989"/>
      <c r="AJ123" s="990"/>
      <c r="AK123" s="991" t="s">
        <v>111</v>
      </c>
      <c r="AL123" s="989"/>
      <c r="AM123" s="989"/>
      <c r="AN123" s="989"/>
      <c r="AO123" s="990"/>
      <c r="AP123" s="992" t="s">
        <v>111</v>
      </c>
      <c r="AQ123" s="993"/>
      <c r="AR123" s="993"/>
      <c r="AS123" s="993"/>
      <c r="AT123" s="994"/>
      <c r="AU123" s="1025"/>
      <c r="AV123" s="1026"/>
      <c r="AW123" s="1026"/>
      <c r="AX123" s="1026"/>
      <c r="AY123" s="1026"/>
      <c r="AZ123" s="230" t="s">
        <v>169</v>
      </c>
      <c r="BA123" s="230"/>
      <c r="BB123" s="230"/>
      <c r="BC123" s="230"/>
      <c r="BD123" s="230"/>
      <c r="BE123" s="230"/>
      <c r="BF123" s="230"/>
      <c r="BG123" s="230"/>
      <c r="BH123" s="230"/>
      <c r="BI123" s="230"/>
      <c r="BJ123" s="230"/>
      <c r="BK123" s="230"/>
      <c r="BL123" s="230"/>
      <c r="BM123" s="230"/>
      <c r="BN123" s="230"/>
      <c r="BO123" s="1005" t="s">
        <v>438</v>
      </c>
      <c r="BP123" s="1036"/>
      <c r="BQ123" s="1095">
        <v>5488889</v>
      </c>
      <c r="BR123" s="1096"/>
      <c r="BS123" s="1096"/>
      <c r="BT123" s="1096"/>
      <c r="BU123" s="1096"/>
      <c r="BV123" s="1096">
        <v>5692774</v>
      </c>
      <c r="BW123" s="1096"/>
      <c r="BX123" s="1096"/>
      <c r="BY123" s="1096"/>
      <c r="BZ123" s="1096"/>
      <c r="CA123" s="1096">
        <v>5726413</v>
      </c>
      <c r="CB123" s="1096"/>
      <c r="CC123" s="1096"/>
      <c r="CD123" s="1096"/>
      <c r="CE123" s="1096"/>
      <c r="CF123" s="1029"/>
      <c r="CG123" s="1030"/>
      <c r="CH123" s="1030"/>
      <c r="CI123" s="1030"/>
      <c r="CJ123" s="1031"/>
      <c r="CK123" s="1040"/>
      <c r="CL123" s="1041"/>
      <c r="CM123" s="1041"/>
      <c r="CN123" s="1041"/>
      <c r="CO123" s="1042"/>
      <c r="CP123" s="1050"/>
      <c r="CQ123" s="1051"/>
      <c r="CR123" s="1051"/>
      <c r="CS123" s="1051"/>
      <c r="CT123" s="1051"/>
      <c r="CU123" s="1051"/>
      <c r="CV123" s="1051"/>
      <c r="CW123" s="1051"/>
      <c r="CX123" s="1051"/>
      <c r="CY123" s="1051"/>
      <c r="CZ123" s="1051"/>
      <c r="DA123" s="1051"/>
      <c r="DB123" s="1051"/>
      <c r="DC123" s="1051"/>
      <c r="DD123" s="1051"/>
      <c r="DE123" s="1051"/>
      <c r="DF123" s="1052"/>
      <c r="DG123" s="988"/>
      <c r="DH123" s="989"/>
      <c r="DI123" s="989"/>
      <c r="DJ123" s="989"/>
      <c r="DK123" s="990"/>
      <c r="DL123" s="991"/>
      <c r="DM123" s="989"/>
      <c r="DN123" s="989"/>
      <c r="DO123" s="989"/>
      <c r="DP123" s="990"/>
      <c r="DQ123" s="991"/>
      <c r="DR123" s="989"/>
      <c r="DS123" s="989"/>
      <c r="DT123" s="989"/>
      <c r="DU123" s="990"/>
      <c r="DV123" s="992"/>
      <c r="DW123" s="993"/>
      <c r="DX123" s="993"/>
      <c r="DY123" s="993"/>
      <c r="DZ123" s="994"/>
    </row>
    <row r="124" spans="1:130" s="199" customFormat="1" ht="26.25" customHeight="1" thickBot="1" x14ac:dyDescent="0.2">
      <c r="A124" s="1089"/>
      <c r="B124" s="976"/>
      <c r="C124" s="946" t="s">
        <v>425</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111</v>
      </c>
      <c r="AB124" s="989"/>
      <c r="AC124" s="989"/>
      <c r="AD124" s="989"/>
      <c r="AE124" s="990"/>
      <c r="AF124" s="991" t="s">
        <v>111</v>
      </c>
      <c r="AG124" s="989"/>
      <c r="AH124" s="989"/>
      <c r="AI124" s="989"/>
      <c r="AJ124" s="990"/>
      <c r="AK124" s="991" t="s">
        <v>111</v>
      </c>
      <c r="AL124" s="989"/>
      <c r="AM124" s="989"/>
      <c r="AN124" s="989"/>
      <c r="AO124" s="990"/>
      <c r="AP124" s="992" t="s">
        <v>111</v>
      </c>
      <c r="AQ124" s="993"/>
      <c r="AR124" s="993"/>
      <c r="AS124" s="993"/>
      <c r="AT124" s="994"/>
      <c r="AU124" s="1091" t="s">
        <v>439</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t="s">
        <v>111</v>
      </c>
      <c r="BR124" s="1058"/>
      <c r="BS124" s="1058"/>
      <c r="BT124" s="1058"/>
      <c r="BU124" s="1058"/>
      <c r="BV124" s="1058" t="s">
        <v>111</v>
      </c>
      <c r="BW124" s="1058"/>
      <c r="BX124" s="1058"/>
      <c r="BY124" s="1058"/>
      <c r="BZ124" s="1058"/>
      <c r="CA124" s="1058" t="s">
        <v>111</v>
      </c>
      <c r="CB124" s="1058"/>
      <c r="CC124" s="1058"/>
      <c r="CD124" s="1058"/>
      <c r="CE124" s="1058"/>
      <c r="CF124" s="1059"/>
      <c r="CG124" s="1060"/>
      <c r="CH124" s="1060"/>
      <c r="CI124" s="1060"/>
      <c r="CJ124" s="1061"/>
      <c r="CK124" s="1043"/>
      <c r="CL124" s="1043"/>
      <c r="CM124" s="1043"/>
      <c r="CN124" s="1043"/>
      <c r="CO124" s="1044"/>
      <c r="CP124" s="1050" t="s">
        <v>440</v>
      </c>
      <c r="CQ124" s="1051"/>
      <c r="CR124" s="1051"/>
      <c r="CS124" s="1051"/>
      <c r="CT124" s="1051"/>
      <c r="CU124" s="1051"/>
      <c r="CV124" s="1051"/>
      <c r="CW124" s="1051"/>
      <c r="CX124" s="1051"/>
      <c r="CY124" s="1051"/>
      <c r="CZ124" s="1051"/>
      <c r="DA124" s="1051"/>
      <c r="DB124" s="1051"/>
      <c r="DC124" s="1051"/>
      <c r="DD124" s="1051"/>
      <c r="DE124" s="1051"/>
      <c r="DF124" s="1052"/>
      <c r="DG124" s="1035" t="s">
        <v>111</v>
      </c>
      <c r="DH124" s="1014"/>
      <c r="DI124" s="1014"/>
      <c r="DJ124" s="1014"/>
      <c r="DK124" s="1015"/>
      <c r="DL124" s="1013" t="s">
        <v>111</v>
      </c>
      <c r="DM124" s="1014"/>
      <c r="DN124" s="1014"/>
      <c r="DO124" s="1014"/>
      <c r="DP124" s="1015"/>
      <c r="DQ124" s="1013" t="s">
        <v>111</v>
      </c>
      <c r="DR124" s="1014"/>
      <c r="DS124" s="1014"/>
      <c r="DT124" s="1014"/>
      <c r="DU124" s="1015"/>
      <c r="DV124" s="1016" t="s">
        <v>111</v>
      </c>
      <c r="DW124" s="1017"/>
      <c r="DX124" s="1017"/>
      <c r="DY124" s="1017"/>
      <c r="DZ124" s="1018"/>
    </row>
    <row r="125" spans="1:130" s="199" customFormat="1" ht="26.25" customHeight="1" x14ac:dyDescent="0.15">
      <c r="A125" s="1089"/>
      <c r="B125" s="976"/>
      <c r="C125" s="946" t="s">
        <v>427</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111</v>
      </c>
      <c r="AB125" s="989"/>
      <c r="AC125" s="989"/>
      <c r="AD125" s="989"/>
      <c r="AE125" s="990"/>
      <c r="AF125" s="991" t="s">
        <v>111</v>
      </c>
      <c r="AG125" s="989"/>
      <c r="AH125" s="989"/>
      <c r="AI125" s="989"/>
      <c r="AJ125" s="990"/>
      <c r="AK125" s="991" t="s">
        <v>111</v>
      </c>
      <c r="AL125" s="989"/>
      <c r="AM125" s="989"/>
      <c r="AN125" s="989"/>
      <c r="AO125" s="990"/>
      <c r="AP125" s="992" t="s">
        <v>111</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441</v>
      </c>
      <c r="CL125" s="1038"/>
      <c r="CM125" s="1038"/>
      <c r="CN125" s="1038"/>
      <c r="CO125" s="1039"/>
      <c r="CP125" s="970" t="s">
        <v>442</v>
      </c>
      <c r="CQ125" s="919"/>
      <c r="CR125" s="919"/>
      <c r="CS125" s="919"/>
      <c r="CT125" s="919"/>
      <c r="CU125" s="919"/>
      <c r="CV125" s="919"/>
      <c r="CW125" s="919"/>
      <c r="CX125" s="919"/>
      <c r="CY125" s="919"/>
      <c r="CZ125" s="919"/>
      <c r="DA125" s="919"/>
      <c r="DB125" s="919"/>
      <c r="DC125" s="919"/>
      <c r="DD125" s="919"/>
      <c r="DE125" s="919"/>
      <c r="DF125" s="920"/>
      <c r="DG125" s="956" t="s">
        <v>111</v>
      </c>
      <c r="DH125" s="957"/>
      <c r="DI125" s="957"/>
      <c r="DJ125" s="957"/>
      <c r="DK125" s="957"/>
      <c r="DL125" s="957" t="s">
        <v>111</v>
      </c>
      <c r="DM125" s="957"/>
      <c r="DN125" s="957"/>
      <c r="DO125" s="957"/>
      <c r="DP125" s="957"/>
      <c r="DQ125" s="957" t="s">
        <v>111</v>
      </c>
      <c r="DR125" s="957"/>
      <c r="DS125" s="957"/>
      <c r="DT125" s="957"/>
      <c r="DU125" s="957"/>
      <c r="DV125" s="958" t="s">
        <v>111</v>
      </c>
      <c r="DW125" s="958"/>
      <c r="DX125" s="958"/>
      <c r="DY125" s="958"/>
      <c r="DZ125" s="959"/>
    </row>
    <row r="126" spans="1:130" s="199" customFormat="1" ht="26.25" customHeight="1" thickBot="1" x14ac:dyDescent="0.2">
      <c r="A126" s="1089"/>
      <c r="B126" s="976"/>
      <c r="C126" s="946" t="s">
        <v>429</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111</v>
      </c>
      <c r="AB126" s="989"/>
      <c r="AC126" s="989"/>
      <c r="AD126" s="989"/>
      <c r="AE126" s="990"/>
      <c r="AF126" s="991" t="s">
        <v>111</v>
      </c>
      <c r="AG126" s="989"/>
      <c r="AH126" s="989"/>
      <c r="AI126" s="989"/>
      <c r="AJ126" s="990"/>
      <c r="AK126" s="991" t="s">
        <v>111</v>
      </c>
      <c r="AL126" s="989"/>
      <c r="AM126" s="989"/>
      <c r="AN126" s="989"/>
      <c r="AO126" s="990"/>
      <c r="AP126" s="992" t="s">
        <v>111</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443</v>
      </c>
      <c r="CQ126" s="980"/>
      <c r="CR126" s="980"/>
      <c r="CS126" s="980"/>
      <c r="CT126" s="980"/>
      <c r="CU126" s="980"/>
      <c r="CV126" s="980"/>
      <c r="CW126" s="980"/>
      <c r="CX126" s="980"/>
      <c r="CY126" s="980"/>
      <c r="CZ126" s="980"/>
      <c r="DA126" s="980"/>
      <c r="DB126" s="980"/>
      <c r="DC126" s="980"/>
      <c r="DD126" s="980"/>
      <c r="DE126" s="980"/>
      <c r="DF126" s="981"/>
      <c r="DG126" s="949" t="s">
        <v>111</v>
      </c>
      <c r="DH126" s="950"/>
      <c r="DI126" s="950"/>
      <c r="DJ126" s="950"/>
      <c r="DK126" s="950"/>
      <c r="DL126" s="950" t="s">
        <v>111</v>
      </c>
      <c r="DM126" s="950"/>
      <c r="DN126" s="950"/>
      <c r="DO126" s="950"/>
      <c r="DP126" s="950"/>
      <c r="DQ126" s="950" t="s">
        <v>111</v>
      </c>
      <c r="DR126" s="950"/>
      <c r="DS126" s="950"/>
      <c r="DT126" s="950"/>
      <c r="DU126" s="950"/>
      <c r="DV126" s="951" t="s">
        <v>111</v>
      </c>
      <c r="DW126" s="951"/>
      <c r="DX126" s="951"/>
      <c r="DY126" s="951"/>
      <c r="DZ126" s="952"/>
    </row>
    <row r="127" spans="1:130" s="199" customFormat="1" ht="26.25" customHeight="1" x14ac:dyDescent="0.15">
      <c r="A127" s="1090"/>
      <c r="B127" s="978"/>
      <c r="C127" s="1032" t="s">
        <v>444</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111</v>
      </c>
      <c r="AB127" s="989"/>
      <c r="AC127" s="989"/>
      <c r="AD127" s="989"/>
      <c r="AE127" s="990"/>
      <c r="AF127" s="991" t="s">
        <v>111</v>
      </c>
      <c r="AG127" s="989"/>
      <c r="AH127" s="989"/>
      <c r="AI127" s="989"/>
      <c r="AJ127" s="990"/>
      <c r="AK127" s="991" t="s">
        <v>111</v>
      </c>
      <c r="AL127" s="989"/>
      <c r="AM127" s="989"/>
      <c r="AN127" s="989"/>
      <c r="AO127" s="990"/>
      <c r="AP127" s="992" t="s">
        <v>111</v>
      </c>
      <c r="AQ127" s="993"/>
      <c r="AR127" s="993"/>
      <c r="AS127" s="993"/>
      <c r="AT127" s="994"/>
      <c r="AU127" s="235"/>
      <c r="AV127" s="235"/>
      <c r="AW127" s="235"/>
      <c r="AX127" s="1062" t="s">
        <v>445</v>
      </c>
      <c r="AY127" s="1063"/>
      <c r="AZ127" s="1063"/>
      <c r="BA127" s="1063"/>
      <c r="BB127" s="1063"/>
      <c r="BC127" s="1063"/>
      <c r="BD127" s="1063"/>
      <c r="BE127" s="1064"/>
      <c r="BF127" s="1065" t="s">
        <v>446</v>
      </c>
      <c r="BG127" s="1063"/>
      <c r="BH127" s="1063"/>
      <c r="BI127" s="1063"/>
      <c r="BJ127" s="1063"/>
      <c r="BK127" s="1063"/>
      <c r="BL127" s="1064"/>
      <c r="BM127" s="1065" t="s">
        <v>447</v>
      </c>
      <c r="BN127" s="1063"/>
      <c r="BO127" s="1063"/>
      <c r="BP127" s="1063"/>
      <c r="BQ127" s="1063"/>
      <c r="BR127" s="1063"/>
      <c r="BS127" s="1064"/>
      <c r="BT127" s="1065" t="s">
        <v>448</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449</v>
      </c>
      <c r="CQ127" s="980"/>
      <c r="CR127" s="980"/>
      <c r="CS127" s="980"/>
      <c r="CT127" s="980"/>
      <c r="CU127" s="980"/>
      <c r="CV127" s="980"/>
      <c r="CW127" s="980"/>
      <c r="CX127" s="980"/>
      <c r="CY127" s="980"/>
      <c r="CZ127" s="980"/>
      <c r="DA127" s="980"/>
      <c r="DB127" s="980"/>
      <c r="DC127" s="980"/>
      <c r="DD127" s="980"/>
      <c r="DE127" s="980"/>
      <c r="DF127" s="981"/>
      <c r="DG127" s="949" t="s">
        <v>111</v>
      </c>
      <c r="DH127" s="950"/>
      <c r="DI127" s="950"/>
      <c r="DJ127" s="950"/>
      <c r="DK127" s="950"/>
      <c r="DL127" s="950" t="s">
        <v>111</v>
      </c>
      <c r="DM127" s="950"/>
      <c r="DN127" s="950"/>
      <c r="DO127" s="950"/>
      <c r="DP127" s="950"/>
      <c r="DQ127" s="950" t="s">
        <v>111</v>
      </c>
      <c r="DR127" s="950"/>
      <c r="DS127" s="950"/>
      <c r="DT127" s="950"/>
      <c r="DU127" s="950"/>
      <c r="DV127" s="951" t="s">
        <v>111</v>
      </c>
      <c r="DW127" s="951"/>
      <c r="DX127" s="951"/>
      <c r="DY127" s="951"/>
      <c r="DZ127" s="952"/>
    </row>
    <row r="128" spans="1:130" s="199" customFormat="1" ht="26.25" customHeight="1" thickBot="1" x14ac:dyDescent="0.2">
      <c r="A128" s="1073" t="s">
        <v>450</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451</v>
      </c>
      <c r="X128" s="1075"/>
      <c r="Y128" s="1075"/>
      <c r="Z128" s="1076"/>
      <c r="AA128" s="1077">
        <v>35465</v>
      </c>
      <c r="AB128" s="1078"/>
      <c r="AC128" s="1078"/>
      <c r="AD128" s="1078"/>
      <c r="AE128" s="1079"/>
      <c r="AF128" s="1080">
        <v>33957</v>
      </c>
      <c r="AG128" s="1078"/>
      <c r="AH128" s="1078"/>
      <c r="AI128" s="1078"/>
      <c r="AJ128" s="1079"/>
      <c r="AK128" s="1080">
        <v>31329</v>
      </c>
      <c r="AL128" s="1078"/>
      <c r="AM128" s="1078"/>
      <c r="AN128" s="1078"/>
      <c r="AO128" s="1079"/>
      <c r="AP128" s="1081"/>
      <c r="AQ128" s="1082"/>
      <c r="AR128" s="1082"/>
      <c r="AS128" s="1082"/>
      <c r="AT128" s="1083"/>
      <c r="AU128" s="235"/>
      <c r="AV128" s="235"/>
      <c r="AW128" s="235"/>
      <c r="AX128" s="918" t="s">
        <v>452</v>
      </c>
      <c r="AY128" s="919"/>
      <c r="AZ128" s="919"/>
      <c r="BA128" s="919"/>
      <c r="BB128" s="919"/>
      <c r="BC128" s="919"/>
      <c r="BD128" s="919"/>
      <c r="BE128" s="920"/>
      <c r="BF128" s="1084" t="s">
        <v>111</v>
      </c>
      <c r="BG128" s="1085"/>
      <c r="BH128" s="1085"/>
      <c r="BI128" s="1085"/>
      <c r="BJ128" s="1085"/>
      <c r="BK128" s="1085"/>
      <c r="BL128" s="1086"/>
      <c r="BM128" s="1084">
        <v>15</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453</v>
      </c>
      <c r="CQ128" s="1067"/>
      <c r="CR128" s="1067"/>
      <c r="CS128" s="1067"/>
      <c r="CT128" s="1067"/>
      <c r="CU128" s="1067"/>
      <c r="CV128" s="1067"/>
      <c r="CW128" s="1067"/>
      <c r="CX128" s="1067"/>
      <c r="CY128" s="1067"/>
      <c r="CZ128" s="1067"/>
      <c r="DA128" s="1067"/>
      <c r="DB128" s="1067"/>
      <c r="DC128" s="1067"/>
      <c r="DD128" s="1067"/>
      <c r="DE128" s="1067"/>
      <c r="DF128" s="1068"/>
      <c r="DG128" s="1069" t="s">
        <v>111</v>
      </c>
      <c r="DH128" s="1070"/>
      <c r="DI128" s="1070"/>
      <c r="DJ128" s="1070"/>
      <c r="DK128" s="1070"/>
      <c r="DL128" s="1070" t="s">
        <v>111</v>
      </c>
      <c r="DM128" s="1070"/>
      <c r="DN128" s="1070"/>
      <c r="DO128" s="1070"/>
      <c r="DP128" s="1070"/>
      <c r="DQ128" s="1070" t="s">
        <v>111</v>
      </c>
      <c r="DR128" s="1070"/>
      <c r="DS128" s="1070"/>
      <c r="DT128" s="1070"/>
      <c r="DU128" s="1070"/>
      <c r="DV128" s="1071" t="s">
        <v>111</v>
      </c>
      <c r="DW128" s="1071"/>
      <c r="DX128" s="1071"/>
      <c r="DY128" s="1071"/>
      <c r="DZ128" s="1072"/>
    </row>
    <row r="129" spans="1:131" s="199" customFormat="1" ht="26.25" customHeight="1" x14ac:dyDescent="0.15">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454</v>
      </c>
      <c r="X129" s="1104"/>
      <c r="Y129" s="1104"/>
      <c r="Z129" s="1105"/>
      <c r="AA129" s="988">
        <v>1500948</v>
      </c>
      <c r="AB129" s="989"/>
      <c r="AC129" s="989"/>
      <c r="AD129" s="989"/>
      <c r="AE129" s="990"/>
      <c r="AF129" s="991">
        <v>1570670</v>
      </c>
      <c r="AG129" s="989"/>
      <c r="AH129" s="989"/>
      <c r="AI129" s="989"/>
      <c r="AJ129" s="990"/>
      <c r="AK129" s="991">
        <v>1553266</v>
      </c>
      <c r="AL129" s="989"/>
      <c r="AM129" s="989"/>
      <c r="AN129" s="989"/>
      <c r="AO129" s="990"/>
      <c r="AP129" s="1106"/>
      <c r="AQ129" s="1107"/>
      <c r="AR129" s="1107"/>
      <c r="AS129" s="1107"/>
      <c r="AT129" s="1108"/>
      <c r="AU129" s="237"/>
      <c r="AV129" s="237"/>
      <c r="AW129" s="237"/>
      <c r="AX129" s="1097" t="s">
        <v>455</v>
      </c>
      <c r="AY129" s="980"/>
      <c r="AZ129" s="980"/>
      <c r="BA129" s="980"/>
      <c r="BB129" s="980"/>
      <c r="BC129" s="980"/>
      <c r="BD129" s="980"/>
      <c r="BE129" s="981"/>
      <c r="BF129" s="1098" t="s">
        <v>111</v>
      </c>
      <c r="BG129" s="1099"/>
      <c r="BH129" s="1099"/>
      <c r="BI129" s="1099"/>
      <c r="BJ129" s="1099"/>
      <c r="BK129" s="1099"/>
      <c r="BL129" s="1100"/>
      <c r="BM129" s="1098">
        <v>20</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456</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457</v>
      </c>
      <c r="X130" s="1104"/>
      <c r="Y130" s="1104"/>
      <c r="Z130" s="1105"/>
      <c r="AA130" s="988">
        <v>282652</v>
      </c>
      <c r="AB130" s="989"/>
      <c r="AC130" s="989"/>
      <c r="AD130" s="989"/>
      <c r="AE130" s="990"/>
      <c r="AF130" s="991">
        <v>269892</v>
      </c>
      <c r="AG130" s="989"/>
      <c r="AH130" s="989"/>
      <c r="AI130" s="989"/>
      <c r="AJ130" s="990"/>
      <c r="AK130" s="991">
        <v>261057</v>
      </c>
      <c r="AL130" s="989"/>
      <c r="AM130" s="989"/>
      <c r="AN130" s="989"/>
      <c r="AO130" s="990"/>
      <c r="AP130" s="1106"/>
      <c r="AQ130" s="1107"/>
      <c r="AR130" s="1107"/>
      <c r="AS130" s="1107"/>
      <c r="AT130" s="1108"/>
      <c r="AU130" s="237"/>
      <c r="AV130" s="237"/>
      <c r="AW130" s="237"/>
      <c r="AX130" s="1097" t="s">
        <v>458</v>
      </c>
      <c r="AY130" s="980"/>
      <c r="AZ130" s="980"/>
      <c r="BA130" s="980"/>
      <c r="BB130" s="980"/>
      <c r="BC130" s="980"/>
      <c r="BD130" s="980"/>
      <c r="BE130" s="981"/>
      <c r="BF130" s="1134">
        <v>3.1</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459</v>
      </c>
      <c r="X131" s="1142"/>
      <c r="Y131" s="1142"/>
      <c r="Z131" s="1143"/>
      <c r="AA131" s="1035">
        <v>1218296</v>
      </c>
      <c r="AB131" s="1014"/>
      <c r="AC131" s="1014"/>
      <c r="AD131" s="1014"/>
      <c r="AE131" s="1015"/>
      <c r="AF131" s="1013">
        <v>1300778</v>
      </c>
      <c r="AG131" s="1014"/>
      <c r="AH131" s="1014"/>
      <c r="AI131" s="1014"/>
      <c r="AJ131" s="1015"/>
      <c r="AK131" s="1013">
        <v>1292209</v>
      </c>
      <c r="AL131" s="1014"/>
      <c r="AM131" s="1014"/>
      <c r="AN131" s="1014"/>
      <c r="AO131" s="1015"/>
      <c r="AP131" s="1144"/>
      <c r="AQ131" s="1145"/>
      <c r="AR131" s="1145"/>
      <c r="AS131" s="1145"/>
      <c r="AT131" s="1146"/>
      <c r="AU131" s="237"/>
      <c r="AV131" s="237"/>
      <c r="AW131" s="237"/>
      <c r="AX131" s="1116" t="s">
        <v>460</v>
      </c>
      <c r="AY131" s="1067"/>
      <c r="AZ131" s="1067"/>
      <c r="BA131" s="1067"/>
      <c r="BB131" s="1067"/>
      <c r="BC131" s="1067"/>
      <c r="BD131" s="1067"/>
      <c r="BE131" s="1068"/>
      <c r="BF131" s="1117" t="s">
        <v>111</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461</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462</v>
      </c>
      <c r="W132" s="1127"/>
      <c r="X132" s="1127"/>
      <c r="Y132" s="1127"/>
      <c r="Z132" s="1128"/>
      <c r="AA132" s="1129">
        <v>4.4537616470000003</v>
      </c>
      <c r="AB132" s="1130"/>
      <c r="AC132" s="1130"/>
      <c r="AD132" s="1130"/>
      <c r="AE132" s="1131"/>
      <c r="AF132" s="1132">
        <v>2.6345771529999999</v>
      </c>
      <c r="AG132" s="1130"/>
      <c r="AH132" s="1130"/>
      <c r="AI132" s="1130"/>
      <c r="AJ132" s="1131"/>
      <c r="AK132" s="1132">
        <v>2.3698178849999998</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463</v>
      </c>
      <c r="W133" s="1110"/>
      <c r="X133" s="1110"/>
      <c r="Y133" s="1110"/>
      <c r="Z133" s="1111"/>
      <c r="AA133" s="1112">
        <v>6</v>
      </c>
      <c r="AB133" s="1113"/>
      <c r="AC133" s="1113"/>
      <c r="AD133" s="1113"/>
      <c r="AE133" s="1114"/>
      <c r="AF133" s="1112">
        <v>4.2</v>
      </c>
      <c r="AG133" s="1113"/>
      <c r="AH133" s="1113"/>
      <c r="AI133" s="1113"/>
      <c r="AJ133" s="1114"/>
      <c r="AK133" s="1112">
        <v>3.1</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5" zoomScaleNormal="85"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5" zoomScaleSheetLayoutView="85"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464</v>
      </c>
      <c r="B5" s="248"/>
      <c r="C5" s="248"/>
      <c r="D5" s="248"/>
      <c r="E5" s="248"/>
      <c r="F5" s="248"/>
      <c r="G5" s="248"/>
      <c r="H5" s="248"/>
      <c r="I5" s="248"/>
      <c r="J5" s="248"/>
      <c r="K5" s="248"/>
      <c r="L5" s="248"/>
      <c r="M5" s="248"/>
      <c r="N5" s="248"/>
      <c r="O5" s="249"/>
    </row>
    <row r="6" spans="1:16" x14ac:dyDescent="0.15">
      <c r="A6" s="250"/>
      <c r="B6" s="246"/>
      <c r="C6" s="246"/>
      <c r="D6" s="246"/>
      <c r="E6" s="246"/>
      <c r="F6" s="246"/>
      <c r="G6" s="251" t="s">
        <v>465</v>
      </c>
      <c r="H6" s="251"/>
      <c r="I6" s="251"/>
      <c r="J6" s="251"/>
      <c r="K6" s="246"/>
      <c r="L6" s="246"/>
      <c r="M6" s="246"/>
      <c r="N6" s="246"/>
    </row>
    <row r="7" spans="1:16" x14ac:dyDescent="0.15">
      <c r="A7" s="250"/>
      <c r="B7" s="246"/>
      <c r="C7" s="246"/>
      <c r="D7" s="246"/>
      <c r="E7" s="246"/>
      <c r="F7" s="246"/>
      <c r="G7" s="253"/>
      <c r="H7" s="254"/>
      <c r="I7" s="254"/>
      <c r="J7" s="255"/>
      <c r="K7" s="1150" t="s">
        <v>466</v>
      </c>
      <c r="L7" s="256"/>
      <c r="M7" s="257" t="s">
        <v>467</v>
      </c>
      <c r="N7" s="258"/>
    </row>
    <row r="8" spans="1:16" x14ac:dyDescent="0.15">
      <c r="A8" s="250"/>
      <c r="B8" s="246"/>
      <c r="C8" s="246"/>
      <c r="D8" s="246"/>
      <c r="E8" s="246"/>
      <c r="F8" s="246"/>
      <c r="G8" s="259"/>
      <c r="H8" s="260"/>
      <c r="I8" s="260"/>
      <c r="J8" s="261"/>
      <c r="K8" s="1151"/>
      <c r="L8" s="262" t="s">
        <v>468</v>
      </c>
      <c r="M8" s="263" t="s">
        <v>469</v>
      </c>
      <c r="N8" s="264" t="s">
        <v>470</v>
      </c>
    </row>
    <row r="9" spans="1:16" x14ac:dyDescent="0.15">
      <c r="A9" s="250"/>
      <c r="B9" s="246"/>
      <c r="C9" s="246"/>
      <c r="D9" s="246"/>
      <c r="E9" s="246"/>
      <c r="F9" s="246"/>
      <c r="G9" s="1152" t="s">
        <v>471</v>
      </c>
      <c r="H9" s="1153"/>
      <c r="I9" s="1153"/>
      <c r="J9" s="1154"/>
      <c r="K9" s="265">
        <v>460430</v>
      </c>
      <c r="L9" s="266">
        <v>165029</v>
      </c>
      <c r="M9" s="267">
        <v>189696</v>
      </c>
      <c r="N9" s="268">
        <v>-13</v>
      </c>
    </row>
    <row r="10" spans="1:16" x14ac:dyDescent="0.15">
      <c r="A10" s="250"/>
      <c r="B10" s="246"/>
      <c r="C10" s="246"/>
      <c r="D10" s="246"/>
      <c r="E10" s="246"/>
      <c r="F10" s="246"/>
      <c r="G10" s="1152" t="s">
        <v>472</v>
      </c>
      <c r="H10" s="1153"/>
      <c r="I10" s="1153"/>
      <c r="J10" s="1154"/>
      <c r="K10" s="269">
        <v>63918</v>
      </c>
      <c r="L10" s="270">
        <v>22910</v>
      </c>
      <c r="M10" s="271">
        <v>21936</v>
      </c>
      <c r="N10" s="272">
        <v>4.4000000000000004</v>
      </c>
    </row>
    <row r="11" spans="1:16" ht="13.5" customHeight="1" x14ac:dyDescent="0.15">
      <c r="A11" s="250"/>
      <c r="B11" s="246"/>
      <c r="C11" s="246"/>
      <c r="D11" s="246"/>
      <c r="E11" s="246"/>
      <c r="F11" s="246"/>
      <c r="G11" s="1152" t="s">
        <v>473</v>
      </c>
      <c r="H11" s="1153"/>
      <c r="I11" s="1153"/>
      <c r="J11" s="1154"/>
      <c r="K11" s="269">
        <v>84056</v>
      </c>
      <c r="L11" s="270">
        <v>30128</v>
      </c>
      <c r="M11" s="271">
        <v>29437</v>
      </c>
      <c r="N11" s="272">
        <v>2.2999999999999998</v>
      </c>
    </row>
    <row r="12" spans="1:16" ht="13.5" customHeight="1" x14ac:dyDescent="0.15">
      <c r="A12" s="250"/>
      <c r="B12" s="246"/>
      <c r="C12" s="246"/>
      <c r="D12" s="246"/>
      <c r="E12" s="246"/>
      <c r="F12" s="246"/>
      <c r="G12" s="1152" t="s">
        <v>474</v>
      </c>
      <c r="H12" s="1153"/>
      <c r="I12" s="1153"/>
      <c r="J12" s="1154"/>
      <c r="K12" s="269" t="s">
        <v>475</v>
      </c>
      <c r="L12" s="270" t="s">
        <v>475</v>
      </c>
      <c r="M12" s="271">
        <v>3160</v>
      </c>
      <c r="N12" s="272" t="s">
        <v>475</v>
      </c>
    </row>
    <row r="13" spans="1:16" ht="13.5" customHeight="1" x14ac:dyDescent="0.15">
      <c r="A13" s="250"/>
      <c r="B13" s="246"/>
      <c r="C13" s="246"/>
      <c r="D13" s="246"/>
      <c r="E13" s="246"/>
      <c r="F13" s="246"/>
      <c r="G13" s="1152" t="s">
        <v>476</v>
      </c>
      <c r="H13" s="1153"/>
      <c r="I13" s="1153"/>
      <c r="J13" s="1154"/>
      <c r="K13" s="269" t="s">
        <v>475</v>
      </c>
      <c r="L13" s="270" t="s">
        <v>475</v>
      </c>
      <c r="M13" s="271" t="s">
        <v>475</v>
      </c>
      <c r="N13" s="272" t="s">
        <v>475</v>
      </c>
    </row>
    <row r="14" spans="1:16" ht="13.5" customHeight="1" x14ac:dyDescent="0.15">
      <c r="A14" s="250"/>
      <c r="B14" s="246"/>
      <c r="C14" s="246"/>
      <c r="D14" s="246"/>
      <c r="E14" s="246"/>
      <c r="F14" s="246"/>
      <c r="G14" s="1152" t="s">
        <v>477</v>
      </c>
      <c r="H14" s="1153"/>
      <c r="I14" s="1153"/>
      <c r="J14" s="1154"/>
      <c r="K14" s="269">
        <v>17080</v>
      </c>
      <c r="L14" s="270">
        <v>6122</v>
      </c>
      <c r="M14" s="271">
        <v>9091</v>
      </c>
      <c r="N14" s="272">
        <v>-32.700000000000003</v>
      </c>
    </row>
    <row r="15" spans="1:16" ht="13.5" customHeight="1" x14ac:dyDescent="0.15">
      <c r="A15" s="250"/>
      <c r="B15" s="246"/>
      <c r="C15" s="246"/>
      <c r="D15" s="246"/>
      <c r="E15" s="246"/>
      <c r="F15" s="246"/>
      <c r="G15" s="1152" t="s">
        <v>478</v>
      </c>
      <c r="H15" s="1153"/>
      <c r="I15" s="1153"/>
      <c r="J15" s="1154"/>
      <c r="K15" s="269">
        <v>13185</v>
      </c>
      <c r="L15" s="270">
        <v>4726</v>
      </c>
      <c r="M15" s="271">
        <v>4470</v>
      </c>
      <c r="N15" s="272">
        <v>5.7</v>
      </c>
    </row>
    <row r="16" spans="1:16" x14ac:dyDescent="0.15">
      <c r="A16" s="250"/>
      <c r="B16" s="246"/>
      <c r="C16" s="246"/>
      <c r="D16" s="246"/>
      <c r="E16" s="246"/>
      <c r="F16" s="246"/>
      <c r="G16" s="1155" t="s">
        <v>479</v>
      </c>
      <c r="H16" s="1156"/>
      <c r="I16" s="1156"/>
      <c r="J16" s="1157"/>
      <c r="K16" s="270">
        <v>-65818</v>
      </c>
      <c r="L16" s="270">
        <v>-23591</v>
      </c>
      <c r="M16" s="271">
        <v>-19414</v>
      </c>
      <c r="N16" s="272">
        <v>21.5</v>
      </c>
    </row>
    <row r="17" spans="1:16" x14ac:dyDescent="0.15">
      <c r="A17" s="250"/>
      <c r="B17" s="246"/>
      <c r="C17" s="246"/>
      <c r="D17" s="246"/>
      <c r="E17" s="246"/>
      <c r="F17" s="246"/>
      <c r="G17" s="1155" t="s">
        <v>169</v>
      </c>
      <c r="H17" s="1156"/>
      <c r="I17" s="1156"/>
      <c r="J17" s="1157"/>
      <c r="K17" s="270">
        <v>572851</v>
      </c>
      <c r="L17" s="270">
        <v>205323</v>
      </c>
      <c r="M17" s="271">
        <v>238376</v>
      </c>
      <c r="N17" s="272">
        <v>-13.9</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480</v>
      </c>
      <c r="H19" s="246"/>
      <c r="I19" s="246"/>
      <c r="J19" s="246"/>
      <c r="K19" s="246"/>
      <c r="L19" s="246"/>
      <c r="M19" s="246"/>
      <c r="N19" s="246"/>
    </row>
    <row r="20" spans="1:16" x14ac:dyDescent="0.15">
      <c r="A20" s="250"/>
      <c r="B20" s="246"/>
      <c r="C20" s="246"/>
      <c r="D20" s="246"/>
      <c r="E20" s="246"/>
      <c r="F20" s="246"/>
      <c r="G20" s="274"/>
      <c r="H20" s="275"/>
      <c r="I20" s="275"/>
      <c r="J20" s="276"/>
      <c r="K20" s="277" t="s">
        <v>481</v>
      </c>
      <c r="L20" s="278" t="s">
        <v>482</v>
      </c>
      <c r="M20" s="279" t="s">
        <v>483</v>
      </c>
      <c r="N20" s="280"/>
    </row>
    <row r="21" spans="1:16" s="286" customFormat="1" x14ac:dyDescent="0.15">
      <c r="A21" s="281"/>
      <c r="B21" s="251"/>
      <c r="C21" s="251"/>
      <c r="D21" s="251"/>
      <c r="E21" s="251"/>
      <c r="F21" s="251"/>
      <c r="G21" s="1147" t="s">
        <v>484</v>
      </c>
      <c r="H21" s="1148"/>
      <c r="I21" s="1148"/>
      <c r="J21" s="1149"/>
      <c r="K21" s="282">
        <v>19.71</v>
      </c>
      <c r="L21" s="283">
        <v>21.75</v>
      </c>
      <c r="M21" s="284">
        <v>-2.04</v>
      </c>
      <c r="N21" s="251"/>
      <c r="O21" s="285"/>
      <c r="P21" s="281"/>
    </row>
    <row r="22" spans="1:16" s="286" customFormat="1" x14ac:dyDescent="0.15">
      <c r="A22" s="281"/>
      <c r="B22" s="251"/>
      <c r="C22" s="251"/>
      <c r="D22" s="251"/>
      <c r="E22" s="251"/>
      <c r="F22" s="251"/>
      <c r="G22" s="1147" t="s">
        <v>485</v>
      </c>
      <c r="H22" s="1148"/>
      <c r="I22" s="1148"/>
      <c r="J22" s="1149"/>
      <c r="K22" s="287">
        <v>96</v>
      </c>
      <c r="L22" s="288">
        <v>95.2</v>
      </c>
      <c r="M22" s="289">
        <v>0.8</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486</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487</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488</v>
      </c>
      <c r="H29" s="251"/>
      <c r="I29" s="251"/>
      <c r="J29" s="251"/>
      <c r="K29" s="246"/>
      <c r="L29" s="246"/>
      <c r="M29" s="246"/>
      <c r="N29" s="246"/>
      <c r="O29" s="295"/>
    </row>
    <row r="30" spans="1:16" x14ac:dyDescent="0.15">
      <c r="A30" s="250"/>
      <c r="B30" s="246"/>
      <c r="C30" s="246"/>
      <c r="D30" s="246"/>
      <c r="E30" s="246"/>
      <c r="F30" s="246"/>
      <c r="G30" s="253"/>
      <c r="H30" s="254"/>
      <c r="I30" s="254"/>
      <c r="J30" s="255"/>
      <c r="K30" s="1150" t="s">
        <v>466</v>
      </c>
      <c r="L30" s="256"/>
      <c r="M30" s="257" t="s">
        <v>467</v>
      </c>
      <c r="N30" s="258"/>
    </row>
    <row r="31" spans="1:16" x14ac:dyDescent="0.15">
      <c r="A31" s="250"/>
      <c r="B31" s="246"/>
      <c r="C31" s="246"/>
      <c r="D31" s="246"/>
      <c r="E31" s="246"/>
      <c r="F31" s="246"/>
      <c r="G31" s="259"/>
      <c r="H31" s="260"/>
      <c r="I31" s="260"/>
      <c r="J31" s="261"/>
      <c r="K31" s="1151"/>
      <c r="L31" s="262" t="s">
        <v>468</v>
      </c>
      <c r="M31" s="263" t="s">
        <v>469</v>
      </c>
      <c r="N31" s="264" t="s">
        <v>470</v>
      </c>
    </row>
    <row r="32" spans="1:16" ht="27" customHeight="1" x14ac:dyDescent="0.15">
      <c r="A32" s="250"/>
      <c r="B32" s="246"/>
      <c r="C32" s="246"/>
      <c r="D32" s="246"/>
      <c r="E32" s="246"/>
      <c r="F32" s="246"/>
      <c r="G32" s="1163" t="s">
        <v>489</v>
      </c>
      <c r="H32" s="1164"/>
      <c r="I32" s="1164"/>
      <c r="J32" s="1165"/>
      <c r="K32" s="296">
        <v>278245</v>
      </c>
      <c r="L32" s="296">
        <v>99729</v>
      </c>
      <c r="M32" s="297">
        <v>139853</v>
      </c>
      <c r="N32" s="298">
        <v>-28.7</v>
      </c>
    </row>
    <row r="33" spans="1:16" ht="13.5" customHeight="1" x14ac:dyDescent="0.15">
      <c r="A33" s="250"/>
      <c r="B33" s="246"/>
      <c r="C33" s="246"/>
      <c r="D33" s="246"/>
      <c r="E33" s="246"/>
      <c r="F33" s="246"/>
      <c r="G33" s="1163" t="s">
        <v>490</v>
      </c>
      <c r="H33" s="1164"/>
      <c r="I33" s="1164"/>
      <c r="J33" s="1165"/>
      <c r="K33" s="296" t="s">
        <v>475</v>
      </c>
      <c r="L33" s="296" t="s">
        <v>475</v>
      </c>
      <c r="M33" s="297" t="s">
        <v>475</v>
      </c>
      <c r="N33" s="298" t="s">
        <v>475</v>
      </c>
    </row>
    <row r="34" spans="1:16" ht="27" customHeight="1" x14ac:dyDescent="0.15">
      <c r="A34" s="250"/>
      <c r="B34" s="246"/>
      <c r="C34" s="246"/>
      <c r="D34" s="246"/>
      <c r="E34" s="246"/>
      <c r="F34" s="246"/>
      <c r="G34" s="1163" t="s">
        <v>491</v>
      </c>
      <c r="H34" s="1164"/>
      <c r="I34" s="1164"/>
      <c r="J34" s="1165"/>
      <c r="K34" s="296" t="s">
        <v>475</v>
      </c>
      <c r="L34" s="296" t="s">
        <v>475</v>
      </c>
      <c r="M34" s="297">
        <v>4</v>
      </c>
      <c r="N34" s="298" t="s">
        <v>475</v>
      </c>
    </row>
    <row r="35" spans="1:16" ht="27" customHeight="1" x14ac:dyDescent="0.15">
      <c r="A35" s="250"/>
      <c r="B35" s="246"/>
      <c r="C35" s="246"/>
      <c r="D35" s="246"/>
      <c r="E35" s="246"/>
      <c r="F35" s="246"/>
      <c r="G35" s="1163" t="s">
        <v>492</v>
      </c>
      <c r="H35" s="1164"/>
      <c r="I35" s="1164"/>
      <c r="J35" s="1165"/>
      <c r="K35" s="296">
        <v>17500</v>
      </c>
      <c r="L35" s="296">
        <v>6272</v>
      </c>
      <c r="M35" s="297">
        <v>31890</v>
      </c>
      <c r="N35" s="298">
        <v>-80.3</v>
      </c>
    </row>
    <row r="36" spans="1:16" ht="27" customHeight="1" x14ac:dyDescent="0.15">
      <c r="A36" s="250"/>
      <c r="B36" s="246"/>
      <c r="C36" s="246"/>
      <c r="D36" s="246"/>
      <c r="E36" s="246"/>
      <c r="F36" s="246"/>
      <c r="G36" s="1163" t="s">
        <v>493</v>
      </c>
      <c r="H36" s="1164"/>
      <c r="I36" s="1164"/>
      <c r="J36" s="1165"/>
      <c r="K36" s="296">
        <v>27264</v>
      </c>
      <c r="L36" s="296">
        <v>9772</v>
      </c>
      <c r="M36" s="297">
        <v>5316</v>
      </c>
      <c r="N36" s="298">
        <v>83.8</v>
      </c>
    </row>
    <row r="37" spans="1:16" ht="13.5" customHeight="1" x14ac:dyDescent="0.15">
      <c r="A37" s="250"/>
      <c r="B37" s="246"/>
      <c r="C37" s="246"/>
      <c r="D37" s="246"/>
      <c r="E37" s="246"/>
      <c r="F37" s="246"/>
      <c r="G37" s="1163" t="s">
        <v>494</v>
      </c>
      <c r="H37" s="1164"/>
      <c r="I37" s="1164"/>
      <c r="J37" s="1165"/>
      <c r="K37" s="296" t="s">
        <v>475</v>
      </c>
      <c r="L37" s="296" t="s">
        <v>475</v>
      </c>
      <c r="M37" s="297">
        <v>1757</v>
      </c>
      <c r="N37" s="298" t="s">
        <v>475</v>
      </c>
    </row>
    <row r="38" spans="1:16" ht="27" customHeight="1" x14ac:dyDescent="0.15">
      <c r="A38" s="250"/>
      <c r="B38" s="246"/>
      <c r="C38" s="246"/>
      <c r="D38" s="246"/>
      <c r="E38" s="246"/>
      <c r="F38" s="246"/>
      <c r="G38" s="1166" t="s">
        <v>495</v>
      </c>
      <c r="H38" s="1167"/>
      <c r="I38" s="1167"/>
      <c r="J38" s="1168"/>
      <c r="K38" s="299" t="s">
        <v>475</v>
      </c>
      <c r="L38" s="299" t="s">
        <v>475</v>
      </c>
      <c r="M38" s="300">
        <v>42</v>
      </c>
      <c r="N38" s="301" t="s">
        <v>475</v>
      </c>
      <c r="O38" s="295"/>
    </row>
    <row r="39" spans="1:16" x14ac:dyDescent="0.15">
      <c r="A39" s="250"/>
      <c r="B39" s="246"/>
      <c r="C39" s="246"/>
      <c r="D39" s="246"/>
      <c r="E39" s="246"/>
      <c r="F39" s="246"/>
      <c r="G39" s="1166" t="s">
        <v>496</v>
      </c>
      <c r="H39" s="1167"/>
      <c r="I39" s="1167"/>
      <c r="J39" s="1168"/>
      <c r="K39" s="302">
        <v>-31329</v>
      </c>
      <c r="L39" s="302">
        <v>-11229</v>
      </c>
      <c r="M39" s="303">
        <v>-8426</v>
      </c>
      <c r="N39" s="304">
        <v>33.299999999999997</v>
      </c>
      <c r="O39" s="295"/>
    </row>
    <row r="40" spans="1:16" ht="27" customHeight="1" x14ac:dyDescent="0.15">
      <c r="A40" s="250"/>
      <c r="B40" s="246"/>
      <c r="C40" s="246"/>
      <c r="D40" s="246"/>
      <c r="E40" s="246"/>
      <c r="F40" s="246"/>
      <c r="G40" s="1163" t="s">
        <v>497</v>
      </c>
      <c r="H40" s="1164"/>
      <c r="I40" s="1164"/>
      <c r="J40" s="1165"/>
      <c r="K40" s="302">
        <v>-261057</v>
      </c>
      <c r="L40" s="302">
        <v>-93569</v>
      </c>
      <c r="M40" s="303">
        <v>-127711</v>
      </c>
      <c r="N40" s="304">
        <v>-26.7</v>
      </c>
      <c r="O40" s="295"/>
    </row>
    <row r="41" spans="1:16" x14ac:dyDescent="0.15">
      <c r="A41" s="250"/>
      <c r="B41" s="246"/>
      <c r="C41" s="246"/>
      <c r="D41" s="246"/>
      <c r="E41" s="246"/>
      <c r="F41" s="246"/>
      <c r="G41" s="1169" t="s">
        <v>280</v>
      </c>
      <c r="H41" s="1170"/>
      <c r="I41" s="1170"/>
      <c r="J41" s="1171"/>
      <c r="K41" s="296">
        <v>30623</v>
      </c>
      <c r="L41" s="302">
        <v>10976</v>
      </c>
      <c r="M41" s="303">
        <v>42725</v>
      </c>
      <c r="N41" s="304">
        <v>-74.3</v>
      </c>
      <c r="O41" s="295"/>
    </row>
    <row r="42" spans="1:16" x14ac:dyDescent="0.15">
      <c r="A42" s="250"/>
      <c r="B42" s="246"/>
      <c r="C42" s="246"/>
      <c r="D42" s="246"/>
      <c r="E42" s="246"/>
      <c r="F42" s="246"/>
      <c r="G42" s="305" t="s">
        <v>498</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499</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500</v>
      </c>
      <c r="H48" s="310"/>
      <c r="I48" s="310"/>
      <c r="J48" s="310"/>
      <c r="K48" s="310"/>
      <c r="L48" s="310"/>
      <c r="M48" s="311"/>
      <c r="N48" s="310"/>
    </row>
    <row r="49" spans="1:14" ht="13.5" customHeight="1" x14ac:dyDescent="0.15">
      <c r="A49" s="250"/>
      <c r="B49" s="246"/>
      <c r="C49" s="246"/>
      <c r="D49" s="246"/>
      <c r="E49" s="246"/>
      <c r="F49" s="246"/>
      <c r="G49" s="312"/>
      <c r="H49" s="313"/>
      <c r="I49" s="1158" t="s">
        <v>466</v>
      </c>
      <c r="J49" s="1160" t="s">
        <v>501</v>
      </c>
      <c r="K49" s="1161"/>
      <c r="L49" s="1161"/>
      <c r="M49" s="1161"/>
      <c r="N49" s="1162"/>
    </row>
    <row r="50" spans="1:14" x14ac:dyDescent="0.15">
      <c r="A50" s="250"/>
      <c r="B50" s="246"/>
      <c r="C50" s="246"/>
      <c r="D50" s="246"/>
      <c r="E50" s="246"/>
      <c r="F50" s="246"/>
      <c r="G50" s="314"/>
      <c r="H50" s="315"/>
      <c r="I50" s="1159"/>
      <c r="J50" s="316" t="s">
        <v>502</v>
      </c>
      <c r="K50" s="317" t="s">
        <v>503</v>
      </c>
      <c r="L50" s="318" t="s">
        <v>504</v>
      </c>
      <c r="M50" s="319" t="s">
        <v>505</v>
      </c>
      <c r="N50" s="320" t="s">
        <v>506</v>
      </c>
    </row>
    <row r="51" spans="1:14" x14ac:dyDescent="0.15">
      <c r="A51" s="250"/>
      <c r="B51" s="246"/>
      <c r="C51" s="246"/>
      <c r="D51" s="246"/>
      <c r="E51" s="246"/>
      <c r="F51" s="246"/>
      <c r="G51" s="312" t="s">
        <v>507</v>
      </c>
      <c r="H51" s="313"/>
      <c r="I51" s="321">
        <v>407068</v>
      </c>
      <c r="J51" s="322">
        <v>137384</v>
      </c>
      <c r="K51" s="323">
        <v>-56.6</v>
      </c>
      <c r="L51" s="324">
        <v>228305</v>
      </c>
      <c r="M51" s="325">
        <v>5.6</v>
      </c>
      <c r="N51" s="326">
        <v>-62.2</v>
      </c>
    </row>
    <row r="52" spans="1:14" x14ac:dyDescent="0.15">
      <c r="A52" s="250"/>
      <c r="B52" s="246"/>
      <c r="C52" s="246"/>
      <c r="D52" s="246"/>
      <c r="E52" s="246"/>
      <c r="F52" s="246"/>
      <c r="G52" s="327"/>
      <c r="H52" s="328" t="s">
        <v>508</v>
      </c>
      <c r="I52" s="329">
        <v>198438</v>
      </c>
      <c r="J52" s="330">
        <v>66972</v>
      </c>
      <c r="K52" s="331">
        <v>-38.799999999999997</v>
      </c>
      <c r="L52" s="332">
        <v>86611</v>
      </c>
      <c r="M52" s="333">
        <v>-20.399999999999999</v>
      </c>
      <c r="N52" s="334">
        <v>-18.399999999999999</v>
      </c>
    </row>
    <row r="53" spans="1:14" x14ac:dyDescent="0.15">
      <c r="A53" s="250"/>
      <c r="B53" s="246"/>
      <c r="C53" s="246"/>
      <c r="D53" s="246"/>
      <c r="E53" s="246"/>
      <c r="F53" s="246"/>
      <c r="G53" s="312" t="s">
        <v>509</v>
      </c>
      <c r="H53" s="313"/>
      <c r="I53" s="321">
        <v>855580</v>
      </c>
      <c r="J53" s="322">
        <v>292506</v>
      </c>
      <c r="K53" s="323">
        <v>112.9</v>
      </c>
      <c r="L53" s="324">
        <v>316331</v>
      </c>
      <c r="M53" s="325">
        <v>38.6</v>
      </c>
      <c r="N53" s="326">
        <v>74.3</v>
      </c>
    </row>
    <row r="54" spans="1:14" x14ac:dyDescent="0.15">
      <c r="A54" s="250"/>
      <c r="B54" s="246"/>
      <c r="C54" s="246"/>
      <c r="D54" s="246"/>
      <c r="E54" s="246"/>
      <c r="F54" s="246"/>
      <c r="G54" s="327"/>
      <c r="H54" s="328" t="s">
        <v>508</v>
      </c>
      <c r="I54" s="329">
        <v>190315</v>
      </c>
      <c r="J54" s="330">
        <v>65065</v>
      </c>
      <c r="K54" s="331">
        <v>-2.8</v>
      </c>
      <c r="L54" s="332">
        <v>106387</v>
      </c>
      <c r="M54" s="333">
        <v>22.8</v>
      </c>
      <c r="N54" s="334">
        <v>-25.6</v>
      </c>
    </row>
    <row r="55" spans="1:14" x14ac:dyDescent="0.15">
      <c r="A55" s="250"/>
      <c r="B55" s="246"/>
      <c r="C55" s="246"/>
      <c r="D55" s="246"/>
      <c r="E55" s="246"/>
      <c r="F55" s="246"/>
      <c r="G55" s="312" t="s">
        <v>510</v>
      </c>
      <c r="H55" s="313"/>
      <c r="I55" s="321">
        <v>1056322</v>
      </c>
      <c r="J55" s="322">
        <v>367289</v>
      </c>
      <c r="K55" s="323">
        <v>25.6</v>
      </c>
      <c r="L55" s="324">
        <v>333013</v>
      </c>
      <c r="M55" s="325">
        <v>5.3</v>
      </c>
      <c r="N55" s="326">
        <v>20.3</v>
      </c>
    </row>
    <row r="56" spans="1:14" x14ac:dyDescent="0.15">
      <c r="A56" s="250"/>
      <c r="B56" s="246"/>
      <c r="C56" s="246"/>
      <c r="D56" s="246"/>
      <c r="E56" s="246"/>
      <c r="F56" s="246"/>
      <c r="G56" s="327"/>
      <c r="H56" s="328" t="s">
        <v>508</v>
      </c>
      <c r="I56" s="329">
        <v>289861</v>
      </c>
      <c r="J56" s="330">
        <v>100786</v>
      </c>
      <c r="K56" s="331">
        <v>54.9</v>
      </c>
      <c r="L56" s="332">
        <v>126732</v>
      </c>
      <c r="M56" s="333">
        <v>19.100000000000001</v>
      </c>
      <c r="N56" s="334">
        <v>35.799999999999997</v>
      </c>
    </row>
    <row r="57" spans="1:14" x14ac:dyDescent="0.15">
      <c r="A57" s="250"/>
      <c r="B57" s="246"/>
      <c r="C57" s="246"/>
      <c r="D57" s="246"/>
      <c r="E57" s="246"/>
      <c r="F57" s="246"/>
      <c r="G57" s="312" t="s">
        <v>511</v>
      </c>
      <c r="H57" s="313"/>
      <c r="I57" s="321">
        <v>1060156</v>
      </c>
      <c r="J57" s="322">
        <v>375675</v>
      </c>
      <c r="K57" s="323">
        <v>2.2999999999999998</v>
      </c>
      <c r="L57" s="324">
        <v>280458</v>
      </c>
      <c r="M57" s="325">
        <v>-15.8</v>
      </c>
      <c r="N57" s="326">
        <v>18.100000000000001</v>
      </c>
    </row>
    <row r="58" spans="1:14" x14ac:dyDescent="0.15">
      <c r="A58" s="250"/>
      <c r="B58" s="246"/>
      <c r="C58" s="246"/>
      <c r="D58" s="246"/>
      <c r="E58" s="246"/>
      <c r="F58" s="246"/>
      <c r="G58" s="327"/>
      <c r="H58" s="328" t="s">
        <v>508</v>
      </c>
      <c r="I58" s="329">
        <v>168216</v>
      </c>
      <c r="J58" s="330">
        <v>59609</v>
      </c>
      <c r="K58" s="331">
        <v>-40.9</v>
      </c>
      <c r="L58" s="332">
        <v>127286</v>
      </c>
      <c r="M58" s="333">
        <v>0.4</v>
      </c>
      <c r="N58" s="334">
        <v>-41.3</v>
      </c>
    </row>
    <row r="59" spans="1:14" x14ac:dyDescent="0.15">
      <c r="A59" s="250"/>
      <c r="B59" s="246"/>
      <c r="C59" s="246"/>
      <c r="D59" s="246"/>
      <c r="E59" s="246"/>
      <c r="F59" s="246"/>
      <c r="G59" s="312" t="s">
        <v>512</v>
      </c>
      <c r="H59" s="313"/>
      <c r="I59" s="321">
        <v>656248</v>
      </c>
      <c r="J59" s="322">
        <v>235214</v>
      </c>
      <c r="K59" s="323">
        <v>-37.4</v>
      </c>
      <c r="L59" s="324">
        <v>291945</v>
      </c>
      <c r="M59" s="325">
        <v>4.0999999999999996</v>
      </c>
      <c r="N59" s="326">
        <v>-41.5</v>
      </c>
    </row>
    <row r="60" spans="1:14" x14ac:dyDescent="0.15">
      <c r="A60" s="250"/>
      <c r="B60" s="246"/>
      <c r="C60" s="246"/>
      <c r="D60" s="246"/>
      <c r="E60" s="246"/>
      <c r="F60" s="246"/>
      <c r="G60" s="327"/>
      <c r="H60" s="328" t="s">
        <v>508</v>
      </c>
      <c r="I60" s="335">
        <v>406051</v>
      </c>
      <c r="J60" s="330">
        <v>145538</v>
      </c>
      <c r="K60" s="331">
        <v>144.19999999999999</v>
      </c>
      <c r="L60" s="332">
        <v>127651</v>
      </c>
      <c r="M60" s="333">
        <v>0.3</v>
      </c>
      <c r="N60" s="334">
        <v>143.9</v>
      </c>
    </row>
    <row r="61" spans="1:14" x14ac:dyDescent="0.15">
      <c r="A61" s="250"/>
      <c r="B61" s="246"/>
      <c r="C61" s="246"/>
      <c r="D61" s="246"/>
      <c r="E61" s="246"/>
      <c r="F61" s="246"/>
      <c r="G61" s="312" t="s">
        <v>513</v>
      </c>
      <c r="H61" s="336"/>
      <c r="I61" s="337">
        <v>807075</v>
      </c>
      <c r="J61" s="338">
        <v>281614</v>
      </c>
      <c r="K61" s="339">
        <v>9.4</v>
      </c>
      <c r="L61" s="340">
        <v>290010</v>
      </c>
      <c r="M61" s="341">
        <v>7.6</v>
      </c>
      <c r="N61" s="326">
        <v>1.8</v>
      </c>
    </row>
    <row r="62" spans="1:14" x14ac:dyDescent="0.15">
      <c r="A62" s="250"/>
      <c r="B62" s="246"/>
      <c r="C62" s="246"/>
      <c r="D62" s="246"/>
      <c r="E62" s="246"/>
      <c r="F62" s="246"/>
      <c r="G62" s="327"/>
      <c r="H62" s="328" t="s">
        <v>508</v>
      </c>
      <c r="I62" s="329">
        <v>250576</v>
      </c>
      <c r="J62" s="330">
        <v>87594</v>
      </c>
      <c r="K62" s="331">
        <v>23.3</v>
      </c>
      <c r="L62" s="332">
        <v>114933</v>
      </c>
      <c r="M62" s="333">
        <v>4.4000000000000004</v>
      </c>
      <c r="N62" s="334">
        <v>18.899999999999999</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515</v>
      </c>
      <c r="G46" s="8" t="s">
        <v>516</v>
      </c>
      <c r="H46" s="8" t="s">
        <v>517</v>
      </c>
      <c r="I46" s="8" t="s">
        <v>518</v>
      </c>
      <c r="J46" s="9" t="s">
        <v>519</v>
      </c>
    </row>
    <row r="47" spans="2:10" ht="57.75" customHeight="1" x14ac:dyDescent="0.15">
      <c r="B47" s="10"/>
      <c r="C47" s="1172" t="s">
        <v>3</v>
      </c>
      <c r="D47" s="1172"/>
      <c r="E47" s="1173"/>
      <c r="F47" s="11">
        <v>28.89</v>
      </c>
      <c r="G47" s="12">
        <v>31.55</v>
      </c>
      <c r="H47" s="12">
        <v>33.729999999999997</v>
      </c>
      <c r="I47" s="12">
        <v>33.880000000000003</v>
      </c>
      <c r="J47" s="13">
        <v>33.619999999999997</v>
      </c>
    </row>
    <row r="48" spans="2:10" ht="57.75" customHeight="1" x14ac:dyDescent="0.15">
      <c r="B48" s="14"/>
      <c r="C48" s="1174" t="s">
        <v>4</v>
      </c>
      <c r="D48" s="1174"/>
      <c r="E48" s="1175"/>
      <c r="F48" s="15">
        <v>3.56</v>
      </c>
      <c r="G48" s="16">
        <v>3.59</v>
      </c>
      <c r="H48" s="16">
        <v>2.0699999999999998</v>
      </c>
      <c r="I48" s="16">
        <v>3.9</v>
      </c>
      <c r="J48" s="17">
        <v>4.97</v>
      </c>
    </row>
    <row r="49" spans="2:10" ht="57.75" customHeight="1" thickBot="1" x14ac:dyDescent="0.2">
      <c r="B49" s="18"/>
      <c r="C49" s="1176" t="s">
        <v>5</v>
      </c>
      <c r="D49" s="1176"/>
      <c r="E49" s="1177"/>
      <c r="F49" s="19">
        <v>1.79</v>
      </c>
      <c r="G49" s="20">
        <v>6.88</v>
      </c>
      <c r="H49" s="20">
        <v>3.76</v>
      </c>
      <c r="I49" s="20">
        <v>3.57</v>
      </c>
      <c r="J49" s="21">
        <v>0.37</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 </vt:lpstr>
      <vt:lpstr>施設類型別ストック情報分析表① </vt:lpstr>
      <vt:lpstr>施設類型別ストック情報分析表② </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2018-10-22T00:36:18Z</cp:lastPrinted>
  <dcterms:created xsi:type="dcterms:W3CDTF">2018-01-24T06:12:17Z</dcterms:created>
  <dcterms:modified xsi:type="dcterms:W3CDTF">2018-11-28T12:48:38Z</dcterms:modified>
</cp:coreProperties>
</file>