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CO34" i="9"/>
  <c r="AM34" i="9"/>
  <c r="C34" i="9"/>
  <c r="U34" i="9" s="1"/>
  <c r="U35" i="9" s="1"/>
  <c r="BE34" i="9" l="1"/>
  <c r="BW34" i="9" s="1"/>
  <c r="BW35" i="9" s="1"/>
  <c r="BW36" i="9" s="1"/>
  <c r="BW37" i="9" s="1"/>
  <c r="BW38" i="9" s="1"/>
  <c r="BW39" i="9" s="1"/>
  <c r="BW40" i="9" s="1"/>
  <c r="BW41" i="9" s="1"/>
  <c r="BW42" i="9" s="1"/>
  <c r="BW43"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<sst xmlns="http://schemas.openxmlformats.org/spreadsheetml/2006/main" count="1064" uniqueCount="551">
  <si>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</si>
  <si>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</si>
  <si>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</si>
  <si>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</si>
  <si>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</si>
  <si>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</si>
  <si>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</si>
  <si>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</si>
  <si>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</si>
  <si>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</si>
  <si>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</si>
  <si>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</si>
  <si>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</si>
  <si>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</si>
  <si>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</si>
  <si>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</si>
  <si>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</si>
  <si>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</si>
  <si>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</si>
  <si>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</si>
  <si>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</si>
  <si>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</si>
  <si>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</si>
  <si>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</si>
  <si>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</si>
  <si>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</si>
  <si>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</si>
  <si>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</si>
  <si>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</si>
  <si>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</si>
  <si>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</si>
  <si>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</si>
  <si>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</si>
  <si>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</si>
  <si>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</si>
  <si>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</si>
  <si>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</si>
  <si>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</si>
  <si>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</si>
  <si>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</si>
  <si>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</si>
  <si>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</si>
  <si>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</si>
  <si>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</si>
  <si>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</si>
  <si>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</si>
  <si>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</si>
  <si>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</si>
  <si>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</si>
  <si>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</si>
  <si>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</si>
  <si>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</si>
  <si>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</si>
  <si>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</si>
  <si>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</si>
  <si>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</si>
  <si>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</si>
  <si>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</si>
  <si>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</si>
  <si>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</si>
  <si>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</si>
  <si>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</si>
  <si>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</si>
  <si>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</si>
  <si>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</si>
  <si>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</si>
  <si>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</si>
  <si>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</si>
  <si>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</si>
  <si>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</si>
  <si>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</si>
  <si>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</si>
  <si>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</si>
  <si>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</si>
  <si>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</si>
  <si>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</si>
  <si>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</si>
  <si>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</si>
  <si>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</si>
  <si>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</si>
  <si>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</si>
  <si>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</si>
  <si>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</si>
  <si>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</si>
  <si>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</si>
  <si>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</si>
  <si>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</si>
  <si>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</si>
  <si>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</si>
  <si>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</si>
  <si>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</si>
  <si>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</si>
  <si>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</si>
  <si>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</si>
  <si>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</si>
  <si>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</si>
  <si>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</si>
  <si>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</si>
  <si>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</si>
  <si>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</si>
  <si>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</si>
  <si>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</si>
  <si>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</si>
  <si>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</si>
  <si>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</si>
  <si>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</si>
  <si>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</si>
  <si>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</si>
  <si>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</si>
  <si>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</si>
  <si>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</si>
  <si>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</si>
  <si>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</si>
  <si>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</si>
  <si>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</si>
  <si>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</si>
  <si>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</si>
  <si>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</si>
  <si>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</si>
  <si>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</si>
  <si>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</si>
  <si>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</si>
  <si>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</si>
  <si>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</si>
  <si>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</si>
  <si>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</si>
  <si>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</si>
  <si>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</si>
  <si>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</si>
  <si>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</si>
  <si>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</si>
  <si>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</si>
  <si>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</si>
  <si>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</si>
  <si>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</si>
  <si>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</si>
  <si>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</si>
  <si>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</si>
  <si>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</si>
  <si>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</si>
  <si>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</si>
  <si>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</si>
  <si>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</si>
  <si>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</si>
  <si>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</si>
  <si>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</si>
  <si>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</si>
  <si>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</si>
  <si>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</si>
  <si>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</si>
  <si>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</si>
  <si>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</si>
  <si>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</si>
  <si>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</si>
  <si>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</si>
  <si>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</si>
  <si>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</si>
  <si>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</si>
  <si>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</si>
  <si>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</si>
  <si>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</si>
  <si>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</si>
  <si>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</si>
  <si>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</si>
  <si>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</si>
  <si>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</si>
  <si>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</si>
  <si>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</si>
  <si>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</si>
  <si>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</si>
  <si>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</si>
  <si>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</si>
  <si>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</si>
  <si>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</si>
  <si>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</si>
  <si>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</si>
  <si>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</si>
  <si>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</si>
  <si>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</si>
  <si>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</si>
  <si>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</si>
  <si>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</si>
  <si>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</si>
  <si>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</si>
  <si>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</si>
  <si>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</si>
  <si>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</si>
  <si>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</si>
  <si>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</si>
  <si>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</si>
  <si>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</si>
  <si>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</si>
  <si>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</si>
  <si>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</si>
  <si>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</si>
  <si>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高知県田野町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</si>
  <si>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</si>
  <si>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</si>
  <si>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</si>
  <si>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</si>
  <si>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</si>
  <si>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</si>
  <si>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</si>
  <si>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</si>
  <si>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</si>
  <si>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</si>
  <si>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</si>
  <si>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</si>
  <si>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</si>
  <si>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</si>
  <si>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</si>
  <si>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</si>
  <si>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</si>
  <si>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</si>
  <si>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</si>
  <si>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</si>
  <si>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</si>
  <si>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</si>
  <si>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</si>
  <si>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</si>
  <si>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</si>
  <si>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</si>
  <si>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</si>
  <si>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</si>
  <si>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</si>
  <si>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</si>
  <si>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</si>
  <si>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</si>
  <si>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</si>
  <si>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</si>
  <si>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</si>
  <si>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</si>
  <si>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</si>
  <si>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</si>
  <si>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</si>
  <si>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</si>
  <si>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</si>
  <si>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</si>
  <si>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</si>
  <si>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</si>
  <si>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</si>
  <si>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</si>
  <si>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</si>
  <si>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</si>
  <si>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</si>
  <si>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</si>
  <si>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</si>
  <si>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</si>
  <si>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</si>
  <si>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</si>
  <si>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</si>
  <si>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</si>
  <si>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</si>
  <si>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</si>
  <si>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</si>
  <si>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</si>
  <si>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</si>
  <si>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</si>
  <si>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</si>
  <si>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</si>
  <si>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</si>
  <si>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</si>
  <si>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</si>
  <si>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</si>
  <si>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</si>
  <si>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</si>
  <si>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</si>
  <si>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</si>
  <si>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</si>
  <si>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</si>
  <si>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</si>
  <si>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</si>
  <si>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</si>
  <si>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</si>
  <si>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</si>
  <si>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</si>
  <si>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</si>
  <si>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</si>
  <si>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</si>
  <si>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</si>
  <si>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</si>
  <si>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</si>
  <si>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</si>
  <si>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</si>
  <si>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</si>
  <si>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</si>
  <si>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</si>
  <si>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</si>
  <si>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</si>
  <si>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</si>
  <si>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</si>
  <si>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</si>
  <si>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</si>
  <si>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</si>
  <si>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</si>
  <si>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</si>
  <si>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</si>
  <si>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</si>
  <si>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</si>
  <si>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</si>
  <si>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</si>
  <si>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</si>
  <si>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</si>
  <si>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</si>
  <si>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</si>
  <si>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</si>
  <si>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</si>
  <si>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</si>
  <si>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</si>
  <si>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</si>
  <si>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</si>
  <si>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</si>
  <si>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</si>
  <si>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</si>
  <si>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</si>
  <si>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</si>
  <si>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</si>
  <si>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</si>
  <si>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</si>
  <si>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</si>
  <si>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</si>
  <si>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</si>
  <si>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</si>
  <si>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</si>
  <si>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</si>
  <si>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</si>
  <si>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</si>
  <si>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</si>
  <si>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</si>
  <si>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</si>
  <si>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</si>
  <si>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</si>
  <si>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</si>
  <si>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</si>
  <si>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</si>
  <si>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</si>
  <si>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</si>
  <si>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</si>
  <si>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</si>
  <si>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</si>
  <si>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</si>
  <si>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</si>
  <si>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</si>
  <si>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</si>
  <si>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高知県田野町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</si>
  <si>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</si>
  <si>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</si>
  <si>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</si>
  <si>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</si>
  <si>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</si>
  <si>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</si>
  <si>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</si>
  <si>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</si>
  <si>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</si>
  <si>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</si>
  <si>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</si>
  <si>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</si>
  <si>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</si>
  <si>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</si>
  <si>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</si>
  <si>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</si>
  <si>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</si>
  <si>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</si>
  <si>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</si>
  <si>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</si>
  <si>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</si>
  <si>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</si>
  <si>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</si>
  <si>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</si>
  <si>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</si>
  <si>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</si>
  <si>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</si>
  <si>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</si>
  <si>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</si>
  <si>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</si>
  <si>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</si>
  <si>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</si>
  <si>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</si>
  <si>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</si>
  <si>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</si>
  <si>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</si>
  <si>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</si>
  <si>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</si>
  <si>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</si>
  <si>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</si>
  <si>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</si>
  <si>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</si>
  <si>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</si>
  <si>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</si>
  <si>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</si>
  <si>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</si>
  <si>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</si>
  <si>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</si>
  <si>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</si>
  <si>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</si>
  <si>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</si>
  <si>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</si>
  <si>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</si>
  <si>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</si>
  <si>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</si>
  <si>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</si>
  <si>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</si>
  <si>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</si>
  <si>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</si>
  <si>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</si>
  <si>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</si>
  <si>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</si>
  <si>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</si>
  <si>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</si>
  <si>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</si>
  <si>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</si>
  <si>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</si>
  <si>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</si>
  <si>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</si>
  <si>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</si>
  <si>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</si>
  <si>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</si>
  <si>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</si>
  <si>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</si>
  <si>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</si>
  <si>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</si>
  <si>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</si>
  <si>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</si>
  <si>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</si>
  <si>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</si>
  <si>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</si>
  <si>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</si>
  <si>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</si>
  <si>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</si>
  <si>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</si>
  <si>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</si>
  <si>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</si>
  <si>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</si>
  <si>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</si>
  <si>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</si>
  <si>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</si>
  <si>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</si>
  <si>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</si>
  <si>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</si>
  <si>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</si>
  <si>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</si>
  <si>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</si>
  <si>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</si>
  <si>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</si>
  <si>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</si>
  <si>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</si>
  <si>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</si>
  <si>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</si>
  <si>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</si>
  <si>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</si>
  <si>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</si>
  <si>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</si>
  <si>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</si>
  <si>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</si>
  <si>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</si>
  <si>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</si>
  <si>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</si>
  <si>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</si>
  <si>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</si>
  <si>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</si>
  <si>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</si>
  <si>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</si>
  <si>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</si>
  <si>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</si>
  <si>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</si>
  <si>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</si>
  <si>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</si>
  <si>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</si>
  <si>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</si>
  <si>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</si>
  <si>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</si>
  <si>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</si>
  <si>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</si>
  <si>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</si>
  <si>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</si>
  <si>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</si>
  <si>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</si>
  <si>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</si>
  <si>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</si>
  <si>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</si>
  <si>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</si>
  <si>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</si>
  <si>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</si>
  <si>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</si>
  <si>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</si>
  <si>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</si>
  <si>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</si>
  <si>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</si>
  <si>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</si>
  <si>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</si>
  <si>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</si>
  <si>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</si>
  <si>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</si>
  <si>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</si>
  <si>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</si>
  <si>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</si>
  <si>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</si>
  <si>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</si>
  <si>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</si>
  <si>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</si>
  <si>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</si>
  <si>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</si>
  <si>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</si>
  <si>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</si>
  <si>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</si>
  <si>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</si>
  <si>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</si>
  <si>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</si>
  <si>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</si>
  <si>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</si>
  <si>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</si>
  <si>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</si>
  <si>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</si>
  <si>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</si>
  <si>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</si>
  <si>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</si>
  <si>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</si>
  <si>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</si>
  <si>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0.36</t>
  </si>
  <si>
    <t>▲ 0.02</t>
  </si>
  <si>
    <t>一般会計</t>
  </si>
  <si>
    <t>国民健康保険特別会計</t>
  </si>
  <si>
    <t>後期高齢者医療特別会計</t>
  </si>
  <si>
    <t>簡易水道事業特別会計</t>
  </si>
  <si>
    <t>その他会計（赤字）</t>
  </si>
  <si>
    <t>その他会計（黒字）</t>
  </si>
  <si>
    <t>安芸広域市町村圏特別養護老人ホーム組合(一般会計）</t>
    <rPh sb="0" eb="2">
      <t>アキ</t>
    </rPh>
    <rPh sb="2" eb="4">
      <t>コウイキ</t>
    </rPh>
    <rPh sb="4" eb="7">
      <t>シチョウソン</t>
    </rPh>
    <rPh sb="7" eb="8">
      <t>ケン</t>
    </rPh>
    <rPh sb="8" eb="10">
      <t>トクベツ</t>
    </rPh>
    <rPh sb="10" eb="12">
      <t>ヨウゴ</t>
    </rPh>
    <rPh sb="12" eb="14">
      <t>ロウジン</t>
    </rPh>
    <rPh sb="17" eb="19">
      <t>クミアイ</t>
    </rPh>
    <rPh sb="20" eb="22">
      <t>イッパン</t>
    </rPh>
    <rPh sb="22" eb="24">
      <t>カイケイ</t>
    </rPh>
    <phoneticPr fontId="2"/>
  </si>
  <si>
    <t>高知県広域食肉センター事務組合(一般会計）</t>
    <rPh sb="0" eb="3">
      <t>コウチケン</t>
    </rPh>
    <rPh sb="3" eb="5">
      <t>コウイキ</t>
    </rPh>
    <rPh sb="5" eb="7">
      <t>ショクニク</t>
    </rPh>
    <rPh sb="11" eb="13">
      <t>ジム</t>
    </rPh>
    <rPh sb="13" eb="15">
      <t>クミアイ</t>
    </rPh>
    <rPh sb="16" eb="18">
      <t>イッパン</t>
    </rPh>
    <rPh sb="18" eb="20">
      <t>カイケイ</t>
    </rPh>
    <phoneticPr fontId="2"/>
  </si>
  <si>
    <t>安芸広域市町村圏事務組合（一般会計）</t>
    <rPh sb="0" eb="2">
      <t>アキ</t>
    </rPh>
    <rPh sb="2" eb="4">
      <t>コウイキ</t>
    </rPh>
    <rPh sb="4" eb="7">
      <t>シチョウソン</t>
    </rPh>
    <rPh sb="7" eb="8">
      <t>ケン</t>
    </rPh>
    <rPh sb="8" eb="10">
      <t>ジム</t>
    </rPh>
    <rPh sb="10" eb="12">
      <t>クミアイ</t>
    </rPh>
    <rPh sb="13" eb="15">
      <t>イッパン</t>
    </rPh>
    <rPh sb="15" eb="17">
      <t>カイケイ</t>
    </rPh>
    <phoneticPr fontId="2"/>
  </si>
  <si>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</si>
  <si>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中芸広域連合(一般会計）</t>
    <rPh sb="0" eb="1">
      <t>チュウ</t>
    </rPh>
    <rPh sb="1" eb="2">
      <t>ゲイ</t>
    </rPh>
    <rPh sb="2" eb="4">
      <t>コウイキ</t>
    </rPh>
    <rPh sb="4" eb="6">
      <t>レンゴウ</t>
    </rPh>
    <rPh sb="7" eb="9">
      <t>イッパン</t>
    </rPh>
    <rPh sb="9" eb="11">
      <t>カイケイ</t>
    </rPh>
    <phoneticPr fontId="2"/>
  </si>
  <si>
    <t>中芸広域連合(介護保険事業特別会計）</t>
    <rPh sb="0" eb="1">
      <t>チュウ</t>
    </rPh>
    <rPh sb="1" eb="2">
      <t>ゲイ</t>
    </rPh>
    <rPh sb="2" eb="4">
      <t>コウイキ</t>
    </rPh>
    <rPh sb="4" eb="6">
      <t>レンゴウ</t>
    </rPh>
    <rPh sb="7" eb="9">
      <t>カイゴ</t>
    </rPh>
    <rPh sb="9" eb="11">
      <t>ホケン</t>
    </rPh>
    <rPh sb="11" eb="13">
      <t>ジギョウ</t>
    </rPh>
    <rPh sb="13" eb="15">
      <t>トクベツ</t>
    </rPh>
    <rPh sb="15" eb="17">
      <t>カイケイ</t>
    </rPh>
    <phoneticPr fontId="2"/>
  </si>
  <si>
    <t>こうち人づくり広域連合（一般会計）</t>
    <rPh sb="3" eb="4">
      <t>ヒト</t>
    </rPh>
    <rPh sb="7" eb="9">
      <t>コウイキ</t>
    </rPh>
    <rPh sb="9" eb="11">
      <t>レンゴウ</t>
    </rPh>
    <rPh sb="12" eb="14">
      <t>イッパン</t>
    </rPh>
    <rPh sb="14" eb="16">
      <t>カイケイ</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</si>
  <si>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</si>
  <si>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</si>
  <si>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高知県市町村総合事務組合（会館建設事業特別会計）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</si>
  <si>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</si>
  <si>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</si>
  <si>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</si>
  <si>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</si>
  <si>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</si>
  <si>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有形固定資産減価償却率は類似団体と同水準ではあるが、福祉施設・道路などの類型において類似団体の平均を上回っている。引き続き公共施設等総合管理計画に基づいた適切な管理に努めていく。</t>
    <rPh sb="1" eb="3">
      <t>ユウケイ</t>
    </rPh>
    <rPh sb="3" eb="5">
      <t>コテイ</t>
    </rPh>
    <rPh sb="5" eb="7">
      <t>シサン</t>
    </rPh>
    <rPh sb="7" eb="9">
      <t>ゲンカ</t>
    </rPh>
    <rPh sb="9" eb="11">
      <t>ショウキャク</t>
    </rPh>
    <rPh sb="11" eb="12">
      <t>リツ</t>
    </rPh>
    <rPh sb="13" eb="15">
      <t>ルイジ</t>
    </rPh>
    <rPh sb="15" eb="17">
      <t>ダンタイ</t>
    </rPh>
    <rPh sb="18" eb="21">
      <t>ドウスイジュン</t>
    </rPh>
    <rPh sb="27" eb="29">
      <t>フクシ</t>
    </rPh>
    <rPh sb="29" eb="31">
      <t>シセツ</t>
    </rPh>
    <rPh sb="32" eb="34">
      <t>ドウロ</t>
    </rPh>
    <rPh sb="37" eb="39">
      <t>ルイケイ</t>
    </rPh>
    <rPh sb="43" eb="45">
      <t>ルイジ</t>
    </rPh>
    <rPh sb="45" eb="47">
      <t>ダンタイ</t>
    </rPh>
    <rPh sb="48" eb="50">
      <t>ヘイキン</t>
    </rPh>
    <rPh sb="51" eb="53">
      <t>ウワマワ</t>
    </rPh>
    <rPh sb="58" eb="59">
      <t>ヒ</t>
    </rPh>
    <rPh sb="60" eb="61">
      <t>ツヅ</t>
    </rPh>
    <rPh sb="62" eb="64">
      <t>コウキョウ</t>
    </rPh>
    <rPh sb="64" eb="66">
      <t>シセツ</t>
    </rPh>
    <rPh sb="66" eb="67">
      <t>トウ</t>
    </rPh>
    <rPh sb="67" eb="69">
      <t>ソウゴウ</t>
    </rPh>
    <rPh sb="69" eb="71">
      <t>カンリ</t>
    </rPh>
    <rPh sb="71" eb="73">
      <t>ケイカク</t>
    </rPh>
    <rPh sb="74" eb="75">
      <t>モト</t>
    </rPh>
    <rPh sb="78" eb="80">
      <t>テキセツ</t>
    </rPh>
    <rPh sb="81" eb="83">
      <t>カンリ</t>
    </rPh>
    <rPh sb="84" eb="85">
      <t>ツト</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</si>
  <si>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</si>
  <si>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</si>
  <si>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</si>
  <si>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</si>
  <si>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</si>
  <si>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</si>
  <si>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実質公債費比率は類似団体と比較して低い水準にあり、近年減少傾向にある。
　その要因は平成27年度の繰上償還によるもので、平成28年度の元利償還金額が抑制されたものである。しかしながら、平成30年度以降には保育所・幼稚園高台移転事業等の起債を主な財源とする大型事業が控えている。これによる地方債の償還が始まり実質公債費比率が上昇していくことが考えられるため、これまで以上に公債費比率の適正化に取り組んでいく必要がある。</t>
    <rPh sb="1" eb="3">
      <t>ジッシツ</t>
    </rPh>
    <rPh sb="3" eb="6">
      <t>コウサイヒ</t>
    </rPh>
    <rPh sb="6" eb="8">
      <t>ヒリツ</t>
    </rPh>
    <rPh sb="9" eb="11">
      <t>ルイジ</t>
    </rPh>
    <rPh sb="11" eb="13">
      <t>ダンタイ</t>
    </rPh>
    <rPh sb="14" eb="16">
      <t>ヒカク</t>
    </rPh>
    <rPh sb="18" eb="19">
      <t>ヒク</t>
    </rPh>
    <rPh sb="20" eb="22">
      <t>スイジュン</t>
    </rPh>
    <rPh sb="26" eb="28">
      <t>キンネン</t>
    </rPh>
    <rPh sb="28" eb="30">
      <t>ゲンショウ</t>
    </rPh>
    <rPh sb="30" eb="32">
      <t>ケイコウ</t>
    </rPh>
    <rPh sb="40" eb="42">
      <t>ヨウイン</t>
    </rPh>
    <rPh sb="43" eb="45">
      <t>ヘイセイ</t>
    </rPh>
    <rPh sb="47" eb="49">
      <t>ネンド</t>
    </rPh>
    <rPh sb="50" eb="52">
      <t>クリアゲ</t>
    </rPh>
    <rPh sb="52" eb="54">
      <t>ショウカン</t>
    </rPh>
    <rPh sb="61" eb="63">
      <t>ヘイセイ</t>
    </rPh>
    <rPh sb="65" eb="67">
      <t>ネンド</t>
    </rPh>
    <rPh sb="68" eb="70">
      <t>ガンリ</t>
    </rPh>
    <rPh sb="70" eb="72">
      <t>ショウカン</t>
    </rPh>
    <rPh sb="72" eb="74">
      <t>キンガク</t>
    </rPh>
    <rPh sb="75" eb="77">
      <t>ヨクセイ</t>
    </rPh>
    <rPh sb="93" eb="95">
      <t>ヘイセイ</t>
    </rPh>
    <rPh sb="97" eb="99">
      <t>ネンド</t>
    </rPh>
    <rPh sb="99" eb="101">
      <t>イコウ</t>
    </rPh>
    <rPh sb="103" eb="105">
      <t>ホイク</t>
    </rPh>
    <rPh sb="105" eb="106">
      <t>ショ</t>
    </rPh>
    <rPh sb="107" eb="110">
      <t>ヨウチエン</t>
    </rPh>
    <rPh sb="110" eb="112">
      <t>タカダイ</t>
    </rPh>
    <rPh sb="112" eb="114">
      <t>イテン</t>
    </rPh>
    <rPh sb="114" eb="116">
      <t>ジギョウ</t>
    </rPh>
    <rPh sb="116" eb="117">
      <t>トウ</t>
    </rPh>
    <rPh sb="118" eb="120">
      <t>キサイ</t>
    </rPh>
    <rPh sb="121" eb="122">
      <t>オモ</t>
    </rPh>
    <rPh sb="123" eb="125">
      <t>ザイゲン</t>
    </rPh>
    <rPh sb="128" eb="130">
      <t>オオガタ</t>
    </rPh>
    <rPh sb="130" eb="132">
      <t>ジギョウ</t>
    </rPh>
    <rPh sb="133" eb="134">
      <t>ヒカ</t>
    </rPh>
    <rPh sb="144" eb="147">
      <t>チホウサイ</t>
    </rPh>
    <rPh sb="148" eb="150">
      <t>ショウカン</t>
    </rPh>
    <rPh sb="151" eb="152">
      <t>ハジ</t>
    </rPh>
    <rPh sb="154" eb="156">
      <t>ジッシツ</t>
    </rPh>
    <rPh sb="156" eb="159">
      <t>コウサイヒ</t>
    </rPh>
    <rPh sb="159" eb="161">
      <t>ヒリツ</t>
    </rPh>
    <rPh sb="162" eb="164">
      <t>ジョウショウ</t>
    </rPh>
    <rPh sb="171" eb="172">
      <t>カンガ</t>
    </rPh>
    <rPh sb="183" eb="185">
      <t>イジョウ</t>
    </rPh>
    <rPh sb="186" eb="189">
      <t>コウサイヒ</t>
    </rPh>
    <rPh sb="189" eb="191">
      <t>ヒリツ</t>
    </rPh>
    <rPh sb="192" eb="195">
      <t>テキセイカ</t>
    </rPh>
    <rPh sb="196" eb="197">
      <t>ト</t>
    </rPh>
    <rPh sb="198" eb="199">
      <t>ク</t>
    </rPh>
    <rPh sb="203" eb="205">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</si>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</sst>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205220</c:v>
                </c:pt>
                <c:pt idx="1">
                  <c:v>138335</c:v>
                </c:pt>
                <c:pt idx="2">
                  <c:v>237698</c:v>
                </c:pt>
                <c:pt idx="3">
                  <c:v>165070</c:v>
                </c:pt>
                <c:pt idx="4">
                  <c:v>147356</c:v>
                </c:pt>
              </c:numCache>
            </c:numRef>
          </c:val>
          <c:smooth val="0"/>
        </c:ser>
        <c:dLbls>
          <c:showLegendKey val="0"/>
          <c:showVal val="0"/>
          <c:showCatName val="0"/>
          <c:showSerName val="0"/>
          <c:showPercent val="0"/>
          <c:showBubbleSize val="0"/>
        </c:dLbls>
        <c:marker val="1"/>
        <c:smooth val="0"/>
        <c:axId val="39489536"/>
        <c:axId val="39491456"/>
      </c:lineChart>
      <c:catAx>
        <c:axId val="394895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91456"/>
        <c:crosses val="autoZero"/>
        <c:auto val="1"/>
        <c:lblAlgn val="ctr"/>
        <c:lblOffset val="100"/>
        <c:tickLblSkip val="1"/>
        <c:tickMarkSkip val="1"/>
        <c:noMultiLvlLbl val="0"/>
      </c:catAx>
      <c:valAx>
        <c:axId val="3949145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89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2.77</c:v>
                </c:pt>
                <c:pt idx="1">
                  <c:v>2.46</c:v>
                </c:pt>
                <c:pt idx="2">
                  <c:v>2.35</c:v>
                </c:pt>
                <c:pt idx="3">
                  <c:v>2.19</c:v>
                </c:pt>
                <c:pt idx="4">
                  <c:v>2.61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16.809999999999999</c:v>
                </c:pt>
                <c:pt idx="1">
                  <c:v>17.22</c:v>
                </c:pt>
                <c:pt idx="2">
                  <c:v>16.7</c:v>
                </c:pt>
                <c:pt idx="3">
                  <c:v>19.79</c:v>
                </c:pt>
                <c:pt idx="4">
                  <c:v>21.65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0094720"/>
        <c:axId val="120096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1.65</c:v>
                </c:pt>
                <c:pt idx="1">
                  <c:v>-0.36</c:v>
                </c:pt>
                <c:pt idx="2">
                  <c:v>-0.02</c:v>
                </c:pt>
                <c:pt idx="3">
                  <c:v>36.64</c:v>
                </c:pt>
                <c:pt idx="4">
                  <c:v>2.54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0094720"/>
        <c:axId val="120096640"/>
      </c:lineChart>
      <c:catAx>
        <c:axId val="12009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096640"/>
        <c:crosses val="autoZero"/>
        <c:auto val="1"/>
        <c:lblAlgn val="ctr"/>
        <c:lblOffset val="100"/>
        <c:tickLblSkip val="1"/>
        <c:tickMarkSkip val="1"/>
        <c:noMultiLvlLbl val="0"/>
      </c:catAx>
      <c:valAx>
        <c:axId val="120096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9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0.11</c:v>
                </c:pt>
                <c:pt idx="2">
                  <c:v>#N/A</c:v>
                </c:pt>
                <c:pt idx="3">
                  <c:v>0.05</c:v>
                </c:pt>
                <c:pt idx="4">
                  <c:v>#N/A</c:v>
                </c:pt>
                <c:pt idx="5">
                  <c:v>4.4000000000000004</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0.02</c:v>
                </c:pt>
                <c:pt idx="2">
                  <c:v>#N/A</c:v>
                </c:pt>
                <c:pt idx="3">
                  <c:v>0.01</c:v>
                </c:pt>
                <c:pt idx="4">
                  <c:v>#N/A</c:v>
                </c:pt>
                <c:pt idx="5">
                  <c:v>0.03</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0.05</c:v>
                </c:pt>
                <c:pt idx="2">
                  <c:v>#N/A</c:v>
                </c:pt>
                <c:pt idx="3">
                  <c:v>0.08</c:v>
                </c:pt>
                <c:pt idx="4">
                  <c:v>#N/A</c:v>
                </c:pt>
                <c:pt idx="5">
                  <c:v>0.22</c:v>
                </c:pt>
                <c:pt idx="6">
                  <c:v>#N/A</c:v>
                </c:pt>
                <c:pt idx="7">
                  <c:v>0.78</c:v>
                </c:pt>
                <c:pt idx="8">
                  <c:v>#N/A</c:v>
                </c:pt>
                <c:pt idx="9">
                  <c:v>0.15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2.76</c:v>
                </c:pt>
                <c:pt idx="2">
                  <c:v>#N/A</c:v>
                </c:pt>
                <c:pt idx="3">
                  <c:v>2.4500000000000002</c:v>
                </c:pt>
                <c:pt idx="4">
                  <c:v>#N/A</c:v>
                </c:pt>
                <c:pt idx="5">
                  <c:v>2.35</c:v>
                </c:pt>
                <c:pt idx="6">
                  <c:v>#N/A</c:v>
                </c:pt>
                <c:pt idx="7">
                  <c:v>2.1800000000000002</c:v>
                </c:pt>
                <c:pt idx="8">
                  <c:v>#N/A</c:v>
                </c:pt>
                <c:pt idx="9">
                  <c:v>2.61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0465664"/>
        <c:axId val="120467456"/>
      </c:barChart>
      <c:catAx>
        <c:axId val="12046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467456"/>
        <c:crosses val="autoZero"/>
        <c:auto val="1"/>
        <c:lblAlgn val="ctr"/>
        <c:lblOffset val="100"/>
        <c:tickLblSkip val="1"/>
        <c:tickMarkSkip val="1"/>
        <c:noMultiLvlLbl val="0"/>
      </c:catAx>
      <c:valAx>
        <c:axId val="12046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65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260</c:v>
                </c:pt>
                <c:pt idx="5">
                  <c:v>256</c:v>
                </c:pt>
                <c:pt idx="8">
                  <c:v>283</c:v>
                </c:pt>
                <c:pt idx="11">
                  <c:v>306</c:v>
                </c:pt>
                <c:pt idx="14">
                  <c:v>327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32</c:v>
                </c:pt>
                <c:pt idx="3">
                  <c:v>31</c:v>
                </c:pt>
                <c:pt idx="6">
                  <c:v>31</c:v>
                </c:pt>
                <c:pt idx="9">
                  <c:v>31</c:v>
                </c:pt>
                <c:pt idx="12">
                  <c:v>28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30</c:v>
                </c:pt>
                <c:pt idx="3">
                  <c:v>36</c:v>
                </c:pt>
                <c:pt idx="6">
                  <c:v>30</c:v>
                </c:pt>
                <c:pt idx="9">
                  <c:v>38</c:v>
                </c:pt>
                <c:pt idx="12">
                  <c:v>31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323</c:v>
                </c:pt>
                <c:pt idx="3">
                  <c:v>297</c:v>
                </c:pt>
                <c:pt idx="6">
                  <c:v>293</c:v>
                </c:pt>
                <c:pt idx="9">
                  <c:v>273</c:v>
                </c:pt>
                <c:pt idx="12">
                  <c:v>270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0561664"/>
        <c:axId val="120563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126</c:v>
                </c:pt>
                <c:pt idx="2">
                  <c:v>#N/A</c:v>
                </c:pt>
                <c:pt idx="3">
                  <c:v>#N/A</c:v>
                </c:pt>
                <c:pt idx="4">
                  <c:v>108</c:v>
                </c:pt>
                <c:pt idx="5">
                  <c:v>#N/A</c:v>
                </c:pt>
                <c:pt idx="6">
                  <c:v>#N/A</c:v>
                </c:pt>
                <c:pt idx="7">
                  <c:v>71</c:v>
                </c:pt>
                <c:pt idx="8">
                  <c:v>#N/A</c:v>
                </c:pt>
                <c:pt idx="9">
                  <c:v>#N/A</c:v>
                </c:pt>
                <c:pt idx="10">
                  <c:v>36</c:v>
                </c:pt>
                <c:pt idx="11">
                  <c:v>#N/A</c:v>
                </c:pt>
                <c:pt idx="12">
                  <c:v>#N/A</c:v>
                </c:pt>
                <c:pt idx="13">
                  <c:v>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0561664"/>
        <c:axId val="120563584"/>
      </c:lineChart>
      <c:catAx>
        <c:axId val="12056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563584"/>
        <c:crosses val="autoZero"/>
        <c:auto val="1"/>
        <c:lblAlgn val="ctr"/>
        <c:lblOffset val="100"/>
        <c:tickLblSkip val="1"/>
        <c:tickMarkSkip val="1"/>
        <c:noMultiLvlLbl val="0"/>
      </c:catAx>
      <c:valAx>
        <c:axId val="12056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6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2890</c:v>
                </c:pt>
                <c:pt idx="5">
                  <c:v>2975</c:v>
                </c:pt>
                <c:pt idx="8">
                  <c:v>2944</c:v>
                </c:pt>
                <c:pt idx="11">
                  <c:v>2786</c:v>
                </c:pt>
                <c:pt idx="14">
                  <c:v>2530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127</c:v>
                </c:pt>
                <c:pt idx="5">
                  <c:v>117</c:v>
                </c:pt>
                <c:pt idx="8">
                  <c:v>106</c:v>
                </c:pt>
                <c:pt idx="11">
                  <c:v>95</c:v>
                </c:pt>
                <c:pt idx="14">
                  <c:v>84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2518</c:v>
                </c:pt>
                <c:pt idx="5">
                  <c:v>2285</c:v>
                </c:pt>
                <c:pt idx="8">
                  <c:v>2160</c:v>
                </c:pt>
                <c:pt idx="11">
                  <c:v>1869</c:v>
                </c:pt>
                <c:pt idx="14">
                  <c:v>2242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418</c:v>
                </c:pt>
                <c:pt idx="3">
                  <c:v>383</c:v>
                </c:pt>
                <c:pt idx="6">
                  <c:v>342</c:v>
                </c:pt>
                <c:pt idx="9">
                  <c:v>307</c:v>
                </c:pt>
                <c:pt idx="12">
                  <c:v>289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215</c:v>
                </c:pt>
                <c:pt idx="3">
                  <c:v>187</c:v>
                </c:pt>
                <c:pt idx="6">
                  <c:v>160</c:v>
                </c:pt>
                <c:pt idx="9">
                  <c:v>131</c:v>
                </c:pt>
                <c:pt idx="12">
                  <c:v>105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365</c:v>
                </c:pt>
                <c:pt idx="3">
                  <c:v>368</c:v>
                </c:pt>
                <c:pt idx="6">
                  <c:v>388</c:v>
                </c:pt>
                <c:pt idx="9">
                  <c:v>437</c:v>
                </c:pt>
                <c:pt idx="12">
                  <c:v>423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2988</c:v>
                </c:pt>
                <c:pt idx="3">
                  <c:v>3047</c:v>
                </c:pt>
                <c:pt idx="6">
                  <c:v>3142</c:v>
                </c:pt>
                <c:pt idx="9">
                  <c:v>2723</c:v>
                </c:pt>
                <c:pt idx="12">
                  <c:v>2643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0683520"/>
        <c:axId val="120689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0683520"/>
        <c:axId val="120689792"/>
      </c:lineChart>
      <c:catAx>
        <c:axId val="12068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689792"/>
        <c:crosses val="autoZero"/>
        <c:auto val="1"/>
        <c:lblAlgn val="ctr"/>
        <c:lblOffset val="100"/>
        <c:tickLblSkip val="1"/>
        <c:tickMarkSkip val="1"/>
        <c:noMultiLvlLbl val="0"/>
      </c:catAx>
      <c:valAx>
        <c:axId val="12068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68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6"/>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0786304"/>
        <c:axId val="120792576"/>
      </c:scatterChart>
      <c:valAx>
        <c:axId val="120786304"/>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792576"/>
        <c:crosses val="autoZero"/>
        <c:crossBetween val="midCat"/>
      </c:valAx>
      <c:valAx>
        <c:axId val="1207925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786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6"/>
          <c:y val="4.7118521949462297E-2"/>
          <c:w val="0.84704431781868661"/>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11.2</c:v>
                </c:pt>
                <c:pt idx="1">
                  <c:v>12.1</c:v>
                </c:pt>
                <c:pt idx="2">
                  <c:v>9.6</c:v>
                </c:pt>
                <c:pt idx="3">
                  <c:v>6.8</c:v>
                </c:pt>
                <c:pt idx="4">
                  <c:v>3.4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0835456"/>
        <c:axId val="120837632"/>
      </c:scatterChart>
      <c:valAx>
        <c:axId val="120835456"/>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837632"/>
        <c:crosses val="autoZero"/>
        <c:crossBetween val="midCat"/>
      </c:valAx>
      <c:valAx>
        <c:axId val="1208376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835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年度の繰上償還により平成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年度の元利償還金額は抑制された状況である。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防災対策による施設の耐震化や建替えなどの大型事業に係る公債費の増大に備えるために繰上償還を行ったことや、大型事業の財源を過疎債や緊急防災・減災事業債等を活用した結果、算入公債費等が増加し、実質公債費比率の分子の額は減少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一般会計等における地方債残高は平成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以降減少傾向にあるが、公営企業（簡易水道）においては近年配水管の更新工事が実施され、繰入見込額が高い水準にある。今後も数年は継続して実施される予定であり、水道料金の見直しを含め会計運営については留意していく必要が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また、ふるさと納税による基金の増加を主な要因として、充当可能基金が増加しているが、経常経費の抑制とともに、自主財源の確保に努めることで、改善を図っていく。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高知県田野町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2,763
2,754
6.53
2,772,389
2,707,122
37,706
1,442,861
2,643,438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年度に策定した公共施設等総合管理計画において、公共施設等の延べ床面積を約</a:t>
          </a:r>
          <a:r>
            <a:rPr kumimoji="1" lang="en-US" altLang="ja-JP" sz="1100">
              <a:latin typeface="ＭＳ Ｐゴシック"/>
            </a:rPr>
            <a:t>8</a:t>
          </a:r>
          <a:r>
            <a:rPr kumimoji="1" lang="ja-JP" altLang="en-US" sz="1100">
              <a:latin typeface="ＭＳ Ｐゴシック"/>
            </a:rPr>
            <a:t>％削減するという目標を掲げ、老朽化した施設の集約化・複合化や除却を進めている。</a:t>
          </a:r>
          <a:endParaRPr kumimoji="1" lang="en-US" altLang="ja-JP" sz="1100">
            <a:latin typeface="ＭＳ Ｐゴシック"/>
          </a:endParaRPr>
        </a:p>
        <a:p>
          <a:r>
            <a:rPr kumimoji="1" lang="ja-JP" altLang="en-US" sz="1100">
              <a:latin typeface="ＭＳ Ｐゴシック"/>
            </a:rPr>
            <a:t>　有形固定資産減価償却率については、類似団体と同水準にあるが、引き続き公共施設等総合管理計画に基づいた施設の維持管理を適切に進めていく。</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95673</xdr:rowOff>
    </xdr:from>
    <xdr:to>
      <xdr:col>3</xdr:col>
      <xdr:colOff>511175</xdr:colOff>
      <xdr:row>33</xdr:row>
      <xdr:rowOff>25823</xdr:rowOff>
    </xdr:to>
    <xdr:sp macro="" textlink="">
      <xdr:nvSpPr>
        <xdr:cNvPr id="83" name="円/楕円 82"/>
        <xdr:cNvSpPr/>
      </xdr:nvSpPr>
      <xdr:spPr>
        <a:xfrm>
          <a:off x="40005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52933</xdr:rowOff>
    </xdr:from>
    <xdr:ext cx="405111" cy="259045"/>
    <xdr:sp macro="" textlink="">
      <xdr:nvSpPr>
        <xdr:cNvPr id="84" name="n_1aveValue有形固定資産減価償却率"/>
        <xdr:cNvSpPr txBox="1"/>
      </xdr:nvSpPr>
      <xdr:spPr>
        <a:xfrm>
          <a:off x="3836043"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42350</xdr:rowOff>
    </xdr:from>
    <xdr:ext cx="405111" cy="259045"/>
    <xdr:sp macro="" textlink="">
      <xdr:nvSpPr>
        <xdr:cNvPr id="85" name="n_1mainValue有形固定資産減価償却率"/>
        <xdr:cNvSpPr txBox="1"/>
      </xdr:nvSpPr>
      <xdr:spPr>
        <a:xfrm>
          <a:off x="3836043" y="6138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2,763
2,754
6.53
2,772,389
2,707,122
37,706
1,442,861
2,643,438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25400</xdr:rowOff>
    </xdr:from>
    <xdr:to>
      <xdr:col>5</xdr:col>
      <xdr:colOff>409575</xdr:colOff>
      <xdr:row>38</xdr:row>
      <xdr:rowOff>127000</xdr:rowOff>
    </xdr:to>
    <xdr:sp macro="" textlink="">
      <xdr:nvSpPr>
        <xdr:cNvPr id="68" name="円/楕円 67"/>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104411</xdr:rowOff>
    </xdr:from>
    <xdr:ext cx="405111" cy="259045"/>
    <xdr:sp macro="" textlink="">
      <xdr:nvSpPr>
        <xdr:cNvPr id="69" name="n_1aveValue【道路】&#10;有形固定資産減価償却率"/>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143527</xdr:rowOff>
    </xdr:from>
    <xdr:ext cx="405111" cy="259045"/>
    <xdr:sp macro="" textlink="">
      <xdr:nvSpPr>
        <xdr:cNvPr id="70" name="n_1mainValue【道路】&#10;有形固定資産減価償却率"/>
        <xdr:cNvSpPr txBox="1"/>
      </xdr:nvSpPr>
      <xdr:spPr>
        <a:xfrm>
          <a:off x="3582043"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114088</xdr:rowOff>
    </xdr:from>
    <xdr:to>
      <xdr:col>14</xdr:col>
      <xdr:colOff>79375</xdr:colOff>
      <xdr:row>42</xdr:row>
      <xdr:rowOff>44238</xdr:rowOff>
    </xdr:to>
    <xdr:sp macro="" textlink="">
      <xdr:nvSpPr>
        <xdr:cNvPr id="107" name="円/楕円 106"/>
        <xdr:cNvSpPr/>
      </xdr:nvSpPr>
      <xdr:spPr>
        <a:xfrm>
          <a:off x="9588500" y="714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35365</xdr:rowOff>
    </xdr:from>
    <xdr:ext cx="534377" cy="259045"/>
    <xdr:sp macro="" textlink="">
      <xdr:nvSpPr>
        <xdr:cNvPr id="109" name="n_1mainValue【道路】&#10;一人当たり延長"/>
        <xdr:cNvSpPr txBox="1"/>
      </xdr:nvSpPr>
      <xdr:spPr>
        <a:xfrm>
          <a:off x="9359410" y="723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34290</xdr:rowOff>
    </xdr:to>
    <xdr:cxnSp macro="">
      <xdr:nvCxnSpPr>
        <xdr:cNvPr id="134" name="直線コネクタ 133"/>
        <xdr:cNvCxnSpPr/>
      </xdr:nvCxnSpPr>
      <xdr:spPr>
        <a:xfrm flipV="1">
          <a:off x="4634865" y="962787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38117</xdr:rowOff>
    </xdr:from>
    <xdr:ext cx="405111" cy="259045"/>
    <xdr:sp macro="" textlink="">
      <xdr:nvSpPr>
        <xdr:cNvPr id="135" name="【橋りょう・トンネル】&#10;有形固定資産減価償却率最小値テキスト"/>
        <xdr:cNvSpPr txBox="1"/>
      </xdr:nvSpPr>
      <xdr:spPr>
        <a:xfrm>
          <a:off x="47244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62</xdr:row>
      <xdr:rowOff>34290</xdr:rowOff>
    </xdr:from>
    <xdr:to>
      <xdr:col>6</xdr:col>
      <xdr:colOff>600075</xdr:colOff>
      <xdr:row>62</xdr:row>
      <xdr:rowOff>34290</xdr:rowOff>
    </xdr:to>
    <xdr:cxnSp macro="">
      <xdr:nvCxnSpPr>
        <xdr:cNvPr id="136" name="直線コネクタ 135"/>
        <xdr:cNvCxnSpPr/>
      </xdr:nvCxnSpPr>
      <xdr:spPr>
        <a:xfrm>
          <a:off x="4546600" y="1066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7"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8" name="直線コネクタ 137"/>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22877</xdr:rowOff>
    </xdr:from>
    <xdr:ext cx="405111" cy="259045"/>
    <xdr:sp macro="" textlink="">
      <xdr:nvSpPr>
        <xdr:cNvPr id="139" name="【橋りょう・トンネル】&#10;有形固定資産減価償却率平均値テキスト"/>
        <xdr:cNvSpPr txBox="1"/>
      </xdr:nvSpPr>
      <xdr:spPr>
        <a:xfrm>
          <a:off x="4724400" y="1013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44450</xdr:rowOff>
    </xdr:from>
    <xdr:to>
      <xdr:col>6</xdr:col>
      <xdr:colOff>561975</xdr:colOff>
      <xdr:row>59</xdr:row>
      <xdr:rowOff>146050</xdr:rowOff>
    </xdr:to>
    <xdr:sp macro="" textlink="">
      <xdr:nvSpPr>
        <xdr:cNvPr id="140" name="フローチャート : 判断 139"/>
        <xdr:cNvSpPr/>
      </xdr:nvSpPr>
      <xdr:spPr>
        <a:xfrm>
          <a:off x="45847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13970</xdr:rowOff>
    </xdr:from>
    <xdr:to>
      <xdr:col>5</xdr:col>
      <xdr:colOff>409575</xdr:colOff>
      <xdr:row>61</xdr:row>
      <xdr:rowOff>115570</xdr:rowOff>
    </xdr:to>
    <xdr:sp macro="" textlink="">
      <xdr:nvSpPr>
        <xdr:cNvPr id="141" name="フローチャート : 判断 140"/>
        <xdr:cNvSpPr/>
      </xdr:nvSpPr>
      <xdr:spPr>
        <a:xfrm>
          <a:off x="3746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59690</xdr:rowOff>
    </xdr:from>
    <xdr:to>
      <xdr:col>5</xdr:col>
      <xdr:colOff>409575</xdr:colOff>
      <xdr:row>63</xdr:row>
      <xdr:rowOff>161290</xdr:rowOff>
    </xdr:to>
    <xdr:sp macro="" textlink="">
      <xdr:nvSpPr>
        <xdr:cNvPr id="147" name="円/楕円 146"/>
        <xdr:cNvSpPr/>
      </xdr:nvSpPr>
      <xdr:spPr>
        <a:xfrm>
          <a:off x="3746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132097</xdr:rowOff>
    </xdr:from>
    <xdr:ext cx="405111" cy="259045"/>
    <xdr:sp macro="" textlink="">
      <xdr:nvSpPr>
        <xdr:cNvPr id="148" name="n_1aveValue【橋りょう・トンネル】&#10;有形固定資産減価償却率"/>
        <xdr:cNvSpPr txBox="1"/>
      </xdr:nvSpPr>
      <xdr:spPr>
        <a:xfrm>
          <a:off x="3582043"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152417</xdr:rowOff>
    </xdr:from>
    <xdr:ext cx="405111" cy="259045"/>
    <xdr:sp macro="" textlink="">
      <xdr:nvSpPr>
        <xdr:cNvPr id="149" name="n_1mainValue【橋りょう・トンネル】&#10;有形固定資産減価償却率"/>
        <xdr:cNvSpPr txBox="1"/>
      </xdr:nvSpPr>
      <xdr:spPr>
        <a:xfrm>
          <a:off x="3582043"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5" name="テキスト ボックス 16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7" name="テキスト ボックス 16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9" name="テキスト ボックス 16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3" name="直線コネクタ 172"/>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4"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5" name="直線コネクタ 174"/>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6"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7" name="直線コネクタ 176"/>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8"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9" name="フローチャート : 判断 178"/>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80" name="フローチャート : 判断 179"/>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153939</xdr:rowOff>
    </xdr:from>
    <xdr:to>
      <xdr:col>14</xdr:col>
      <xdr:colOff>79375</xdr:colOff>
      <xdr:row>63</xdr:row>
      <xdr:rowOff>84089</xdr:rowOff>
    </xdr:to>
    <xdr:sp macro="" textlink="">
      <xdr:nvSpPr>
        <xdr:cNvPr id="186" name="円/楕円 185"/>
        <xdr:cNvSpPr/>
      </xdr:nvSpPr>
      <xdr:spPr>
        <a:xfrm>
          <a:off x="9588500" y="1078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136561</xdr:rowOff>
    </xdr:from>
    <xdr:ext cx="599010" cy="259045"/>
    <xdr:sp macro="" textlink="">
      <xdr:nvSpPr>
        <xdr:cNvPr id="187" name="n_1aveValue【橋りょう・トンネル】&#10;一人当たり有形固定資産（償却資産）額"/>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75216</xdr:rowOff>
    </xdr:from>
    <xdr:ext cx="599010" cy="259045"/>
    <xdr:sp macro="" textlink="">
      <xdr:nvSpPr>
        <xdr:cNvPr id="188" name="n_1mainValue【橋りょう・トンネル】&#10;一人当たり有形固定資産（償却資産）額"/>
        <xdr:cNvSpPr txBox="1"/>
      </xdr:nvSpPr>
      <xdr:spPr>
        <a:xfrm>
          <a:off x="9327094" y="1087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281,313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7" name="テキスト ボックス 20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11" name="直線コネクタ 210"/>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2"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3" name="直線コネクタ 212"/>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4"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5" name="直線コネクタ 214"/>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6"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7" name="フローチャート : 判断 216"/>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8" name="フローチャート : 判断 217"/>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110744</xdr:rowOff>
    </xdr:from>
    <xdr:to>
      <xdr:col>5</xdr:col>
      <xdr:colOff>409575</xdr:colOff>
      <xdr:row>82</xdr:row>
      <xdr:rowOff>40894</xdr:rowOff>
    </xdr:to>
    <xdr:sp macro="" textlink="">
      <xdr:nvSpPr>
        <xdr:cNvPr id="224" name="円/楕円 223"/>
        <xdr:cNvSpPr/>
      </xdr:nvSpPr>
      <xdr:spPr>
        <a:xfrm>
          <a:off x="37465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151147</xdr:rowOff>
    </xdr:from>
    <xdr:ext cx="405111" cy="259045"/>
    <xdr:sp macro="" textlink="">
      <xdr:nvSpPr>
        <xdr:cNvPr id="225" name="n_1aveValue【公営住宅】&#10;有形固定資産減価償却率"/>
        <xdr:cNvSpPr txBox="1"/>
      </xdr:nvSpPr>
      <xdr:spPr>
        <a:xfrm>
          <a:off x="3582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32021</xdr:rowOff>
    </xdr:from>
    <xdr:ext cx="405111" cy="259045"/>
    <xdr:sp macro="" textlink="">
      <xdr:nvSpPr>
        <xdr:cNvPr id="226" name="n_1mainValue【公営住宅】&#10;有形固定資産減価償却率"/>
        <xdr:cNvSpPr txBox="1"/>
      </xdr:nvSpPr>
      <xdr:spPr>
        <a:xfrm>
          <a:off x="3582043" y="1409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7" name="直線コネクタ 23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8" name="テキスト ボックス 23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9" name="直線コネクタ 23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0" name="テキスト ボックス 23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1" name="直線コネクタ 24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2" name="テキスト ボックス 24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3" name="直線コネクタ 24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4" name="テキスト ボックス 24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5" name="直線コネクタ 24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246" name="テキスト ボックス 245"/>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7" name="直線コネクタ 24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8" name="テキスト ボックス 24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0" name="テキスト ボックス 24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252" name="直線コネクタ 251"/>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253" name="【公営住宅】&#10;一人当たり面積最小値テキスト"/>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254" name="直線コネクタ 253"/>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255" name="【公営住宅】&#10;一人当たり面積最大値テキスト"/>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256" name="直線コネクタ 255"/>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257" name="【公営住宅】&#10;一人当たり面積平均値テキスト"/>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258" name="フローチャート : 判断 257"/>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66766</xdr:rowOff>
    </xdr:from>
    <xdr:to>
      <xdr:col>14</xdr:col>
      <xdr:colOff>79375</xdr:colOff>
      <xdr:row>84</xdr:row>
      <xdr:rowOff>168366</xdr:rowOff>
    </xdr:to>
    <xdr:sp macro="" textlink="">
      <xdr:nvSpPr>
        <xdr:cNvPr id="259" name="フローチャート : 判断 258"/>
        <xdr:cNvSpPr/>
      </xdr:nvSpPr>
      <xdr:spPr>
        <a:xfrm>
          <a:off x="9588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66331</xdr:rowOff>
    </xdr:from>
    <xdr:to>
      <xdr:col>14</xdr:col>
      <xdr:colOff>79375</xdr:colOff>
      <xdr:row>85</xdr:row>
      <xdr:rowOff>167931</xdr:rowOff>
    </xdr:to>
    <xdr:sp macro="" textlink="">
      <xdr:nvSpPr>
        <xdr:cNvPr id="265" name="円/楕円 264"/>
        <xdr:cNvSpPr/>
      </xdr:nvSpPr>
      <xdr:spPr>
        <a:xfrm>
          <a:off x="9588500" y="1463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13443</xdr:rowOff>
    </xdr:from>
    <xdr:ext cx="469744" cy="259045"/>
    <xdr:sp macro="" textlink="">
      <xdr:nvSpPr>
        <xdr:cNvPr id="266" name="n_1aveValue【公営住宅】&#10;一人当たり面積"/>
        <xdr:cNvSpPr txBox="1"/>
      </xdr:nvSpPr>
      <xdr:spPr>
        <a:xfrm>
          <a:off x="93917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159058</xdr:rowOff>
    </xdr:from>
    <xdr:ext cx="469744" cy="259045"/>
    <xdr:sp macro="" textlink="">
      <xdr:nvSpPr>
        <xdr:cNvPr id="267" name="n_1mainValue【公営住宅】&#10;一人当たり面積"/>
        <xdr:cNvSpPr txBox="1"/>
      </xdr:nvSpPr>
      <xdr:spPr>
        <a:xfrm>
          <a:off x="9391727" y="1473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4" name="直線コネクタ 2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5" name="テキスト ボックス 29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6" name="直線コネクタ 2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7" name="テキスト ボックス 2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8" name="直線コネクタ 2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9" name="テキスト ボックス 2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0" name="直線コネクタ 2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1" name="テキスト ボックス 3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2" name="直線コネクタ 3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3" name="テキスト ボックス 3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4" name="直線コネクタ 3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5" name="テキスト ボックス 30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7" name="テキスト ボックス 3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09" name="直線コネクタ 308"/>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0"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1" name="直線コネクタ 310"/>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2"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3" name="直線コネクタ 312"/>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4"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5" name="フローチャート : 判断 314"/>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6" name="フローチャート : 判断 315"/>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121739</xdr:rowOff>
    </xdr:from>
    <xdr:to>
      <xdr:col>22</xdr:col>
      <xdr:colOff>415925</xdr:colOff>
      <xdr:row>36</xdr:row>
      <xdr:rowOff>51889</xdr:rowOff>
    </xdr:to>
    <xdr:sp macro="" textlink="">
      <xdr:nvSpPr>
        <xdr:cNvPr id="322" name="円/楕円 321"/>
        <xdr:cNvSpPr/>
      </xdr:nvSpPr>
      <xdr:spPr>
        <a:xfrm>
          <a:off x="15430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23" name="n_1aveValue【認定こども園・幼稚園・保育所】&#10;有形固定資産減価償却率"/>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68416</xdr:rowOff>
    </xdr:from>
    <xdr:ext cx="405111" cy="259045"/>
    <xdr:sp macro="" textlink="">
      <xdr:nvSpPr>
        <xdr:cNvPr id="324" name="n_1mainValue【認定こども園・幼稚園・保育所】&#10;有形固定資産減価償却率"/>
        <xdr:cNvSpPr txBox="1"/>
      </xdr:nvSpPr>
      <xdr:spPr>
        <a:xfrm>
          <a:off x="15266043"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5" name="直線コネクタ 3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6" name="テキスト ボックス 33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7" name="直線コネクタ 3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8" name="テキスト ボックス 337"/>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9" name="直線コネクタ 3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0" name="テキスト ボックス 339"/>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1" name="直線コネクタ 3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2" name="テキスト ボックス 341"/>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4" name="テキスト ボックス 343"/>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6" name="直線コネクタ 345"/>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7"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8" name="直線コネクタ 347"/>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49"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0" name="直線コネクタ 349"/>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1"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2" name="フローチャート : 判断 351"/>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3" name="フローチャート : 判断 352"/>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63667</xdr:rowOff>
    </xdr:from>
    <xdr:to>
      <xdr:col>31</xdr:col>
      <xdr:colOff>85725</xdr:colOff>
      <xdr:row>41</xdr:row>
      <xdr:rowOff>165267</xdr:rowOff>
    </xdr:to>
    <xdr:sp macro="" textlink="">
      <xdr:nvSpPr>
        <xdr:cNvPr id="359" name="円/楕円 358"/>
        <xdr:cNvSpPr/>
      </xdr:nvSpPr>
      <xdr:spPr>
        <a:xfrm>
          <a:off x="21272500" y="709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158041</xdr:rowOff>
    </xdr:from>
    <xdr:ext cx="469744" cy="259045"/>
    <xdr:sp macro="" textlink="">
      <xdr:nvSpPr>
        <xdr:cNvPr id="360" name="n_1aveValue【認定こども園・幼稚園・保育所】&#10;一人当たり面積"/>
        <xdr:cNvSpPr txBox="1"/>
      </xdr:nvSpPr>
      <xdr:spPr>
        <a:xfrm>
          <a:off x="21075727" y="7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10344</xdr:rowOff>
    </xdr:from>
    <xdr:ext cx="469744" cy="259045"/>
    <xdr:sp macro="" textlink="">
      <xdr:nvSpPr>
        <xdr:cNvPr id="361" name="n_1mainValue【認定こども園・幼稚園・保育所】&#10;一人当たり面積"/>
        <xdr:cNvSpPr txBox="1"/>
      </xdr:nvSpPr>
      <xdr:spPr>
        <a:xfrm>
          <a:off x="21075727" y="686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3" name="直線コネクタ 3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4" name="テキスト ボックス 37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5" name="直線コネクタ 3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6" name="テキスト ボックス 3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7" name="直線コネクタ 3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8" name="テキスト ボックス 3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9" name="直線コネクタ 3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0" name="テキスト ボックス 3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1" name="直線コネクタ 3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2" name="テキスト ボックス 38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4" name="テキスト ボックス 3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6" name="直線コネクタ 385"/>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7"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88" name="直線コネクタ 387"/>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89"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0" name="直線コネクタ 389"/>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91"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2" name="フローチャート : 判断 391"/>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93" name="フローチャート : 判断 392"/>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143510</xdr:rowOff>
    </xdr:from>
    <xdr:to>
      <xdr:col>22</xdr:col>
      <xdr:colOff>415925</xdr:colOff>
      <xdr:row>63</xdr:row>
      <xdr:rowOff>73660</xdr:rowOff>
    </xdr:to>
    <xdr:sp macro="" textlink="">
      <xdr:nvSpPr>
        <xdr:cNvPr id="399" name="円/楕円 398"/>
        <xdr:cNvSpPr/>
      </xdr:nvSpPr>
      <xdr:spPr>
        <a:xfrm>
          <a:off x="1543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36847</xdr:rowOff>
    </xdr:from>
    <xdr:ext cx="405111" cy="259045"/>
    <xdr:sp macro="" textlink="">
      <xdr:nvSpPr>
        <xdr:cNvPr id="400" name="n_1aveValue【学校施設】&#10;有形固定資産減価償却率"/>
        <xdr:cNvSpPr txBox="1"/>
      </xdr:nvSpPr>
      <xdr:spPr>
        <a:xfrm>
          <a:off x="15266043"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64787</xdr:rowOff>
    </xdr:from>
    <xdr:ext cx="405111" cy="259045"/>
    <xdr:sp macro="" textlink="">
      <xdr:nvSpPr>
        <xdr:cNvPr id="401" name="n_1mainValue【学校施設】&#10;有形固定資産減価償却率"/>
        <xdr:cNvSpPr txBox="1"/>
      </xdr:nvSpPr>
      <xdr:spPr>
        <a:xfrm>
          <a:off x="15266043"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2" name="直線コネクタ 4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3" name="テキスト ボックス 4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4" name="直線コネクタ 4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5" name="テキスト ボックス 4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6" name="直線コネクタ 4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7" name="テキスト ボックス 41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8" name="直線コネクタ 4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19" name="テキスト ボックス 41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0" name="直線コネクタ 4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1" name="テキスト ボックス 42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2" name="直線コネクタ 4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3" name="テキスト ボックス 42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5" name="直線コネクタ 424"/>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6"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7" name="直線コネクタ 426"/>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8"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29" name="直線コネクタ 428"/>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30"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1" name="フローチャート : 判断 430"/>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2" name="フローチャート : 判断 431"/>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3" name="テキスト ボックス 4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4" name="テキスト ボックス 4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5" name="テキスト ボックス 4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6" name="テキスト ボックス 4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7" name="テキスト ボックス 4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154254</xdr:rowOff>
    </xdr:from>
    <xdr:to>
      <xdr:col>31</xdr:col>
      <xdr:colOff>85725</xdr:colOff>
      <xdr:row>63</xdr:row>
      <xdr:rowOff>84404</xdr:rowOff>
    </xdr:to>
    <xdr:sp macro="" textlink="">
      <xdr:nvSpPr>
        <xdr:cNvPr id="438" name="円/楕円 437"/>
        <xdr:cNvSpPr/>
      </xdr:nvSpPr>
      <xdr:spPr>
        <a:xfrm>
          <a:off x="21272500" y="107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39" name="n_1aveValue【学校施設】&#10;一人当たり面積"/>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75531</xdr:rowOff>
    </xdr:from>
    <xdr:ext cx="469744" cy="259045"/>
    <xdr:sp macro="" textlink="">
      <xdr:nvSpPr>
        <xdr:cNvPr id="440" name="n_1mainValue【学校施設】&#10;一人当たり面積"/>
        <xdr:cNvSpPr txBox="1"/>
      </xdr:nvSpPr>
      <xdr:spPr>
        <a:xfrm>
          <a:off x="21075727" y="1087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2" name="正方形/長方形 441"/>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3" name="正方形/長方形 442"/>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4" name="正方形/長方形 443"/>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5" name="正方形/長方形 444"/>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6" name="正方形/長方形 44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7" name="正方形/長方形 4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8" name="正方形/長方形 447"/>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49" name="正方形/長方形 448"/>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50" name="正方形/長方形 449"/>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51" name="正方形/長方形 450"/>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2" name="正方形/長方形 45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3" name="正方形/長方形 4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4" name="正方形/長方形 4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5" name="正方形/長方形 4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6" name="正方形/長方形 4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7" name="正方形/長方形 4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8" name="正方形/長方形 4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9" name="正方形/長方形 4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0" name="正方形/長方形 45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1" name="正方形/長方形 4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2" name="正方形/長方形 4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3" name="正方形/長方形 4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4" name="正方形/長方形 4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5" name="正方形/長方形 4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6" name="正方形/長方形 4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7" name="正方形/長方形 4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8" name="正方形/長方形 46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69" name="正方形/長方形 4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0" name="正方形/長方形 4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1" name="テキスト ボックス 4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とんどの類型において、有形固定資産減価償却率は類似団体平均を下回っているものの、類似団体と比較して特に有形固定資産減価償却率が高くなっている施設は、幼稚園・保育所、福祉施設であり、特に低くなっている施設は、消防施設である。</a:t>
          </a:r>
          <a:endParaRPr kumimoji="1" lang="en-US" altLang="ja-JP" sz="1300">
            <a:latin typeface="ＭＳ Ｐゴシック"/>
          </a:endParaRPr>
        </a:p>
        <a:p>
          <a:r>
            <a:rPr kumimoji="1" lang="ja-JP" altLang="en-US" sz="1300">
              <a:latin typeface="ＭＳ Ｐゴシック"/>
            </a:rPr>
            <a:t>　幼稚園・保育所については、幼稚園が有形固定資産減価償却率</a:t>
          </a:r>
          <a:r>
            <a:rPr kumimoji="1" lang="en-US" altLang="ja-JP" sz="1300">
              <a:latin typeface="ＭＳ Ｐゴシック"/>
            </a:rPr>
            <a:t>55.2</a:t>
          </a:r>
          <a:r>
            <a:rPr kumimoji="1" lang="ja-JP" altLang="en-US" sz="1300">
              <a:latin typeface="ＭＳ Ｐゴシック"/>
            </a:rPr>
            <a:t>％、保育所が</a:t>
          </a:r>
          <a:r>
            <a:rPr kumimoji="1" lang="en-US" altLang="ja-JP" sz="1300">
              <a:latin typeface="ＭＳ Ｐゴシック"/>
            </a:rPr>
            <a:t>88.0</a:t>
          </a:r>
          <a:r>
            <a:rPr kumimoji="1" lang="ja-JP" altLang="en-US" sz="1300">
              <a:latin typeface="ＭＳ Ｐゴシック"/>
            </a:rPr>
            <a:t>％となっており、特に保育所の有形固定資産減価償却率が高くなっている。平成</a:t>
          </a:r>
          <a:r>
            <a:rPr kumimoji="1" lang="en-US" altLang="ja-JP" sz="1300">
              <a:latin typeface="ＭＳ Ｐゴシック"/>
            </a:rPr>
            <a:t>30</a:t>
          </a:r>
          <a:r>
            <a:rPr kumimoji="1" lang="ja-JP" altLang="en-US" sz="1300">
              <a:latin typeface="ＭＳ Ｐゴシック"/>
            </a:rPr>
            <a:t>年度以降には高台移転事業を計画しており、有形固定資産減価償却率は低下するものの移転後の既存施設の活用策や老朽化対策に取り組んでいく必要がある。</a:t>
          </a:r>
          <a:endParaRPr kumimoji="1" lang="en-US" altLang="ja-JP" sz="1300">
            <a:latin typeface="ＭＳ Ｐゴシック"/>
          </a:endParaRPr>
        </a:p>
        <a:p>
          <a:r>
            <a:rPr kumimoji="1" lang="ja-JP" altLang="en-US" sz="1300">
              <a:latin typeface="ＭＳ Ｐゴシック"/>
            </a:rPr>
            <a:t>　福祉施設については、老人福祉センターが有形固定資産減価償却率</a:t>
          </a:r>
          <a:r>
            <a:rPr kumimoji="1" lang="en-US" altLang="ja-JP" sz="1300">
              <a:latin typeface="ＭＳ Ｐゴシック"/>
            </a:rPr>
            <a:t>76.7</a:t>
          </a:r>
          <a:r>
            <a:rPr kumimoji="1" lang="ja-JP" altLang="en-US" sz="1300">
              <a:latin typeface="ＭＳ Ｐゴシック"/>
            </a:rPr>
            <a:t>％となっており、有形固定資産減価償却率は類似団体平均を大きく上回っている。平成</a:t>
          </a:r>
          <a:r>
            <a:rPr kumimoji="1" lang="en-US" altLang="ja-JP" sz="1300">
              <a:latin typeface="ＭＳ Ｐゴシック"/>
            </a:rPr>
            <a:t>27</a:t>
          </a:r>
          <a:r>
            <a:rPr kumimoji="1" lang="ja-JP" altLang="en-US" sz="1300">
              <a:latin typeface="ＭＳ Ｐゴシック"/>
            </a:rPr>
            <a:t>年度に策定した公共施設等総合管理計画に基づいて老朽化対策を早期に検討していくこととする。</a:t>
          </a:r>
          <a:endParaRPr kumimoji="1" lang="en-US" altLang="ja-JP" sz="1300">
            <a:latin typeface="ＭＳ Ｐゴシック"/>
          </a:endParaRPr>
        </a:p>
        <a:p>
          <a:r>
            <a:rPr kumimoji="1" lang="ja-JP" altLang="en-US" sz="1300">
              <a:latin typeface="ＭＳ Ｐゴシック"/>
            </a:rPr>
            <a:t>　消防施設については、平成</a:t>
          </a:r>
          <a:r>
            <a:rPr kumimoji="1" lang="en-US" altLang="ja-JP" sz="1300">
              <a:latin typeface="ＭＳ Ｐゴシック"/>
            </a:rPr>
            <a:t>19</a:t>
          </a:r>
          <a:r>
            <a:rPr kumimoji="1" lang="ja-JP" altLang="en-US" sz="1300">
              <a:latin typeface="ＭＳ Ｐゴシック"/>
            </a:rPr>
            <a:t>年度に消防屯所の建替えを行ったことで有形固定資産減価償却率が低くなっている。引き続き公共施設等総合管理計画に基づいて適正管理に努めることとする。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2,763
2,754
6.53
2,772,389
2,707,122
37,706
1,442,861
2,643,438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40</xdr:row>
      <xdr:rowOff>152400</xdr:rowOff>
    </xdr:from>
    <xdr:to>
      <xdr:col>6</xdr:col>
      <xdr:colOff>510540</xdr:colOff>
      <xdr:row>41</xdr:row>
      <xdr:rowOff>60960</xdr:rowOff>
    </xdr:to>
    <xdr:cxnSp macro="">
      <xdr:nvCxnSpPr>
        <xdr:cNvPr id="57" name="直線コネクタ 56"/>
        <xdr:cNvCxnSpPr/>
      </xdr:nvCxnSpPr>
      <xdr:spPr>
        <a:xfrm flipV="1">
          <a:off x="4634865" y="7010400"/>
          <a:ext cx="0" cy="80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66057</xdr:rowOff>
    </xdr:from>
    <xdr:ext cx="405111" cy="259045"/>
    <xdr:sp macro="" textlink="">
      <xdr:nvSpPr>
        <xdr:cNvPr id="58" name="【図書館】&#10;有形固定資産減価償却率最小値テキスト"/>
        <xdr:cNvSpPr txBox="1"/>
      </xdr:nvSpPr>
      <xdr:spPr>
        <a:xfrm>
          <a:off x="4724400" y="709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41</xdr:row>
      <xdr:rowOff>60960</xdr:rowOff>
    </xdr:from>
    <xdr:to>
      <xdr:col>6</xdr:col>
      <xdr:colOff>600075</xdr:colOff>
      <xdr:row>41</xdr:row>
      <xdr:rowOff>60960</xdr:rowOff>
    </xdr:to>
    <xdr:cxnSp macro="">
      <xdr:nvCxnSpPr>
        <xdr:cNvPr id="59" name="直線コネクタ 58"/>
        <xdr:cNvCxnSpPr/>
      </xdr:nvCxnSpPr>
      <xdr:spPr>
        <a:xfrm>
          <a:off x="4546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99077</xdr:rowOff>
    </xdr:from>
    <xdr:ext cx="405111" cy="259045"/>
    <xdr:sp macro="" textlink="">
      <xdr:nvSpPr>
        <xdr:cNvPr id="60" name="【図書館】&#10;有形固定資産減価償却率最大値テキスト"/>
        <xdr:cNvSpPr txBox="1"/>
      </xdr:nvSpPr>
      <xdr:spPr>
        <a:xfrm>
          <a:off x="4724400"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61" name="直線コネクタ 60"/>
        <xdr:cNvCxnSpPr/>
      </xdr:nvCxnSpPr>
      <xdr:spPr>
        <a:xfrm>
          <a:off x="4546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110507</xdr:rowOff>
    </xdr:from>
    <xdr:ext cx="405111" cy="259045"/>
    <xdr:sp macro="" textlink="">
      <xdr:nvSpPr>
        <xdr:cNvPr id="62" name="【図書館】&#10;有形固定資産減価償却率平均値テキスト"/>
        <xdr:cNvSpPr txBox="1"/>
      </xdr:nvSpPr>
      <xdr:spPr>
        <a:xfrm>
          <a:off x="4724400" y="6968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132080</xdr:rowOff>
    </xdr:from>
    <xdr:to>
      <xdr:col>6</xdr:col>
      <xdr:colOff>561975</xdr:colOff>
      <xdr:row>41</xdr:row>
      <xdr:rowOff>62230</xdr:rowOff>
    </xdr:to>
    <xdr:sp macro="" textlink="">
      <xdr:nvSpPr>
        <xdr:cNvPr id="63" name="フローチャート : 判断 62"/>
        <xdr:cNvSpPr/>
      </xdr:nvSpPr>
      <xdr:spPr>
        <a:xfrm>
          <a:off x="4584700" y="699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82550</xdr:rowOff>
    </xdr:from>
    <xdr:to>
      <xdr:col>5</xdr:col>
      <xdr:colOff>409575</xdr:colOff>
      <xdr:row>37</xdr:row>
      <xdr:rowOff>12700</xdr:rowOff>
    </xdr:to>
    <xdr:sp macro="" textlink="">
      <xdr:nvSpPr>
        <xdr:cNvPr id="64" name="フローチャート : 判断 63"/>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3827</xdr:rowOff>
    </xdr:from>
    <xdr:ext cx="405111" cy="259045"/>
    <xdr:sp macro="" textlink="">
      <xdr:nvSpPr>
        <xdr:cNvPr id="65" name="n_1aveValue【図書館】&#10;有形固定資産減価償却率"/>
        <xdr:cNvSpPr txBox="1"/>
      </xdr:nvSpPr>
      <xdr:spPr>
        <a:xfrm>
          <a:off x="3582043"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162560</xdr:rowOff>
    </xdr:from>
    <xdr:to>
      <xdr:col>5</xdr:col>
      <xdr:colOff>409575</xdr:colOff>
      <xdr:row>34</xdr:row>
      <xdr:rowOff>92710</xdr:rowOff>
    </xdr:to>
    <xdr:sp macro="" textlink="">
      <xdr:nvSpPr>
        <xdr:cNvPr id="71" name="円/楕円 70"/>
        <xdr:cNvSpPr/>
      </xdr:nvSpPr>
      <xdr:spPr>
        <a:xfrm>
          <a:off x="37465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109237</xdr:rowOff>
    </xdr:from>
    <xdr:ext cx="405111" cy="259045"/>
    <xdr:sp macro="" textlink="">
      <xdr:nvSpPr>
        <xdr:cNvPr id="72" name="n_1mainValue【図書館】&#10;有形固定資産減価償却率"/>
        <xdr:cNvSpPr txBox="1"/>
      </xdr:nvSpPr>
      <xdr:spPr>
        <a:xfrm>
          <a:off x="3582043"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3" name="テキスト ボックス 92"/>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5" name="テキスト ボックス 94"/>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169273</xdr:rowOff>
    </xdr:from>
    <xdr:to>
      <xdr:col>15</xdr:col>
      <xdr:colOff>180340</xdr:colOff>
      <xdr:row>35</xdr:row>
      <xdr:rowOff>156210</xdr:rowOff>
    </xdr:to>
    <xdr:cxnSp macro="">
      <xdr:nvCxnSpPr>
        <xdr:cNvPr id="99" name="直線コネクタ 98"/>
        <xdr:cNvCxnSpPr/>
      </xdr:nvCxnSpPr>
      <xdr:spPr>
        <a:xfrm flipV="1">
          <a:off x="10476865" y="5827123"/>
          <a:ext cx="0" cy="329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160037</xdr:rowOff>
    </xdr:from>
    <xdr:ext cx="469744" cy="259045"/>
    <xdr:sp macro="" textlink="">
      <xdr:nvSpPr>
        <xdr:cNvPr id="100" name="【図書館】&#10;一人当たり面積最小値テキスト"/>
        <xdr:cNvSpPr txBox="1"/>
      </xdr:nvSpPr>
      <xdr:spPr>
        <a:xfrm>
          <a:off x="10566400" y="61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0.448</a:t>
          </a:r>
          <a:endParaRPr kumimoji="1" lang="ja-JP" altLang="en-US" sz="1000" b="1">
            <a:latin typeface="ＭＳ Ｐゴシック"/>
          </a:endParaRPr>
        </a:p>
      </xdr:txBody>
    </xdr:sp>
    <xdr:clientData/>
  </xdr:oneCellAnchor>
  <xdr:twoCellAnchor>
    <xdr:from>
      <xdr:col>15</xdr:col>
      <xdr:colOff>92075</xdr:colOff>
      <xdr:row>35</xdr:row>
      <xdr:rowOff>156210</xdr:rowOff>
    </xdr:from>
    <xdr:to>
      <xdr:col>15</xdr:col>
      <xdr:colOff>269875</xdr:colOff>
      <xdr:row>35</xdr:row>
      <xdr:rowOff>156210</xdr:rowOff>
    </xdr:to>
    <xdr:cxnSp macro="">
      <xdr:nvCxnSpPr>
        <xdr:cNvPr id="101" name="直線コネクタ 100"/>
        <xdr:cNvCxnSpPr/>
      </xdr:nvCxnSpPr>
      <xdr:spPr>
        <a:xfrm>
          <a:off x="10388600" y="615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115950</xdr:rowOff>
    </xdr:from>
    <xdr:ext cx="469744" cy="259045"/>
    <xdr:sp macro="" textlink="">
      <xdr:nvSpPr>
        <xdr:cNvPr id="102" name="【図書館】&#10;一人当たり面積最大値テキスト"/>
        <xdr:cNvSpPr txBox="1"/>
      </xdr:nvSpPr>
      <xdr:spPr>
        <a:xfrm>
          <a:off x="10566400" y="560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0.549</a:t>
          </a:r>
          <a:endParaRPr kumimoji="1" lang="ja-JP" altLang="en-US" sz="1000" b="1">
            <a:latin typeface="ＭＳ Ｐゴシック"/>
          </a:endParaRPr>
        </a:p>
      </xdr:txBody>
    </xdr:sp>
    <xdr:clientData/>
  </xdr:oneCellAnchor>
  <xdr:twoCellAnchor>
    <xdr:from>
      <xdr:col>15</xdr:col>
      <xdr:colOff>92075</xdr:colOff>
      <xdr:row>33</xdr:row>
      <xdr:rowOff>169273</xdr:rowOff>
    </xdr:from>
    <xdr:to>
      <xdr:col>15</xdr:col>
      <xdr:colOff>269875</xdr:colOff>
      <xdr:row>33</xdr:row>
      <xdr:rowOff>169273</xdr:rowOff>
    </xdr:to>
    <xdr:cxnSp macro="">
      <xdr:nvCxnSpPr>
        <xdr:cNvPr id="103" name="直線コネクタ 102"/>
        <xdr:cNvCxnSpPr/>
      </xdr:nvCxnSpPr>
      <xdr:spPr>
        <a:xfrm>
          <a:off x="10388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85470</xdr:rowOff>
    </xdr:from>
    <xdr:ext cx="469744" cy="259045"/>
    <xdr:sp macro="" textlink="">
      <xdr:nvSpPr>
        <xdr:cNvPr id="104" name="【図書館】&#10;一人当たり面積平均値テキスト"/>
        <xdr:cNvSpPr txBox="1"/>
      </xdr:nvSpPr>
      <xdr:spPr>
        <a:xfrm>
          <a:off x="10566400" y="5914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107043</xdr:rowOff>
    </xdr:from>
    <xdr:to>
      <xdr:col>15</xdr:col>
      <xdr:colOff>231775</xdr:colOff>
      <xdr:row>35</xdr:row>
      <xdr:rowOff>37193</xdr:rowOff>
    </xdr:to>
    <xdr:sp macro="" textlink="">
      <xdr:nvSpPr>
        <xdr:cNvPr id="105" name="フローチャート : 判断 104"/>
        <xdr:cNvSpPr/>
      </xdr:nvSpPr>
      <xdr:spPr>
        <a:xfrm>
          <a:off x="10426700" y="59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154396</xdr:rowOff>
    </xdr:from>
    <xdr:to>
      <xdr:col>14</xdr:col>
      <xdr:colOff>79375</xdr:colOff>
      <xdr:row>40</xdr:row>
      <xdr:rowOff>84546</xdr:rowOff>
    </xdr:to>
    <xdr:sp macro="" textlink="">
      <xdr:nvSpPr>
        <xdr:cNvPr id="106" name="フローチャート : 判断 105"/>
        <xdr:cNvSpPr/>
      </xdr:nvSpPr>
      <xdr:spPr>
        <a:xfrm>
          <a:off x="95885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101073</xdr:rowOff>
    </xdr:from>
    <xdr:ext cx="469744" cy="259045"/>
    <xdr:sp macro="" textlink="">
      <xdr:nvSpPr>
        <xdr:cNvPr id="107" name="n_1aveValue【図書館】&#10;一人当たり面積"/>
        <xdr:cNvSpPr txBox="1"/>
      </xdr:nvSpPr>
      <xdr:spPr>
        <a:xfrm>
          <a:off x="9391727" y="661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0.223</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27033</xdr:rowOff>
    </xdr:from>
    <xdr:to>
      <xdr:col>14</xdr:col>
      <xdr:colOff>79375</xdr:colOff>
      <xdr:row>41</xdr:row>
      <xdr:rowOff>128633</xdr:rowOff>
    </xdr:to>
    <xdr:sp macro="" textlink="">
      <xdr:nvSpPr>
        <xdr:cNvPr id="113" name="円/楕円 112"/>
        <xdr:cNvSpPr/>
      </xdr:nvSpPr>
      <xdr:spPr>
        <a:xfrm>
          <a:off x="9588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119760</xdr:rowOff>
    </xdr:from>
    <xdr:ext cx="469744" cy="259045"/>
    <xdr:sp macro="" textlink="">
      <xdr:nvSpPr>
        <xdr:cNvPr id="114" name="n_1mainValue【図書館】&#10;一人当たり面積"/>
        <xdr:cNvSpPr txBox="1"/>
      </xdr:nvSpPr>
      <xdr:spPr>
        <a:xfrm>
          <a:off x="93917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3" name="テキスト ボックス 132"/>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137" name="直線コネクタ 136"/>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138"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139" name="直線コネクタ 138"/>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140"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141" name="直線コネクタ 140"/>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142"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143" name="フローチャート : 判断 142"/>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144" name="フローチャート : 判断 143"/>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145" name="n_1aveValue【体育館・プール】&#10;有形固定資産減価償却率"/>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40640</xdr:rowOff>
    </xdr:from>
    <xdr:to>
      <xdr:col>5</xdr:col>
      <xdr:colOff>409575</xdr:colOff>
      <xdr:row>60</xdr:row>
      <xdr:rowOff>142240</xdr:rowOff>
    </xdr:to>
    <xdr:sp macro="" textlink="">
      <xdr:nvSpPr>
        <xdr:cNvPr id="151" name="円/楕円 150"/>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158767</xdr:rowOff>
    </xdr:from>
    <xdr:ext cx="405111" cy="259045"/>
    <xdr:sp macro="" textlink="">
      <xdr:nvSpPr>
        <xdr:cNvPr id="152" name="n_1mainValue【体育館・プール】&#10;有形固定資産減価償却率"/>
        <xdr:cNvSpPr txBox="1"/>
      </xdr:nvSpPr>
      <xdr:spPr>
        <a:xfrm>
          <a:off x="3582043"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4" name="テキスト ボックス 16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6" name="テキスト ボックス 16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8" name="テキスト ボックス 16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0" name="テキスト ボックス 16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2" name="テキスト ボックス 17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4" name="テキスト ボックス 17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78" name="直線コネクタ 177"/>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79"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80" name="直線コネクタ 179"/>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81"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82" name="直線コネクタ 181"/>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83"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84" name="フローチャート : 判断 183"/>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85" name="フローチャート : 判断 184"/>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86" name="n_1aveValue【体育館・プール】&#10;一人当たり面積"/>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74603</xdr:rowOff>
    </xdr:from>
    <xdr:to>
      <xdr:col>14</xdr:col>
      <xdr:colOff>79375</xdr:colOff>
      <xdr:row>64</xdr:row>
      <xdr:rowOff>4753</xdr:rowOff>
    </xdr:to>
    <xdr:sp macro="" textlink="">
      <xdr:nvSpPr>
        <xdr:cNvPr id="192" name="円/楕円 191"/>
        <xdr:cNvSpPr/>
      </xdr:nvSpPr>
      <xdr:spPr>
        <a:xfrm>
          <a:off x="9588500" y="1087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167330</xdr:rowOff>
    </xdr:from>
    <xdr:ext cx="469744" cy="259045"/>
    <xdr:sp macro="" textlink="">
      <xdr:nvSpPr>
        <xdr:cNvPr id="193" name="n_1mainValue【体育館・プール】&#10;一人当たり面積"/>
        <xdr:cNvSpPr txBox="1"/>
      </xdr:nvSpPr>
      <xdr:spPr>
        <a:xfrm>
          <a:off x="9391727" y="1096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0.541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4" name="テキスト ボックス 20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4" name="テキスト ボックス 21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218" name="直線コネクタ 217"/>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219"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220" name="直線コネクタ 219"/>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1"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2" name="直線コネクタ 22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223" name="【福祉施設】&#10;有形固定資産減価償却率平均値テキスト"/>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224" name="フローチャート : 判断 223"/>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225" name="フローチャート : 判断 224"/>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161941</xdr:rowOff>
    </xdr:from>
    <xdr:ext cx="405111" cy="259045"/>
    <xdr:sp macro="" textlink="">
      <xdr:nvSpPr>
        <xdr:cNvPr id="226" name="n_1aveValue【福祉施設】&#10;有形固定資産減価償却率"/>
        <xdr:cNvSpPr txBox="1"/>
      </xdr:nvSpPr>
      <xdr:spPr>
        <a:xfrm>
          <a:off x="3582043"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27305</xdr:rowOff>
    </xdr:from>
    <xdr:to>
      <xdr:col>5</xdr:col>
      <xdr:colOff>409575</xdr:colOff>
      <xdr:row>80</xdr:row>
      <xdr:rowOff>128905</xdr:rowOff>
    </xdr:to>
    <xdr:sp macro="" textlink="">
      <xdr:nvSpPr>
        <xdr:cNvPr id="232" name="円/楕円 231"/>
        <xdr:cNvSpPr/>
      </xdr:nvSpPr>
      <xdr:spPr>
        <a:xfrm>
          <a:off x="3746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145432</xdr:rowOff>
    </xdr:from>
    <xdr:ext cx="405111" cy="259045"/>
    <xdr:sp macro="" textlink="">
      <xdr:nvSpPr>
        <xdr:cNvPr id="233" name="n_1mainValue【福祉施設】&#10;有形固定資産減価償却率"/>
        <xdr:cNvSpPr txBox="1"/>
      </xdr:nvSpPr>
      <xdr:spPr>
        <a:xfrm>
          <a:off x="3582043"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4" name="直線コネクタ 24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5" name="テキスト ボックス 24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6" name="直線コネクタ 24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7" name="テキスト ボックス 24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8" name="直線コネクタ 24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9" name="テキスト ボックス 24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0" name="直線コネクタ 24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1" name="テキスト ボックス 25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143256</xdr:rowOff>
    </xdr:from>
    <xdr:to>
      <xdr:col>15</xdr:col>
      <xdr:colOff>180340</xdr:colOff>
      <xdr:row>84</xdr:row>
      <xdr:rowOff>98450</xdr:rowOff>
    </xdr:to>
    <xdr:cxnSp macro="">
      <xdr:nvCxnSpPr>
        <xdr:cNvPr id="255" name="直線コネクタ 254"/>
        <xdr:cNvCxnSpPr/>
      </xdr:nvCxnSpPr>
      <xdr:spPr>
        <a:xfrm flipV="1">
          <a:off x="10476865" y="13687806"/>
          <a:ext cx="0" cy="812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102277</xdr:rowOff>
    </xdr:from>
    <xdr:ext cx="469744" cy="259045"/>
    <xdr:sp macro="" textlink="">
      <xdr:nvSpPr>
        <xdr:cNvPr id="256" name="【福祉施設】&#10;一人当たり面積最小値テキスト"/>
        <xdr:cNvSpPr txBox="1"/>
      </xdr:nvSpPr>
      <xdr:spPr>
        <a:xfrm>
          <a:off x="10566400" y="145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84</xdr:row>
      <xdr:rowOff>98450</xdr:rowOff>
    </xdr:from>
    <xdr:to>
      <xdr:col>15</xdr:col>
      <xdr:colOff>269875</xdr:colOff>
      <xdr:row>84</xdr:row>
      <xdr:rowOff>98450</xdr:rowOff>
    </xdr:to>
    <xdr:cxnSp macro="">
      <xdr:nvCxnSpPr>
        <xdr:cNvPr id="257" name="直線コネクタ 256"/>
        <xdr:cNvCxnSpPr/>
      </xdr:nvCxnSpPr>
      <xdr:spPr>
        <a:xfrm>
          <a:off x="10388600" y="1450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89933</xdr:rowOff>
    </xdr:from>
    <xdr:ext cx="469744" cy="259045"/>
    <xdr:sp macro="" textlink="">
      <xdr:nvSpPr>
        <xdr:cNvPr id="258" name="【福祉施設】&#10;一人当たり面積最大値テキスト"/>
        <xdr:cNvSpPr txBox="1"/>
      </xdr:nvSpPr>
      <xdr:spPr>
        <a:xfrm>
          <a:off x="10566400" y="1346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79</xdr:row>
      <xdr:rowOff>143256</xdr:rowOff>
    </xdr:from>
    <xdr:to>
      <xdr:col>15</xdr:col>
      <xdr:colOff>269875</xdr:colOff>
      <xdr:row>79</xdr:row>
      <xdr:rowOff>143256</xdr:rowOff>
    </xdr:to>
    <xdr:cxnSp macro="">
      <xdr:nvCxnSpPr>
        <xdr:cNvPr id="259" name="直線コネクタ 258"/>
        <xdr:cNvCxnSpPr/>
      </xdr:nvCxnSpPr>
      <xdr:spPr>
        <a:xfrm>
          <a:off x="10388600" y="13687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23792</xdr:rowOff>
    </xdr:from>
    <xdr:ext cx="469744" cy="259045"/>
    <xdr:sp macro="" textlink="">
      <xdr:nvSpPr>
        <xdr:cNvPr id="260" name="【福祉施設】&#10;一人当たり面積平均値テキスト"/>
        <xdr:cNvSpPr txBox="1"/>
      </xdr:nvSpPr>
      <xdr:spPr>
        <a:xfrm>
          <a:off x="10566400" y="1408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45365</xdr:rowOff>
    </xdr:from>
    <xdr:to>
      <xdr:col>15</xdr:col>
      <xdr:colOff>231775</xdr:colOff>
      <xdr:row>82</xdr:row>
      <xdr:rowOff>146965</xdr:rowOff>
    </xdr:to>
    <xdr:sp macro="" textlink="">
      <xdr:nvSpPr>
        <xdr:cNvPr id="261" name="フローチャート : 判断 260"/>
        <xdr:cNvSpPr/>
      </xdr:nvSpPr>
      <xdr:spPr>
        <a:xfrm>
          <a:off x="10426700" y="141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143663</xdr:rowOff>
    </xdr:from>
    <xdr:to>
      <xdr:col>14</xdr:col>
      <xdr:colOff>79375</xdr:colOff>
      <xdr:row>84</xdr:row>
      <xdr:rowOff>73813</xdr:rowOff>
    </xdr:to>
    <xdr:sp macro="" textlink="">
      <xdr:nvSpPr>
        <xdr:cNvPr id="262" name="フローチャート : 判断 261"/>
        <xdr:cNvSpPr/>
      </xdr:nvSpPr>
      <xdr:spPr>
        <a:xfrm>
          <a:off x="9588500" y="1437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90340</xdr:rowOff>
    </xdr:from>
    <xdr:ext cx="469744" cy="259045"/>
    <xdr:sp macro="" textlink="">
      <xdr:nvSpPr>
        <xdr:cNvPr id="263" name="n_1aveValue【福祉施設】&#10;一人当たり面積"/>
        <xdr:cNvSpPr txBox="1"/>
      </xdr:nvSpPr>
      <xdr:spPr>
        <a:xfrm>
          <a:off x="9391727" y="141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20219</xdr:rowOff>
    </xdr:from>
    <xdr:to>
      <xdr:col>14</xdr:col>
      <xdr:colOff>79375</xdr:colOff>
      <xdr:row>85</xdr:row>
      <xdr:rowOff>121819</xdr:rowOff>
    </xdr:to>
    <xdr:sp macro="" textlink="">
      <xdr:nvSpPr>
        <xdr:cNvPr id="269" name="円/楕円 268"/>
        <xdr:cNvSpPr/>
      </xdr:nvSpPr>
      <xdr:spPr>
        <a:xfrm>
          <a:off x="9588500" y="145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112946</xdr:rowOff>
    </xdr:from>
    <xdr:ext cx="469744" cy="259045"/>
    <xdr:sp macro="" textlink="">
      <xdr:nvSpPr>
        <xdr:cNvPr id="270" name="n_1mainValue【福祉施設】&#10;一人当たり面積"/>
        <xdr:cNvSpPr txBox="1"/>
      </xdr:nvSpPr>
      <xdr:spPr>
        <a:xfrm>
          <a:off x="9391727" y="146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1" name="テキスト ボックス 28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1" name="テキスト ボックス 29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160020</xdr:rowOff>
    </xdr:from>
    <xdr:to>
      <xdr:col>6</xdr:col>
      <xdr:colOff>510540</xdr:colOff>
      <xdr:row>100</xdr:row>
      <xdr:rowOff>76200</xdr:rowOff>
    </xdr:to>
    <xdr:cxnSp macro="">
      <xdr:nvCxnSpPr>
        <xdr:cNvPr id="295" name="直線コネクタ 294"/>
        <xdr:cNvCxnSpPr/>
      </xdr:nvCxnSpPr>
      <xdr:spPr>
        <a:xfrm flipV="1">
          <a:off x="4634865" y="17133570"/>
          <a:ext cx="0" cy="87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81297</xdr:rowOff>
    </xdr:from>
    <xdr:ext cx="405111" cy="259045"/>
    <xdr:sp macro="" textlink="">
      <xdr:nvSpPr>
        <xdr:cNvPr id="296" name="【市民会館】&#10;有形固定資産減価償却率最小値テキスト"/>
        <xdr:cNvSpPr txBox="1"/>
      </xdr:nvSpPr>
      <xdr:spPr>
        <a:xfrm>
          <a:off x="4724400" y="1722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297" name="直線コネクタ 296"/>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106697</xdr:rowOff>
    </xdr:from>
    <xdr:ext cx="405111" cy="259045"/>
    <xdr:sp macro="" textlink="">
      <xdr:nvSpPr>
        <xdr:cNvPr id="298" name="【市民会館】&#10;有形固定資産減価償却率最大値テキスト"/>
        <xdr:cNvSpPr txBox="1"/>
      </xdr:nvSpPr>
      <xdr:spPr>
        <a:xfrm>
          <a:off x="47244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6</xdr:col>
      <xdr:colOff>422275</xdr:colOff>
      <xdr:row>99</xdr:row>
      <xdr:rowOff>160020</xdr:rowOff>
    </xdr:from>
    <xdr:to>
      <xdr:col>6</xdr:col>
      <xdr:colOff>600075</xdr:colOff>
      <xdr:row>99</xdr:row>
      <xdr:rowOff>160020</xdr:rowOff>
    </xdr:to>
    <xdr:cxnSp macro="">
      <xdr:nvCxnSpPr>
        <xdr:cNvPr id="299" name="直線コネクタ 298"/>
        <xdr:cNvCxnSpPr/>
      </xdr:nvCxnSpPr>
      <xdr:spPr>
        <a:xfrm>
          <a:off x="4546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125747</xdr:rowOff>
    </xdr:from>
    <xdr:ext cx="405111" cy="259045"/>
    <xdr:sp macro="" textlink="">
      <xdr:nvSpPr>
        <xdr:cNvPr id="300" name="【市民会館】&#10;有形固定資産減価償却率平均値テキスト"/>
        <xdr:cNvSpPr txBox="1"/>
      </xdr:nvSpPr>
      <xdr:spPr>
        <a:xfrm>
          <a:off x="4724400" y="17099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6</xdr:col>
      <xdr:colOff>460375</xdr:colOff>
      <xdr:row>99</xdr:row>
      <xdr:rowOff>147320</xdr:rowOff>
    </xdr:from>
    <xdr:to>
      <xdr:col>6</xdr:col>
      <xdr:colOff>561975</xdr:colOff>
      <xdr:row>100</xdr:row>
      <xdr:rowOff>77470</xdr:rowOff>
    </xdr:to>
    <xdr:sp macro="" textlink="">
      <xdr:nvSpPr>
        <xdr:cNvPr id="301" name="フローチャート : 判断 300"/>
        <xdr:cNvSpPr/>
      </xdr:nvSpPr>
      <xdr:spPr>
        <a:xfrm>
          <a:off x="4584700"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82550</xdr:rowOff>
    </xdr:from>
    <xdr:to>
      <xdr:col>5</xdr:col>
      <xdr:colOff>409575</xdr:colOff>
      <xdr:row>109</xdr:row>
      <xdr:rowOff>12700</xdr:rowOff>
    </xdr:to>
    <xdr:sp macro="" textlink="">
      <xdr:nvSpPr>
        <xdr:cNvPr id="302" name="フローチャート : 判断 301"/>
        <xdr:cNvSpPr/>
      </xdr:nvSpPr>
      <xdr:spPr>
        <a:xfrm>
          <a:off x="3746500" y="185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3827</xdr:rowOff>
    </xdr:from>
    <xdr:ext cx="405111" cy="259045"/>
    <xdr:sp macro="" textlink="">
      <xdr:nvSpPr>
        <xdr:cNvPr id="303" name="n_1aveValue【市民会館】&#10;有形固定資産減価償却率"/>
        <xdr:cNvSpPr txBox="1"/>
      </xdr:nvSpPr>
      <xdr:spPr>
        <a:xfrm>
          <a:off x="3582043"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120650</xdr:rowOff>
    </xdr:from>
    <xdr:to>
      <xdr:col>5</xdr:col>
      <xdr:colOff>409575</xdr:colOff>
      <xdr:row>108</xdr:row>
      <xdr:rowOff>50800</xdr:rowOff>
    </xdr:to>
    <xdr:sp macro="" textlink="">
      <xdr:nvSpPr>
        <xdr:cNvPr id="309" name="円/楕円 308"/>
        <xdr:cNvSpPr/>
      </xdr:nvSpPr>
      <xdr:spPr>
        <a:xfrm>
          <a:off x="3746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67327</xdr:rowOff>
    </xdr:from>
    <xdr:ext cx="405111" cy="259045"/>
    <xdr:sp macro="" textlink="">
      <xdr:nvSpPr>
        <xdr:cNvPr id="310" name="n_1mainValue【市民会館】&#10;有形固定資産減価償却率"/>
        <xdr:cNvSpPr txBox="1"/>
      </xdr:nvSpPr>
      <xdr:spPr>
        <a:xfrm>
          <a:off x="3582043" y="182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1" name="テキスト ボックス 32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22" name="直線コネクタ 32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3" name="テキスト ボックス 32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4" name="直線コネクタ 32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5" name="テキスト ボックス 32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6" name="直線コネクタ 32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7" name="テキスト ボックス 32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8" name="直線コネクタ 32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9" name="テキスト ボックス 32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1" name="テキスト ボックス 33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107</xdr:row>
      <xdr:rowOff>32765</xdr:rowOff>
    </xdr:from>
    <xdr:to>
      <xdr:col>15</xdr:col>
      <xdr:colOff>180340</xdr:colOff>
      <xdr:row>107</xdr:row>
      <xdr:rowOff>62485</xdr:rowOff>
    </xdr:to>
    <xdr:cxnSp macro="">
      <xdr:nvCxnSpPr>
        <xdr:cNvPr id="333" name="直線コネクタ 332"/>
        <xdr:cNvCxnSpPr/>
      </xdr:nvCxnSpPr>
      <xdr:spPr>
        <a:xfrm flipV="1">
          <a:off x="10476865" y="18377915"/>
          <a:ext cx="0" cy="2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105682</xdr:rowOff>
    </xdr:from>
    <xdr:ext cx="469744" cy="259045"/>
    <xdr:sp macro="" textlink="">
      <xdr:nvSpPr>
        <xdr:cNvPr id="334" name="【市民会館】&#10;一人当たり面積最小値テキスト"/>
        <xdr:cNvSpPr txBox="1"/>
      </xdr:nvSpPr>
      <xdr:spPr>
        <a:xfrm>
          <a:off x="10566400" y="1845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0.481</a:t>
          </a:r>
          <a:endParaRPr kumimoji="1" lang="ja-JP" altLang="en-US" sz="1000" b="1">
            <a:latin typeface="ＭＳ Ｐゴシック"/>
          </a:endParaRPr>
        </a:p>
      </xdr:txBody>
    </xdr:sp>
    <xdr:clientData/>
  </xdr:oneCellAnchor>
  <xdr:twoCellAnchor>
    <xdr:from>
      <xdr:col>15</xdr:col>
      <xdr:colOff>92075</xdr:colOff>
      <xdr:row>107</xdr:row>
      <xdr:rowOff>62485</xdr:rowOff>
    </xdr:from>
    <xdr:to>
      <xdr:col>15</xdr:col>
      <xdr:colOff>269875</xdr:colOff>
      <xdr:row>107</xdr:row>
      <xdr:rowOff>62485</xdr:rowOff>
    </xdr:to>
    <xdr:cxnSp macro="">
      <xdr:nvCxnSpPr>
        <xdr:cNvPr id="335" name="直線コネクタ 334"/>
        <xdr:cNvCxnSpPr/>
      </xdr:nvCxnSpPr>
      <xdr:spPr>
        <a:xfrm>
          <a:off x="10388600" y="1840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150892</xdr:rowOff>
    </xdr:from>
    <xdr:ext cx="469744" cy="259045"/>
    <xdr:sp macro="" textlink="">
      <xdr:nvSpPr>
        <xdr:cNvPr id="336" name="【市民会館】&#10;一人当たり面積最大値テキスト"/>
        <xdr:cNvSpPr txBox="1"/>
      </xdr:nvSpPr>
      <xdr:spPr>
        <a:xfrm>
          <a:off x="10566400" y="1815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0.494</a:t>
          </a:r>
          <a:endParaRPr kumimoji="1" lang="ja-JP" altLang="en-US" sz="1000" b="1">
            <a:latin typeface="ＭＳ Ｐゴシック"/>
          </a:endParaRPr>
        </a:p>
      </xdr:txBody>
    </xdr:sp>
    <xdr:clientData/>
  </xdr:oneCellAnchor>
  <xdr:twoCellAnchor>
    <xdr:from>
      <xdr:col>15</xdr:col>
      <xdr:colOff>92075</xdr:colOff>
      <xdr:row>107</xdr:row>
      <xdr:rowOff>32765</xdr:rowOff>
    </xdr:from>
    <xdr:to>
      <xdr:col>15</xdr:col>
      <xdr:colOff>269875</xdr:colOff>
      <xdr:row>107</xdr:row>
      <xdr:rowOff>32765</xdr:rowOff>
    </xdr:to>
    <xdr:cxnSp macro="">
      <xdr:nvCxnSpPr>
        <xdr:cNvPr id="337" name="直線コネクタ 336"/>
        <xdr:cNvCxnSpPr/>
      </xdr:nvCxnSpPr>
      <xdr:spPr>
        <a:xfrm>
          <a:off x="10388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150131</xdr:rowOff>
    </xdr:from>
    <xdr:ext cx="469744" cy="259045"/>
    <xdr:sp macro="" textlink="">
      <xdr:nvSpPr>
        <xdr:cNvPr id="338" name="【市民会館】&#10;一人当たり面積平均値テキスト"/>
        <xdr:cNvSpPr txBox="1"/>
      </xdr:nvSpPr>
      <xdr:spPr>
        <a:xfrm>
          <a:off x="10566400" y="18323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0.486</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254</xdr:rowOff>
    </xdr:from>
    <xdr:to>
      <xdr:col>15</xdr:col>
      <xdr:colOff>231775</xdr:colOff>
      <xdr:row>107</xdr:row>
      <xdr:rowOff>101854</xdr:rowOff>
    </xdr:to>
    <xdr:sp macro="" textlink="">
      <xdr:nvSpPr>
        <xdr:cNvPr id="339" name="フローチャート : 判断 338"/>
        <xdr:cNvSpPr/>
      </xdr:nvSpPr>
      <xdr:spPr>
        <a:xfrm>
          <a:off x="10426700" y="183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7113</xdr:rowOff>
    </xdr:from>
    <xdr:to>
      <xdr:col>14</xdr:col>
      <xdr:colOff>79375</xdr:colOff>
      <xdr:row>104</xdr:row>
      <xdr:rowOff>108713</xdr:rowOff>
    </xdr:to>
    <xdr:sp macro="" textlink="">
      <xdr:nvSpPr>
        <xdr:cNvPr id="340" name="フローチャート : 判断 339"/>
        <xdr:cNvSpPr/>
      </xdr:nvSpPr>
      <xdr:spPr>
        <a:xfrm>
          <a:off x="95885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99840</xdr:rowOff>
    </xdr:from>
    <xdr:ext cx="469744" cy="259045"/>
    <xdr:sp macro="" textlink="">
      <xdr:nvSpPr>
        <xdr:cNvPr id="341" name="n_1aveValue【市民会館】&#10;一人当たり面積"/>
        <xdr:cNvSpPr txBox="1"/>
      </xdr:nvSpPr>
      <xdr:spPr>
        <a:xfrm>
          <a:off x="9391727" y="1793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2" name="テキスト ボックス 3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3" name="テキスト ボックス 3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4" name="テキスト ボックス 3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5" name="テキスト ボックス 3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6" name="テキスト ボックス 3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39115</xdr:rowOff>
    </xdr:from>
    <xdr:to>
      <xdr:col>14</xdr:col>
      <xdr:colOff>79375</xdr:colOff>
      <xdr:row>100</xdr:row>
      <xdr:rowOff>140715</xdr:rowOff>
    </xdr:to>
    <xdr:sp macro="" textlink="">
      <xdr:nvSpPr>
        <xdr:cNvPr id="347" name="円/楕円 346"/>
        <xdr:cNvSpPr/>
      </xdr:nvSpPr>
      <xdr:spPr>
        <a:xfrm>
          <a:off x="9588500" y="171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157242</xdr:rowOff>
    </xdr:from>
    <xdr:ext cx="469744" cy="259045"/>
    <xdr:sp macro="" textlink="">
      <xdr:nvSpPr>
        <xdr:cNvPr id="348" name="n_1mainValue【市民会館】&#10;一人当たり面積"/>
        <xdr:cNvSpPr txBox="1"/>
      </xdr:nvSpPr>
      <xdr:spPr>
        <a:xfrm>
          <a:off x="9391727" y="1695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0.994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9" name="テキスト ボックス 35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0" name="直線コネクタ 35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1" name="テキスト ボックス 36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2" name="直線コネクタ 36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3" name="テキスト ボックス 36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4" name="直線コネクタ 36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5" name="テキスト ボックス 36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6" name="直線コネクタ 36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7" name="テキスト ボックス 36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9" name="テキスト ボックス 36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371" name="直線コネクタ 370"/>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372" name="【一般廃棄物処理施設】&#10;有形固定資産減価償却率最小値テキスト"/>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373" name="直線コネクタ 372"/>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374"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375" name="直線コネクタ 374"/>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44975</xdr:rowOff>
    </xdr:from>
    <xdr:ext cx="405111" cy="259045"/>
    <xdr:sp macro="" textlink="">
      <xdr:nvSpPr>
        <xdr:cNvPr id="376" name="【一般廃棄物処理施設】&#10;有形固定資産減価償却率平均値テキスト"/>
        <xdr:cNvSpPr txBox="1"/>
      </xdr:nvSpPr>
      <xdr:spPr>
        <a:xfrm>
          <a:off x="16408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377" name="フローチャート : 判断 376"/>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27686</xdr:rowOff>
    </xdr:from>
    <xdr:to>
      <xdr:col>22</xdr:col>
      <xdr:colOff>415925</xdr:colOff>
      <xdr:row>39</xdr:row>
      <xdr:rowOff>129286</xdr:rowOff>
    </xdr:to>
    <xdr:sp macro="" textlink="">
      <xdr:nvSpPr>
        <xdr:cNvPr id="378" name="フローチャート : 判断 377"/>
        <xdr:cNvSpPr/>
      </xdr:nvSpPr>
      <xdr:spPr>
        <a:xfrm>
          <a:off x="15430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120413</xdr:rowOff>
    </xdr:from>
    <xdr:ext cx="405111" cy="259045"/>
    <xdr:sp macro="" textlink="">
      <xdr:nvSpPr>
        <xdr:cNvPr id="379" name="n_1aveValue【一般廃棄物処理施設】&#10;有形固定資産減価償却率"/>
        <xdr:cNvSpPr txBox="1"/>
      </xdr:nvSpPr>
      <xdr:spPr>
        <a:xfrm>
          <a:off x="15266043"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162560</xdr:rowOff>
    </xdr:from>
    <xdr:to>
      <xdr:col>22</xdr:col>
      <xdr:colOff>415925</xdr:colOff>
      <xdr:row>39</xdr:row>
      <xdr:rowOff>92710</xdr:rowOff>
    </xdr:to>
    <xdr:sp macro="" textlink="">
      <xdr:nvSpPr>
        <xdr:cNvPr id="385" name="円/楕円 384"/>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109237</xdr:rowOff>
    </xdr:from>
    <xdr:ext cx="405111" cy="259045"/>
    <xdr:sp macro="" textlink="">
      <xdr:nvSpPr>
        <xdr:cNvPr id="386" name="n_1mainValue【一般廃棄物処理施設】&#10;有形固定資産減価償却率"/>
        <xdr:cNvSpPr txBox="1"/>
      </xdr:nvSpPr>
      <xdr:spPr>
        <a:xfrm>
          <a:off x="15266043"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7" name="正方形/長方形 3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8" name="正方形/長方形 3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9" name="正方形/長方形 3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0" name="正方形/長方形 3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1" name="正方形/長方形 3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2" name="正方形/長方形 3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3" name="正方形/長方形 3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4" name="正方形/長方形 3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5" name="テキスト ボックス 3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6" name="直線コネクタ 3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97" name="直線コネクタ 39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98" name="テキスト ボックス 39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9" name="直線コネクタ 39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0" name="テキスト ボックス 39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1" name="直線コネクタ 40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2" name="テキスト ボックス 40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3" name="直線コネクタ 40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04" name="テキスト ボックス 40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6" name="テキスト ボックス 40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408" name="直線コネクタ 407"/>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409"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410" name="直線コネクタ 409"/>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411"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412" name="直線コネクタ 411"/>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413"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414" name="フローチャート : 判断 413"/>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415" name="フローチャート : 判断 414"/>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64802</xdr:rowOff>
    </xdr:from>
    <xdr:ext cx="599010" cy="259045"/>
    <xdr:sp macro="" textlink="">
      <xdr:nvSpPr>
        <xdr:cNvPr id="416" name="n_1aveValue【一般廃棄物処理施設】&#10;一人当たり有形固定資産（償却資産）額"/>
        <xdr:cNvSpPr txBox="1"/>
      </xdr:nvSpPr>
      <xdr:spPr>
        <a:xfrm>
          <a:off x="21011094" y="606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7" name="テキスト ボックス 4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8" name="テキスト ボックス 4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9" name="テキスト ボックス 4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0" name="テキスト ボックス 4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1" name="テキスト ボックス 4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72061</xdr:rowOff>
    </xdr:from>
    <xdr:to>
      <xdr:col>31</xdr:col>
      <xdr:colOff>85725</xdr:colOff>
      <xdr:row>42</xdr:row>
      <xdr:rowOff>2211</xdr:rowOff>
    </xdr:to>
    <xdr:sp macro="" textlink="">
      <xdr:nvSpPr>
        <xdr:cNvPr id="422" name="円/楕円 421"/>
        <xdr:cNvSpPr/>
      </xdr:nvSpPr>
      <xdr:spPr>
        <a:xfrm>
          <a:off x="21272500" y="71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164788</xdr:rowOff>
    </xdr:from>
    <xdr:ext cx="469744" cy="259045"/>
    <xdr:sp macro="" textlink="">
      <xdr:nvSpPr>
        <xdr:cNvPr id="423" name="n_1mainValue【一般廃棄物処理施設】&#10;一人当たり有形固定資産（償却資産）額"/>
        <xdr:cNvSpPr txBox="1"/>
      </xdr:nvSpPr>
      <xdr:spPr>
        <a:xfrm>
          <a:off x="21075727" y="719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4" name="テキスト ボックス 43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5" name="直線コネクタ 4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6" name="テキスト ボックス 43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7" name="直線コネクタ 4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8" name="テキスト ボックス 4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9" name="直線コネクタ 4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0" name="テキスト ボックス 4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1" name="直線コネクタ 4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2" name="テキスト ボックス 4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3" name="直線コネクタ 4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4" name="テキスト ボックス 4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6" name="テキスト ボックス 44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448" name="直線コネクタ 447"/>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449" name="【保健センター・保健所】&#10;有形固定資産減価償却率最小値テキスト"/>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450" name="直線コネクタ 449"/>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451" name="【保健センター・保健所】&#10;有形固定資産減価償却率最大値テキスト"/>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452" name="直線コネクタ 451"/>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453" name="【保健センター・保健所】&#10;有形固定資産減価償却率平均値テキスト"/>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454" name="フローチャート : 判断 453"/>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455" name="フローチャート : 判断 454"/>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91457</xdr:rowOff>
    </xdr:from>
    <xdr:ext cx="405111" cy="259045"/>
    <xdr:sp macro="" textlink="">
      <xdr:nvSpPr>
        <xdr:cNvPr id="456" name="n_1aveValue【保健センター・保健所】&#10;有形固定資産減価償却率"/>
        <xdr:cNvSpPr txBox="1"/>
      </xdr:nvSpPr>
      <xdr:spPr>
        <a:xfrm>
          <a:off x="15266043"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2540</xdr:rowOff>
    </xdr:from>
    <xdr:to>
      <xdr:col>22</xdr:col>
      <xdr:colOff>415925</xdr:colOff>
      <xdr:row>57</xdr:row>
      <xdr:rowOff>104140</xdr:rowOff>
    </xdr:to>
    <xdr:sp macro="" textlink="">
      <xdr:nvSpPr>
        <xdr:cNvPr id="462" name="円/楕円 461"/>
        <xdr:cNvSpPr/>
      </xdr:nvSpPr>
      <xdr:spPr>
        <a:xfrm>
          <a:off x="15430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120667</xdr:rowOff>
    </xdr:from>
    <xdr:ext cx="405111" cy="259045"/>
    <xdr:sp macro="" textlink="">
      <xdr:nvSpPr>
        <xdr:cNvPr id="463" name="n_1mainValue【保健センター・保健所】&#10;有形固定資産減価償却率"/>
        <xdr:cNvSpPr txBox="1"/>
      </xdr:nvSpPr>
      <xdr:spPr>
        <a:xfrm>
          <a:off x="15266043"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4" name="テキスト ボックス 4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75" name="直線コネクタ 4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6" name="テキスト ボックス 4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7" name="直線コネクタ 4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8" name="テキスト ボックス 4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9" name="直線コネクタ 4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0" name="テキスト ボックス 4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1" name="直線コネクタ 4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2" name="テキスト ボックス 4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3" name="直線コネクタ 4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4" name="テキスト ボックス 4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488" name="直線コネクタ 487"/>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489" name="【保健センター・保健所】&#10;一人当たり面積最小値テキスト"/>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490" name="直線コネクタ 489"/>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491" name="【保健センター・保健所】&#10;一人当たり面積最大値テキスト"/>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492" name="直線コネクタ 491"/>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493" name="【保健センター・保健所】&#10;一人当たり面積平均値テキスト"/>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494" name="フローチャート : 判断 493"/>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33020</xdr:rowOff>
    </xdr:from>
    <xdr:to>
      <xdr:col>31</xdr:col>
      <xdr:colOff>85725</xdr:colOff>
      <xdr:row>62</xdr:row>
      <xdr:rowOff>134620</xdr:rowOff>
    </xdr:to>
    <xdr:sp macro="" textlink="">
      <xdr:nvSpPr>
        <xdr:cNvPr id="495" name="フローチャート : 判断 494"/>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125747</xdr:rowOff>
    </xdr:from>
    <xdr:ext cx="469744" cy="259045"/>
    <xdr:sp macro="" textlink="">
      <xdr:nvSpPr>
        <xdr:cNvPr id="496" name="n_1ave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6350</xdr:rowOff>
    </xdr:from>
    <xdr:to>
      <xdr:col>31</xdr:col>
      <xdr:colOff>85725</xdr:colOff>
      <xdr:row>62</xdr:row>
      <xdr:rowOff>107950</xdr:rowOff>
    </xdr:to>
    <xdr:sp macro="" textlink="">
      <xdr:nvSpPr>
        <xdr:cNvPr id="502" name="円/楕円 501"/>
        <xdr:cNvSpPr/>
      </xdr:nvSpPr>
      <xdr:spPr>
        <a:xfrm>
          <a:off x="2127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124477</xdr:rowOff>
    </xdr:from>
    <xdr:ext cx="469744" cy="259045"/>
    <xdr:sp macro="" textlink="">
      <xdr:nvSpPr>
        <xdr:cNvPr id="503" name="n_1mainValue【保健センター・保健所】&#10;一人当たり面積"/>
        <xdr:cNvSpPr txBox="1"/>
      </xdr:nvSpPr>
      <xdr:spPr>
        <a:xfrm>
          <a:off x="210757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4" name="正方形/長方形 5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5" name="正方形/長方形 5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6" name="正方形/長方形 5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7" name="正方形/長方形 5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8" name="正方形/長方形 5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9" name="正方形/長方形 5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0" name="正方形/長方形 5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1" name="正方形/長方形 5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2" name="テキスト ボックス 5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3" name="直線コネクタ 5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14" name="直線コネクタ 51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15" name="テキスト ボックス 51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6" name="直線コネクタ 51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7" name="テキスト ボックス 51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8" name="直線コネクタ 51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9" name="テキスト ボックス 51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20" name="直線コネクタ 51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21" name="テキスト ボックス 52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22" name="直線コネクタ 52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23" name="テキスト ボックス 52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4" name="直線コネクタ 52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25" name="テキスト ボックス 52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6" name="直線コネクタ 5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7" name="テキスト ボックス 52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529" name="直線コネクタ 528"/>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530"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531" name="直線コネクタ 530"/>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532"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533" name="直線コネクタ 532"/>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534"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535" name="フローチャート : 判断 534"/>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536" name="フローチャート : 判断 535"/>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69504</xdr:rowOff>
    </xdr:from>
    <xdr:ext cx="405111" cy="259045"/>
    <xdr:sp macro="" textlink="">
      <xdr:nvSpPr>
        <xdr:cNvPr id="537" name="n_1aveValue【消防施設】&#10;有形固定資産減価償却率"/>
        <xdr:cNvSpPr txBox="1"/>
      </xdr:nvSpPr>
      <xdr:spPr>
        <a:xfrm>
          <a:off x="15266043"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8" name="テキスト ボックス 5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9" name="テキスト ボックス 5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0" name="テキスト ボックス 5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1" name="テキスト ボックス 5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2" name="テキスト ボックス 5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75474</xdr:rowOff>
    </xdr:from>
    <xdr:to>
      <xdr:col>22</xdr:col>
      <xdr:colOff>415925</xdr:colOff>
      <xdr:row>85</xdr:row>
      <xdr:rowOff>5624</xdr:rowOff>
    </xdr:to>
    <xdr:sp macro="" textlink="">
      <xdr:nvSpPr>
        <xdr:cNvPr id="543" name="円/楕円 542"/>
        <xdr:cNvSpPr/>
      </xdr:nvSpPr>
      <xdr:spPr>
        <a:xfrm>
          <a:off x="15430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168201</xdr:rowOff>
    </xdr:from>
    <xdr:ext cx="405111" cy="259045"/>
    <xdr:sp macro="" textlink="">
      <xdr:nvSpPr>
        <xdr:cNvPr id="544" name="n_1mainValue【消防施設】&#10;有形固定資産減価償却率"/>
        <xdr:cNvSpPr txBox="1"/>
      </xdr:nvSpPr>
      <xdr:spPr>
        <a:xfrm>
          <a:off x="15266043"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5" name="正方形/長方形 5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6" name="正方形/長方形 5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7" name="正方形/長方形 5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8" name="正方形/長方形 5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9" name="正方形/長方形 5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0" name="正方形/長方形 5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1" name="正方形/長方形 5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2" name="正方形/長方形 5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3" name="テキスト ボックス 5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4" name="直線コネクタ 5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5" name="直線コネクタ 5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6" name="テキスト ボックス 5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7" name="直線コネクタ 5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8" name="テキスト ボックス 5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9" name="直線コネクタ 5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0" name="テキスト ボックス 5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61" name="直線コネクタ 5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2" name="テキスト ボックス 5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3" name="直線コネクタ 5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4" name="テキスト ボックス 5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5" name="直線コネクタ 5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6" name="テキスト ボックス 5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568" name="直線コネクタ 567"/>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569"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570" name="直線コネクタ 569"/>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71"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72" name="直線コネクタ 57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573"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574" name="フローチャート : 判断 573"/>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575" name="フローチャート : 判断 574"/>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576" name="n_1aveValue【消防施設】&#10;一人当たり面積"/>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7" name="テキスト ボックス 5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8" name="テキスト ボックス 5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9" name="テキスト ボックス 5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0" name="テキスト ボックス 5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1" name="テキスト ボックス 5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67311</xdr:rowOff>
    </xdr:from>
    <xdr:to>
      <xdr:col>31</xdr:col>
      <xdr:colOff>85725</xdr:colOff>
      <xdr:row>84</xdr:row>
      <xdr:rowOff>168911</xdr:rowOff>
    </xdr:to>
    <xdr:sp macro="" textlink="">
      <xdr:nvSpPr>
        <xdr:cNvPr id="582" name="円/楕円 581"/>
        <xdr:cNvSpPr/>
      </xdr:nvSpPr>
      <xdr:spPr>
        <a:xfrm>
          <a:off x="21272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160038</xdr:rowOff>
    </xdr:from>
    <xdr:ext cx="469744" cy="259045"/>
    <xdr:sp macro="" textlink="">
      <xdr:nvSpPr>
        <xdr:cNvPr id="583" name="n_1mainValue【消防施設】&#10;一人当たり面積"/>
        <xdr:cNvSpPr txBox="1"/>
      </xdr:nvSpPr>
      <xdr:spPr>
        <a:xfrm>
          <a:off x="210757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4" name="テキスト ボックス 5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5" name="直線コネクタ 5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6" name="テキスト ボックス 5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7" name="直線コネクタ 5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8" name="テキスト ボックス 5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9" name="直線コネクタ 5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0" name="テキスト ボックス 5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1" name="直線コネクタ 6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2" name="テキスト ボックス 6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3" name="直線コネクタ 6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4" name="テキスト ボックス 6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6" name="テキスト ボックス 6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608" name="直線コネクタ 607"/>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609"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610" name="直線コネクタ 60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611"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612" name="直線コネクタ 611"/>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613"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614" name="フローチャート : 判断 613"/>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615" name="フローチャート : 判断 614"/>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616"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65405</xdr:rowOff>
    </xdr:from>
    <xdr:to>
      <xdr:col>22</xdr:col>
      <xdr:colOff>415925</xdr:colOff>
      <xdr:row>103</xdr:row>
      <xdr:rowOff>167005</xdr:rowOff>
    </xdr:to>
    <xdr:sp macro="" textlink="">
      <xdr:nvSpPr>
        <xdr:cNvPr id="622" name="円/楕円 621"/>
        <xdr:cNvSpPr/>
      </xdr:nvSpPr>
      <xdr:spPr>
        <a:xfrm>
          <a:off x="15430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12082</xdr:rowOff>
    </xdr:from>
    <xdr:ext cx="405111" cy="259045"/>
    <xdr:sp macro="" textlink="">
      <xdr:nvSpPr>
        <xdr:cNvPr id="623" name="n_1mainValue【庁舎】&#10;有形固定資産減価償却率"/>
        <xdr:cNvSpPr txBox="1"/>
      </xdr:nvSpPr>
      <xdr:spPr>
        <a:xfrm>
          <a:off x="15266043"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2" name="テキスト ボックス 6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3" name="直線コネクタ 6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34" name="直線コネクタ 63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35" name="テキスト ボックス 63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36" name="直線コネクタ 63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37" name="テキスト ボックス 63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38" name="直線コネクタ 63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39" name="テキスト ボックス 63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40" name="直線コネクタ 63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41" name="テキスト ボックス 64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645" name="直線コネクタ 644"/>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646"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647" name="直線コネクタ 646"/>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648"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649" name="直線コネクタ 648"/>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650"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651" name="フローチャート : 判断 650"/>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652" name="フローチャート : 判断 651"/>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653" name="n_1aveValue【庁舎】&#10;一人当たり面積"/>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93523</xdr:rowOff>
    </xdr:from>
    <xdr:to>
      <xdr:col>31</xdr:col>
      <xdr:colOff>85725</xdr:colOff>
      <xdr:row>107</xdr:row>
      <xdr:rowOff>23673</xdr:rowOff>
    </xdr:to>
    <xdr:sp macro="" textlink="">
      <xdr:nvSpPr>
        <xdr:cNvPr id="659" name="円/楕円 658"/>
        <xdr:cNvSpPr/>
      </xdr:nvSpPr>
      <xdr:spPr>
        <a:xfrm>
          <a:off x="21272500" y="1826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14800</xdr:rowOff>
    </xdr:from>
    <xdr:ext cx="469744" cy="259045"/>
    <xdr:sp macro="" textlink="">
      <xdr:nvSpPr>
        <xdr:cNvPr id="660" name="n_1mainValue【庁舎】&#10;一人当たり面積"/>
        <xdr:cNvSpPr txBox="1"/>
      </xdr:nvSpPr>
      <xdr:spPr>
        <a:xfrm>
          <a:off x="21075727" y="1835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0.601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ほとんどの類型において、有形固定資産減価償却率は類似団体平均を下回っているものの、類似団体と比較して特に有形固定資産減価償却率が高くなっている施設は、幼稚園・保育所、福祉施設であり、特に低くなっている施設は、消防施設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幼稚園・保育所については、幼稚園が有形固定資産減価償却率</a:t>
          </a:r>
          <a:r>
            <a:rPr kumimoji="1" lang="en-US" altLang="ja-JP" sz="1300">
              <a:solidFill>
                <a:schemeClr val="dk1"/>
              </a:solidFill>
              <a:latin typeface="+mn-lt"/>
              <a:ea typeface="+mn-ea"/>
              <a:cs typeface="+mn-cs"/>
            </a:rPr>
            <a:t>55.2</a:t>
          </a:r>
          <a:r>
            <a:rPr kumimoji="1" lang="ja-JP" altLang="ja-JP" sz="1300">
              <a:solidFill>
                <a:schemeClr val="dk1"/>
              </a:solidFill>
              <a:latin typeface="+mn-lt"/>
              <a:ea typeface="+mn-ea"/>
              <a:cs typeface="+mn-cs"/>
            </a:rPr>
            <a:t>％、保育所が</a:t>
          </a:r>
          <a:r>
            <a:rPr kumimoji="1" lang="en-US" altLang="ja-JP" sz="1300">
              <a:solidFill>
                <a:schemeClr val="dk1"/>
              </a:solidFill>
              <a:latin typeface="+mn-lt"/>
              <a:ea typeface="+mn-ea"/>
              <a:cs typeface="+mn-cs"/>
            </a:rPr>
            <a:t>88.0</a:t>
          </a:r>
          <a:r>
            <a:rPr kumimoji="1" lang="ja-JP" altLang="ja-JP" sz="1300">
              <a:solidFill>
                <a:schemeClr val="dk1"/>
              </a:solidFill>
              <a:latin typeface="+mn-lt"/>
              <a:ea typeface="+mn-ea"/>
              <a:cs typeface="+mn-cs"/>
            </a:rPr>
            <a:t>％となっており、特に保育所の有形固定資産減価償却率が高くなっている。平成</a:t>
          </a:r>
          <a:r>
            <a:rPr kumimoji="1" lang="en-US" altLang="ja-JP" sz="1300">
              <a:solidFill>
                <a:schemeClr val="dk1"/>
              </a:solidFill>
              <a:latin typeface="+mn-lt"/>
              <a:ea typeface="+mn-ea"/>
              <a:cs typeface="+mn-cs"/>
            </a:rPr>
            <a:t>30</a:t>
          </a:r>
          <a:r>
            <a:rPr kumimoji="1" lang="ja-JP" altLang="ja-JP" sz="1300">
              <a:solidFill>
                <a:schemeClr val="dk1"/>
              </a:solidFill>
              <a:latin typeface="+mn-lt"/>
              <a:ea typeface="+mn-ea"/>
              <a:cs typeface="+mn-cs"/>
            </a:rPr>
            <a:t>年度以降には高台移転事業を計画しており、有形固定資産減価償却率は低下するものの移転後の既存施設の活用策や老朽化対策に取り組んでいく必要がある。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福祉施設については、老人福祉センターが有形固定資産減価償却率</a:t>
          </a:r>
          <a:r>
            <a:rPr kumimoji="1" lang="en-US" altLang="ja-JP" sz="1300">
              <a:solidFill>
                <a:schemeClr val="dk1"/>
              </a:solidFill>
              <a:latin typeface="+mn-lt"/>
              <a:ea typeface="+mn-ea"/>
              <a:cs typeface="+mn-cs"/>
            </a:rPr>
            <a:t>76.7</a:t>
          </a:r>
          <a:r>
            <a:rPr kumimoji="1" lang="ja-JP" altLang="ja-JP" sz="1300">
              <a:solidFill>
                <a:schemeClr val="dk1"/>
              </a:solidFill>
              <a:latin typeface="+mn-lt"/>
              <a:ea typeface="+mn-ea"/>
              <a:cs typeface="+mn-cs"/>
            </a:rPr>
            <a:t>％となっており、有形固定資産減価償却率は類似団体平均を大きく上回っている。平成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年度に策定した公共施設等総合管理計画に基づいて老朽化対策を早期に検討していくこととする。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消防施設については、平成</a:t>
          </a:r>
          <a:r>
            <a:rPr kumimoji="1" lang="en-US" altLang="ja-JP" sz="1300">
              <a:solidFill>
                <a:schemeClr val="dk1"/>
              </a:solidFill>
              <a:latin typeface="+mn-lt"/>
              <a:ea typeface="+mn-ea"/>
              <a:cs typeface="+mn-cs"/>
            </a:rPr>
            <a:t>19</a:t>
          </a:r>
          <a:r>
            <a:rPr kumimoji="1" lang="ja-JP" altLang="ja-JP" sz="1300">
              <a:solidFill>
                <a:schemeClr val="dk1"/>
              </a:solidFill>
              <a:latin typeface="+mn-lt"/>
              <a:ea typeface="+mn-ea"/>
              <a:cs typeface="+mn-cs"/>
            </a:rPr>
            <a:t>年度に消防屯所の建替えを行ったことで有形固定資産減価償却率が低くなっている。引き続き公共施設等総合管理計画に基づいて適正管理に努めることとする。</a:t>
          </a:r>
          <a:endParaRPr kumimoji="1" lang="en-US" altLang="ja-JP" sz="13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高知県田野町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2,763
2,754
6.53
2,772,389
2,707,122
37,706
1,442,861
2,643,438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昨年度と比較し指数の増減は無いが、直近数か年の主要税目である住民税、固定資産税の収入額は減収傾向にある。</a:t>
          </a:r>
          <a:endParaRPr kumimoji="1" lang="en-US" altLang="ja-JP" sz="1300">
            <a:latin typeface="ＭＳ Ｐゴシック"/>
          </a:endParaRPr>
        </a:p>
        <a:p>
          <a:r>
            <a:rPr kumimoji="1" lang="ja-JP" altLang="en-US" sz="1300">
              <a:latin typeface="ＭＳ Ｐゴシック"/>
            </a:rPr>
            <a:t>　歳入面においては、適正な課税と徴収強化に努めるとともに、歳出面における経常経費等の抑制に努めていく。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153162</xdr:rowOff>
    </xdr:from>
    <xdr:to>
      <xdr:col>7</xdr:col>
      <xdr:colOff>152400</xdr:colOff>
      <xdr:row>43</xdr:row>
      <xdr:rowOff>153162</xdr:rowOff>
    </xdr:to>
    <xdr:cxnSp macro="">
      <xdr:nvCxnSpPr>
        <xdr:cNvPr id="65" name="直線コネクタ 64"/>
        <xdr:cNvCxnSpPr/>
      </xdr:nvCxnSpPr>
      <xdr:spPr>
        <a:xfrm>
          <a:off x="4114800" y="7525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143510</xdr:rowOff>
    </xdr:from>
    <xdr:to>
      <xdr:col>6</xdr:col>
      <xdr:colOff>0</xdr:colOff>
      <xdr:row>43</xdr:row>
      <xdr:rowOff>153162</xdr:rowOff>
    </xdr:to>
    <xdr:cxnSp macro="">
      <xdr:nvCxnSpPr>
        <xdr:cNvPr id="68" name="直線コネクタ 67"/>
        <xdr:cNvCxnSpPr/>
      </xdr:nvCxnSpPr>
      <xdr:spPr>
        <a:xfrm>
          <a:off x="3225800" y="75158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43</xdr:row>
      <xdr:rowOff>143510</xdr:rowOff>
    </xdr:to>
    <xdr:cxnSp macro="">
      <xdr:nvCxnSpPr>
        <xdr:cNvPr id="71" name="直線コネクタ 70"/>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143510</xdr:rowOff>
    </xdr:from>
    <xdr:to>
      <xdr:col>3</xdr:col>
      <xdr:colOff>279400</xdr:colOff>
      <xdr:row>43</xdr:row>
      <xdr:rowOff>153162</xdr:rowOff>
    </xdr:to>
    <xdr:cxnSp macro="">
      <xdr:nvCxnSpPr>
        <xdr:cNvPr id="74" name="直線コネクタ 73"/>
        <xdr:cNvCxnSpPr/>
      </xdr:nvCxnSpPr>
      <xdr:spPr>
        <a:xfrm flipV="1">
          <a:off x="1447800" y="75158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102362</xdr:rowOff>
    </xdr:from>
    <xdr:to>
      <xdr:col>7</xdr:col>
      <xdr:colOff>203200</xdr:colOff>
      <xdr:row>44</xdr:row>
      <xdr:rowOff>32512</xdr:rowOff>
    </xdr:to>
    <xdr:sp macro="" textlink="">
      <xdr:nvSpPr>
        <xdr:cNvPr id="84" name="円/楕円 83"/>
        <xdr:cNvSpPr/>
      </xdr:nvSpPr>
      <xdr:spPr>
        <a:xfrm>
          <a:off x="4902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42689</xdr:rowOff>
    </xdr:from>
    <xdr:ext cx="762000" cy="259045"/>
    <xdr:sp macro="" textlink="">
      <xdr:nvSpPr>
        <xdr:cNvPr id="85" name="財政力該当値テキスト"/>
        <xdr:cNvSpPr txBox="1"/>
      </xdr:nvSpPr>
      <xdr:spPr>
        <a:xfrm>
          <a:off x="5041900" y="724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102362</xdr:rowOff>
    </xdr:from>
    <xdr:to>
      <xdr:col>6</xdr:col>
      <xdr:colOff>50800</xdr:colOff>
      <xdr:row>44</xdr:row>
      <xdr:rowOff>32512</xdr:rowOff>
    </xdr:to>
    <xdr:sp macro="" textlink="">
      <xdr:nvSpPr>
        <xdr:cNvPr id="86" name="円/楕円 85"/>
        <xdr:cNvSpPr/>
      </xdr:nvSpPr>
      <xdr:spPr>
        <a:xfrm>
          <a:off x="4064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42689</xdr:rowOff>
    </xdr:from>
    <xdr:ext cx="736600" cy="259045"/>
    <xdr:sp macro="" textlink="">
      <xdr:nvSpPr>
        <xdr:cNvPr id="87" name="テキスト ボックス 86"/>
        <xdr:cNvSpPr txBox="1"/>
      </xdr:nvSpPr>
      <xdr:spPr>
        <a:xfrm>
          <a:off x="3733800" y="7243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88" name="円/楕円 87"/>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33037</xdr:rowOff>
    </xdr:from>
    <xdr:ext cx="762000" cy="259045"/>
    <xdr:sp macro="" textlink="">
      <xdr:nvSpPr>
        <xdr:cNvPr id="89" name="テキスト ボックス 88"/>
        <xdr:cNvSpPr txBox="1"/>
      </xdr:nvSpPr>
      <xdr:spPr>
        <a:xfrm>
          <a:off x="2844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90" name="円/楕円 89"/>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33037</xdr:rowOff>
    </xdr:from>
    <xdr:ext cx="762000" cy="259045"/>
    <xdr:sp macro="" textlink="">
      <xdr:nvSpPr>
        <xdr:cNvPr id="91" name="テキスト ボックス 90"/>
        <xdr:cNvSpPr txBox="1"/>
      </xdr:nvSpPr>
      <xdr:spPr>
        <a:xfrm>
          <a:off x="1955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102362</xdr:rowOff>
    </xdr:from>
    <xdr:to>
      <xdr:col>2</xdr:col>
      <xdr:colOff>127000</xdr:colOff>
      <xdr:row>44</xdr:row>
      <xdr:rowOff>32512</xdr:rowOff>
    </xdr:to>
    <xdr:sp macro="" textlink="">
      <xdr:nvSpPr>
        <xdr:cNvPr id="92" name="円/楕円 91"/>
        <xdr:cNvSpPr/>
      </xdr:nvSpPr>
      <xdr:spPr>
        <a:xfrm>
          <a:off x="1397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42689</xdr:rowOff>
    </xdr:from>
    <xdr:ext cx="762000" cy="259045"/>
    <xdr:sp macro="" textlink="">
      <xdr:nvSpPr>
        <xdr:cNvPr id="93" name="テキスト ボックス 92"/>
        <xdr:cNvSpPr txBox="1"/>
      </xdr:nvSpPr>
      <xdr:spPr>
        <a:xfrm>
          <a:off x="1066800" y="724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3.3</a:t>
          </a:r>
          <a:r>
            <a:rPr kumimoji="1" lang="ja-JP" altLang="en-US" sz="1300">
              <a:solidFill>
                <a:sysClr val="windowText" lastClr="000000"/>
              </a:solidFill>
              <a:latin typeface="ＭＳ Ｐゴシック"/>
            </a:rPr>
            <a:t>ポイント</a:t>
          </a:r>
          <a:r>
            <a:rPr kumimoji="1" lang="ja-JP" altLang="en-US" sz="1300">
              <a:latin typeface="ＭＳ Ｐゴシック"/>
            </a:rPr>
            <a:t>」となり改善されている状況にある。</a:t>
          </a:r>
          <a:endParaRPr kumimoji="1" lang="en-US" altLang="ja-JP" sz="1300">
            <a:latin typeface="ＭＳ Ｐゴシック"/>
          </a:endParaRPr>
        </a:p>
        <a:p>
          <a:r>
            <a:rPr kumimoji="1" lang="ja-JP" altLang="en-US" sz="1300">
              <a:latin typeface="ＭＳ Ｐゴシック"/>
            </a:rPr>
            <a:t>　主な原因は特別会計への繰出金減少や、公債費が減少（平成</a:t>
          </a:r>
          <a:r>
            <a:rPr kumimoji="1" lang="en-US" altLang="ja-JP" sz="1300">
              <a:latin typeface="ＭＳ Ｐゴシック"/>
            </a:rPr>
            <a:t>27</a:t>
          </a:r>
          <a:r>
            <a:rPr kumimoji="1" lang="ja-JP" altLang="en-US" sz="1300">
              <a:latin typeface="ＭＳ Ｐゴシック"/>
            </a:rPr>
            <a:t>年度任意繰上償還）したことが挙げられる。しかしながら、その状況も短期的なものであると想定しており、より抜本的なが経常経費抑制に努めていく必要がある。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63500</xdr:rowOff>
    </xdr:from>
    <xdr:to>
      <xdr:col>7</xdr:col>
      <xdr:colOff>152400</xdr:colOff>
      <xdr:row>65</xdr:row>
      <xdr:rowOff>5806</xdr:rowOff>
    </xdr:to>
    <xdr:cxnSp macro="">
      <xdr:nvCxnSpPr>
        <xdr:cNvPr id="130" name="直線コネクタ 129"/>
        <xdr:cNvCxnSpPr/>
      </xdr:nvCxnSpPr>
      <xdr:spPr>
        <a:xfrm flipV="1">
          <a:off x="4114800" y="11036300"/>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5806</xdr:rowOff>
    </xdr:from>
    <xdr:to>
      <xdr:col>6</xdr:col>
      <xdr:colOff>0</xdr:colOff>
      <xdr:row>66</xdr:row>
      <xdr:rowOff>58420</xdr:rowOff>
    </xdr:to>
    <xdr:cxnSp macro="">
      <xdr:nvCxnSpPr>
        <xdr:cNvPr id="133" name="直線コネクタ 132"/>
        <xdr:cNvCxnSpPr/>
      </xdr:nvCxnSpPr>
      <xdr:spPr>
        <a:xfrm flipV="1">
          <a:off x="3225800" y="11150056"/>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54973</xdr:rowOff>
    </xdr:from>
    <xdr:to>
      <xdr:col>4</xdr:col>
      <xdr:colOff>482600</xdr:colOff>
      <xdr:row>66</xdr:row>
      <xdr:rowOff>58420</xdr:rowOff>
    </xdr:to>
    <xdr:cxnSp macro="">
      <xdr:nvCxnSpPr>
        <xdr:cNvPr id="136" name="直線コネクタ 135"/>
        <xdr:cNvCxnSpPr/>
      </xdr:nvCxnSpPr>
      <xdr:spPr>
        <a:xfrm>
          <a:off x="2336800" y="1137067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41184</xdr:rowOff>
    </xdr:from>
    <xdr:to>
      <xdr:col>3</xdr:col>
      <xdr:colOff>279400</xdr:colOff>
      <xdr:row>66</xdr:row>
      <xdr:rowOff>54973</xdr:rowOff>
    </xdr:to>
    <xdr:cxnSp macro="">
      <xdr:nvCxnSpPr>
        <xdr:cNvPr id="139" name="直線コネクタ 138"/>
        <xdr:cNvCxnSpPr/>
      </xdr:nvCxnSpPr>
      <xdr:spPr>
        <a:xfrm>
          <a:off x="1447800" y="1135688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49" name="円/楕円 148"/>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156227</xdr:rowOff>
    </xdr:from>
    <xdr:ext cx="762000" cy="259045"/>
    <xdr:sp macro="" textlink="">
      <xdr:nvSpPr>
        <xdr:cNvPr id="150"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126456</xdr:rowOff>
    </xdr:from>
    <xdr:to>
      <xdr:col>6</xdr:col>
      <xdr:colOff>50800</xdr:colOff>
      <xdr:row>65</xdr:row>
      <xdr:rowOff>56606</xdr:rowOff>
    </xdr:to>
    <xdr:sp macro="" textlink="">
      <xdr:nvSpPr>
        <xdr:cNvPr id="151" name="円/楕円 150"/>
        <xdr:cNvSpPr/>
      </xdr:nvSpPr>
      <xdr:spPr>
        <a:xfrm>
          <a:off x="4064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41383</xdr:rowOff>
    </xdr:from>
    <xdr:ext cx="736600" cy="259045"/>
    <xdr:sp macro="" textlink="">
      <xdr:nvSpPr>
        <xdr:cNvPr id="152" name="テキスト ボックス 151"/>
        <xdr:cNvSpPr txBox="1"/>
      </xdr:nvSpPr>
      <xdr:spPr>
        <a:xfrm>
          <a:off x="3733800" y="1118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7620</xdr:rowOff>
    </xdr:from>
    <xdr:to>
      <xdr:col>4</xdr:col>
      <xdr:colOff>533400</xdr:colOff>
      <xdr:row>66</xdr:row>
      <xdr:rowOff>109220</xdr:rowOff>
    </xdr:to>
    <xdr:sp macro="" textlink="">
      <xdr:nvSpPr>
        <xdr:cNvPr id="153" name="円/楕円 152"/>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93997</xdr:rowOff>
    </xdr:from>
    <xdr:ext cx="762000" cy="259045"/>
    <xdr:sp macro="" textlink="">
      <xdr:nvSpPr>
        <xdr:cNvPr id="154" name="テキスト ボックス 153"/>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4173</xdr:rowOff>
    </xdr:from>
    <xdr:to>
      <xdr:col>3</xdr:col>
      <xdr:colOff>330200</xdr:colOff>
      <xdr:row>66</xdr:row>
      <xdr:rowOff>105773</xdr:rowOff>
    </xdr:to>
    <xdr:sp macro="" textlink="">
      <xdr:nvSpPr>
        <xdr:cNvPr id="155" name="円/楕円 154"/>
        <xdr:cNvSpPr/>
      </xdr:nvSpPr>
      <xdr:spPr>
        <a:xfrm>
          <a:off x="2286000" y="113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90550</xdr:rowOff>
    </xdr:from>
    <xdr:ext cx="762000" cy="259045"/>
    <xdr:sp macro="" textlink="">
      <xdr:nvSpPr>
        <xdr:cNvPr id="156" name="テキスト ボックス 155"/>
        <xdr:cNvSpPr txBox="1"/>
      </xdr:nvSpPr>
      <xdr:spPr>
        <a:xfrm>
          <a:off x="1955800" y="1140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161834</xdr:rowOff>
    </xdr:from>
    <xdr:to>
      <xdr:col>2</xdr:col>
      <xdr:colOff>127000</xdr:colOff>
      <xdr:row>66</xdr:row>
      <xdr:rowOff>91984</xdr:rowOff>
    </xdr:to>
    <xdr:sp macro="" textlink="">
      <xdr:nvSpPr>
        <xdr:cNvPr id="157" name="円/楕円 156"/>
        <xdr:cNvSpPr/>
      </xdr:nvSpPr>
      <xdr:spPr>
        <a:xfrm>
          <a:off x="1397000" y="11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76761</xdr:rowOff>
    </xdr:from>
    <xdr:ext cx="762000" cy="259045"/>
    <xdr:sp macro="" textlink="">
      <xdr:nvSpPr>
        <xdr:cNvPr id="158" name="テキスト ボックス 157"/>
        <xdr:cNvSpPr txBox="1"/>
      </xdr:nvSpPr>
      <xdr:spPr>
        <a:xfrm>
          <a:off x="1066800" y="113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[263,861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+8,953</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決算統計における人件費物件費については前年度比人件費△</a:t>
          </a:r>
          <a:r>
            <a:rPr kumimoji="1" lang="en-US" altLang="ja-JP" sz="1300">
              <a:latin typeface="ＭＳ Ｐゴシック"/>
            </a:rPr>
            <a:t>21,408</a:t>
          </a:r>
          <a:r>
            <a:rPr kumimoji="1" lang="ja-JP" altLang="en-US" sz="1300">
              <a:latin typeface="ＭＳ Ｐゴシック"/>
            </a:rPr>
            <a:t>千円、物件費</a:t>
          </a:r>
          <a:r>
            <a:rPr kumimoji="1" lang="en-US" altLang="ja-JP" sz="1300">
              <a:latin typeface="ＭＳ Ｐゴシック"/>
            </a:rPr>
            <a:t>+1,035</a:t>
          </a:r>
          <a:r>
            <a:rPr kumimoji="1" lang="ja-JP" altLang="en-US" sz="1300">
              <a:latin typeface="ＭＳ Ｐゴシック"/>
            </a:rPr>
            <a:t>千円と総額では減少している状況であるが、人口減少がより進んでいる状況が見られる。</a:t>
          </a:r>
          <a:endParaRPr kumimoji="1" lang="en-US" altLang="ja-JP" sz="1300">
            <a:latin typeface="ＭＳ Ｐゴシック"/>
          </a:endParaRPr>
        </a:p>
        <a:p>
          <a:r>
            <a:rPr kumimoji="1" lang="ja-JP" altLang="en-US" sz="1300">
              <a:latin typeface="ＭＳ Ｐゴシック"/>
            </a:rPr>
            <a:t>　より効率的な行政サービスの提供を目指すとともに、人口減少抑制策を併せて努めていく。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148665</xdr:rowOff>
    </xdr:from>
    <xdr:to>
      <xdr:col>7</xdr:col>
      <xdr:colOff>152400</xdr:colOff>
      <xdr:row>81</xdr:row>
      <xdr:rowOff>158953</xdr:rowOff>
    </xdr:to>
    <xdr:cxnSp macro="">
      <xdr:nvCxnSpPr>
        <xdr:cNvPr id="194" name="直線コネクタ 193"/>
        <xdr:cNvCxnSpPr/>
      </xdr:nvCxnSpPr>
      <xdr:spPr>
        <a:xfrm>
          <a:off x="4114800" y="14036115"/>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139433</xdr:rowOff>
    </xdr:from>
    <xdr:to>
      <xdr:col>6</xdr:col>
      <xdr:colOff>0</xdr:colOff>
      <xdr:row>81</xdr:row>
      <xdr:rowOff>148665</xdr:rowOff>
    </xdr:to>
    <xdr:cxnSp macro="">
      <xdr:nvCxnSpPr>
        <xdr:cNvPr id="197" name="直線コネクタ 196"/>
        <xdr:cNvCxnSpPr/>
      </xdr:nvCxnSpPr>
      <xdr:spPr>
        <a:xfrm>
          <a:off x="3225800" y="14026883"/>
          <a:ext cx="8890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127265</xdr:rowOff>
    </xdr:from>
    <xdr:to>
      <xdr:col>4</xdr:col>
      <xdr:colOff>482600</xdr:colOff>
      <xdr:row>81</xdr:row>
      <xdr:rowOff>139433</xdr:rowOff>
    </xdr:to>
    <xdr:cxnSp macro="">
      <xdr:nvCxnSpPr>
        <xdr:cNvPr id="200" name="直線コネクタ 199"/>
        <xdr:cNvCxnSpPr/>
      </xdr:nvCxnSpPr>
      <xdr:spPr>
        <a:xfrm>
          <a:off x="2336800" y="14014715"/>
          <a:ext cx="889000" cy="1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115528</xdr:rowOff>
    </xdr:from>
    <xdr:to>
      <xdr:col>3</xdr:col>
      <xdr:colOff>279400</xdr:colOff>
      <xdr:row>81</xdr:row>
      <xdr:rowOff>127265</xdr:rowOff>
    </xdr:to>
    <xdr:cxnSp macro="">
      <xdr:nvCxnSpPr>
        <xdr:cNvPr id="203" name="直線コネクタ 202"/>
        <xdr:cNvCxnSpPr/>
      </xdr:nvCxnSpPr>
      <xdr:spPr>
        <a:xfrm>
          <a:off x="1447800" y="14002978"/>
          <a:ext cx="889000" cy="1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108153</xdr:rowOff>
    </xdr:from>
    <xdr:to>
      <xdr:col>7</xdr:col>
      <xdr:colOff>203200</xdr:colOff>
      <xdr:row>82</xdr:row>
      <xdr:rowOff>38303</xdr:rowOff>
    </xdr:to>
    <xdr:sp macro="" textlink="">
      <xdr:nvSpPr>
        <xdr:cNvPr id="213" name="円/楕円 212"/>
        <xdr:cNvSpPr/>
      </xdr:nvSpPr>
      <xdr:spPr>
        <a:xfrm>
          <a:off x="4902200" y="1399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29430</xdr:rowOff>
    </xdr:from>
    <xdr:ext cx="762000" cy="259045"/>
    <xdr:sp macro="" textlink="">
      <xdr:nvSpPr>
        <xdr:cNvPr id="214" name="人件費・物件費等の状況該当値テキスト"/>
        <xdr:cNvSpPr txBox="1"/>
      </xdr:nvSpPr>
      <xdr:spPr>
        <a:xfrm>
          <a:off x="5041900" y="1391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263,861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97865</xdr:rowOff>
    </xdr:from>
    <xdr:to>
      <xdr:col>6</xdr:col>
      <xdr:colOff>50800</xdr:colOff>
      <xdr:row>82</xdr:row>
      <xdr:rowOff>28015</xdr:rowOff>
    </xdr:to>
    <xdr:sp macro="" textlink="">
      <xdr:nvSpPr>
        <xdr:cNvPr id="215" name="円/楕円 214"/>
        <xdr:cNvSpPr/>
      </xdr:nvSpPr>
      <xdr:spPr>
        <a:xfrm>
          <a:off x="4064000" y="139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38192</xdr:rowOff>
    </xdr:from>
    <xdr:ext cx="736600" cy="259045"/>
    <xdr:sp macro="" textlink="">
      <xdr:nvSpPr>
        <xdr:cNvPr id="216" name="テキスト ボックス 215"/>
        <xdr:cNvSpPr txBox="1"/>
      </xdr:nvSpPr>
      <xdr:spPr>
        <a:xfrm>
          <a:off x="3733800" y="1375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254,908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88633</xdr:rowOff>
    </xdr:from>
    <xdr:to>
      <xdr:col>4</xdr:col>
      <xdr:colOff>533400</xdr:colOff>
      <xdr:row>82</xdr:row>
      <xdr:rowOff>18783</xdr:rowOff>
    </xdr:to>
    <xdr:sp macro="" textlink="">
      <xdr:nvSpPr>
        <xdr:cNvPr id="217" name="円/楕円 216"/>
        <xdr:cNvSpPr/>
      </xdr:nvSpPr>
      <xdr:spPr>
        <a:xfrm>
          <a:off x="3175000" y="1397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28960</xdr:rowOff>
    </xdr:from>
    <xdr:ext cx="762000" cy="259045"/>
    <xdr:sp macro="" textlink="">
      <xdr:nvSpPr>
        <xdr:cNvPr id="218" name="テキスト ボックス 217"/>
        <xdr:cNvSpPr txBox="1"/>
      </xdr:nvSpPr>
      <xdr:spPr>
        <a:xfrm>
          <a:off x="2844800" y="1374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246,873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76465</xdr:rowOff>
    </xdr:from>
    <xdr:to>
      <xdr:col>3</xdr:col>
      <xdr:colOff>330200</xdr:colOff>
      <xdr:row>82</xdr:row>
      <xdr:rowOff>6615</xdr:rowOff>
    </xdr:to>
    <xdr:sp macro="" textlink="">
      <xdr:nvSpPr>
        <xdr:cNvPr id="219" name="円/楕円 218"/>
        <xdr:cNvSpPr/>
      </xdr:nvSpPr>
      <xdr:spPr>
        <a:xfrm>
          <a:off x="2286000" y="1396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16792</xdr:rowOff>
    </xdr:from>
    <xdr:ext cx="762000" cy="259045"/>
    <xdr:sp macro="" textlink="">
      <xdr:nvSpPr>
        <xdr:cNvPr id="220" name="テキスト ボックス 219"/>
        <xdr:cNvSpPr txBox="1"/>
      </xdr:nvSpPr>
      <xdr:spPr>
        <a:xfrm>
          <a:off x="1955800" y="1373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236,284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64728</xdr:rowOff>
    </xdr:from>
    <xdr:to>
      <xdr:col>2</xdr:col>
      <xdr:colOff>127000</xdr:colOff>
      <xdr:row>81</xdr:row>
      <xdr:rowOff>166328</xdr:rowOff>
    </xdr:to>
    <xdr:sp macro="" textlink="">
      <xdr:nvSpPr>
        <xdr:cNvPr id="221" name="円/楕円 220"/>
        <xdr:cNvSpPr/>
      </xdr:nvSpPr>
      <xdr:spPr>
        <a:xfrm>
          <a:off x="1397000" y="1395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5055</xdr:rowOff>
    </xdr:from>
    <xdr:ext cx="762000" cy="259045"/>
    <xdr:sp macro="" textlink="">
      <xdr:nvSpPr>
        <xdr:cNvPr id="222" name="テキスト ボックス 221"/>
        <xdr:cNvSpPr txBox="1"/>
      </xdr:nvSpPr>
      <xdr:spPr>
        <a:xfrm>
          <a:off x="1066800" y="1372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226,068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solidFill>
                <a:sysClr val="windowText" lastClr="000000"/>
              </a:solidFill>
              <a:latin typeface="ＭＳ Ｐゴシック"/>
            </a:rPr>
            <a:t>2.2</a:t>
          </a:r>
          <a:r>
            <a:rPr kumimoji="1" lang="ja-JP" altLang="en-US" sz="1300">
              <a:latin typeface="ＭＳ Ｐゴシック"/>
            </a:rPr>
            <a:t>ポイント」となり、類似団体平均値と同数値となった。これは高齢職員の退職によるところが大きい。今後とも給与の適正化に努めていく。</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41402</xdr:rowOff>
    </xdr:from>
    <xdr:to>
      <xdr:col>24</xdr:col>
      <xdr:colOff>558800</xdr:colOff>
      <xdr:row>85</xdr:row>
      <xdr:rowOff>147574</xdr:rowOff>
    </xdr:to>
    <xdr:cxnSp macro="">
      <xdr:nvCxnSpPr>
        <xdr:cNvPr id="254" name="直線コネクタ 253"/>
        <xdr:cNvCxnSpPr/>
      </xdr:nvCxnSpPr>
      <xdr:spPr>
        <a:xfrm flipV="1">
          <a:off x="16179800" y="1461465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36576</xdr:rowOff>
    </xdr:from>
    <xdr:to>
      <xdr:col>23</xdr:col>
      <xdr:colOff>406400</xdr:colOff>
      <xdr:row>85</xdr:row>
      <xdr:rowOff>147574</xdr:rowOff>
    </xdr:to>
    <xdr:cxnSp macro="">
      <xdr:nvCxnSpPr>
        <xdr:cNvPr id="257" name="直線コネクタ 256"/>
        <xdr:cNvCxnSpPr/>
      </xdr:nvCxnSpPr>
      <xdr:spPr>
        <a:xfrm>
          <a:off x="15290800" y="1460982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36576</xdr:rowOff>
    </xdr:from>
    <xdr:to>
      <xdr:col>22</xdr:col>
      <xdr:colOff>203200</xdr:colOff>
      <xdr:row>85</xdr:row>
      <xdr:rowOff>51054</xdr:rowOff>
    </xdr:to>
    <xdr:cxnSp macro="">
      <xdr:nvCxnSpPr>
        <xdr:cNvPr id="260" name="直線コネクタ 259"/>
        <xdr:cNvCxnSpPr/>
      </xdr:nvCxnSpPr>
      <xdr:spPr>
        <a:xfrm flipV="1">
          <a:off x="14401800" y="1460982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51054</xdr:rowOff>
    </xdr:from>
    <xdr:to>
      <xdr:col>21</xdr:col>
      <xdr:colOff>0</xdr:colOff>
      <xdr:row>87</xdr:row>
      <xdr:rowOff>70104</xdr:rowOff>
    </xdr:to>
    <xdr:cxnSp macro="">
      <xdr:nvCxnSpPr>
        <xdr:cNvPr id="263" name="直線コネクタ 262"/>
        <xdr:cNvCxnSpPr/>
      </xdr:nvCxnSpPr>
      <xdr:spPr>
        <a:xfrm flipV="1">
          <a:off x="13512800" y="1462430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73" name="円/楕円 272"/>
        <xdr:cNvSpPr/>
      </xdr:nvSpPr>
      <xdr:spPr>
        <a:xfrm>
          <a:off x="169672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134129</xdr:rowOff>
    </xdr:from>
    <xdr:ext cx="762000" cy="259045"/>
    <xdr:sp macro="" textlink="">
      <xdr:nvSpPr>
        <xdr:cNvPr id="274" name="給与水準   （国との比較）該当値テキスト"/>
        <xdr:cNvSpPr txBox="1"/>
      </xdr:nvSpPr>
      <xdr:spPr>
        <a:xfrm>
          <a:off x="17106900" y="1453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96774</xdr:rowOff>
    </xdr:from>
    <xdr:to>
      <xdr:col>23</xdr:col>
      <xdr:colOff>457200</xdr:colOff>
      <xdr:row>86</xdr:row>
      <xdr:rowOff>26924</xdr:rowOff>
    </xdr:to>
    <xdr:sp macro="" textlink="">
      <xdr:nvSpPr>
        <xdr:cNvPr id="275" name="円/楕円 274"/>
        <xdr:cNvSpPr/>
      </xdr:nvSpPr>
      <xdr:spPr>
        <a:xfrm>
          <a:off x="16129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11701</xdr:rowOff>
    </xdr:from>
    <xdr:ext cx="736600" cy="259045"/>
    <xdr:sp macro="" textlink="">
      <xdr:nvSpPr>
        <xdr:cNvPr id="276" name="テキスト ボックス 275"/>
        <xdr:cNvSpPr txBox="1"/>
      </xdr:nvSpPr>
      <xdr:spPr>
        <a:xfrm>
          <a:off x="15798800" y="1475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157226</xdr:rowOff>
    </xdr:from>
    <xdr:to>
      <xdr:col>22</xdr:col>
      <xdr:colOff>254000</xdr:colOff>
      <xdr:row>85</xdr:row>
      <xdr:rowOff>87376</xdr:rowOff>
    </xdr:to>
    <xdr:sp macro="" textlink="">
      <xdr:nvSpPr>
        <xdr:cNvPr id="277" name="円/楕円 276"/>
        <xdr:cNvSpPr/>
      </xdr:nvSpPr>
      <xdr:spPr>
        <a:xfrm>
          <a:off x="152400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72153</xdr:rowOff>
    </xdr:from>
    <xdr:ext cx="762000" cy="259045"/>
    <xdr:sp macro="" textlink="">
      <xdr:nvSpPr>
        <xdr:cNvPr id="278" name="テキスト ボックス 277"/>
        <xdr:cNvSpPr txBox="1"/>
      </xdr:nvSpPr>
      <xdr:spPr>
        <a:xfrm>
          <a:off x="14909800" y="1464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254</xdr:rowOff>
    </xdr:from>
    <xdr:to>
      <xdr:col>21</xdr:col>
      <xdr:colOff>50800</xdr:colOff>
      <xdr:row>85</xdr:row>
      <xdr:rowOff>101854</xdr:rowOff>
    </xdr:to>
    <xdr:sp macro="" textlink="">
      <xdr:nvSpPr>
        <xdr:cNvPr id="279" name="円/楕円 278"/>
        <xdr:cNvSpPr/>
      </xdr:nvSpPr>
      <xdr:spPr>
        <a:xfrm>
          <a:off x="14351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86631</xdr:rowOff>
    </xdr:from>
    <xdr:ext cx="762000" cy="259045"/>
    <xdr:sp macro="" textlink="">
      <xdr:nvSpPr>
        <xdr:cNvPr id="280" name="テキスト ボックス 279"/>
        <xdr:cNvSpPr txBox="1"/>
      </xdr:nvSpPr>
      <xdr:spPr>
        <a:xfrm>
          <a:off x="140208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19304</xdr:rowOff>
    </xdr:from>
    <xdr:to>
      <xdr:col>19</xdr:col>
      <xdr:colOff>533400</xdr:colOff>
      <xdr:row>87</xdr:row>
      <xdr:rowOff>120904</xdr:rowOff>
    </xdr:to>
    <xdr:sp macro="" textlink="">
      <xdr:nvSpPr>
        <xdr:cNvPr id="281" name="円/楕円 280"/>
        <xdr:cNvSpPr/>
      </xdr:nvSpPr>
      <xdr:spPr>
        <a:xfrm>
          <a:off x="13462000" y="149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105681</xdr:rowOff>
    </xdr:from>
    <xdr:ext cx="762000" cy="259045"/>
    <xdr:sp macro="" textlink="">
      <xdr:nvSpPr>
        <xdr:cNvPr id="282" name="テキスト ボックス 281"/>
        <xdr:cNvSpPr txBox="1"/>
      </xdr:nvSpPr>
      <xdr:spPr>
        <a:xfrm>
          <a:off x="13131800" y="1502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+1.47</a:t>
          </a:r>
          <a:r>
            <a:rPr kumimoji="1" lang="ja-JP" altLang="en-US" sz="1300">
              <a:latin typeface="ＭＳ Ｐゴシック"/>
            </a:rPr>
            <a:t>人」の状況であるが、類似団体内平均値と比較すると少ない状況にある。</a:t>
          </a:r>
          <a:endParaRPr kumimoji="1" lang="en-US" altLang="ja-JP" sz="1300">
            <a:latin typeface="ＭＳ Ｐゴシック"/>
          </a:endParaRPr>
        </a:p>
        <a:p>
          <a:r>
            <a:rPr kumimoji="1" lang="ja-JP" altLang="en-US" sz="1300">
              <a:latin typeface="ＭＳ Ｐゴシック"/>
            </a:rPr>
            <a:t>　人口減少の状況下においても、課題解決に向けた一定の職員数は必要であり、引き続き状況に応じた管理とその適正化に努めていく。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150393</xdr:rowOff>
    </xdr:from>
    <xdr:to>
      <xdr:col>24</xdr:col>
      <xdr:colOff>558800</xdr:colOff>
      <xdr:row>61</xdr:row>
      <xdr:rowOff>14415</xdr:rowOff>
    </xdr:to>
    <xdr:cxnSp macro="">
      <xdr:nvCxnSpPr>
        <xdr:cNvPr id="314" name="直線コネクタ 313"/>
        <xdr:cNvCxnSpPr/>
      </xdr:nvCxnSpPr>
      <xdr:spPr>
        <a:xfrm>
          <a:off x="16179800" y="10437393"/>
          <a:ext cx="838200" cy="3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131331</xdr:rowOff>
    </xdr:from>
    <xdr:to>
      <xdr:col>23</xdr:col>
      <xdr:colOff>406400</xdr:colOff>
      <xdr:row>60</xdr:row>
      <xdr:rowOff>150393</xdr:rowOff>
    </xdr:to>
    <xdr:cxnSp macro="">
      <xdr:nvCxnSpPr>
        <xdr:cNvPr id="317" name="直線コネクタ 316"/>
        <xdr:cNvCxnSpPr/>
      </xdr:nvCxnSpPr>
      <xdr:spPr>
        <a:xfrm>
          <a:off x="15290800" y="10418331"/>
          <a:ext cx="889000" cy="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131331</xdr:rowOff>
    </xdr:from>
    <xdr:to>
      <xdr:col>22</xdr:col>
      <xdr:colOff>203200</xdr:colOff>
      <xdr:row>60</xdr:row>
      <xdr:rowOff>143396</xdr:rowOff>
    </xdr:to>
    <xdr:cxnSp macro="">
      <xdr:nvCxnSpPr>
        <xdr:cNvPr id="320" name="直線コネクタ 319"/>
        <xdr:cNvCxnSpPr/>
      </xdr:nvCxnSpPr>
      <xdr:spPr>
        <a:xfrm flipV="1">
          <a:off x="14401800" y="104183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127470</xdr:rowOff>
    </xdr:from>
    <xdr:to>
      <xdr:col>21</xdr:col>
      <xdr:colOff>0</xdr:colOff>
      <xdr:row>60</xdr:row>
      <xdr:rowOff>143396</xdr:rowOff>
    </xdr:to>
    <xdr:cxnSp macro="">
      <xdr:nvCxnSpPr>
        <xdr:cNvPr id="323" name="直線コネクタ 322"/>
        <xdr:cNvCxnSpPr/>
      </xdr:nvCxnSpPr>
      <xdr:spPr>
        <a:xfrm>
          <a:off x="13512800" y="10414470"/>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135065</xdr:rowOff>
    </xdr:from>
    <xdr:to>
      <xdr:col>24</xdr:col>
      <xdr:colOff>609600</xdr:colOff>
      <xdr:row>61</xdr:row>
      <xdr:rowOff>65215</xdr:rowOff>
    </xdr:to>
    <xdr:sp macro="" textlink="">
      <xdr:nvSpPr>
        <xdr:cNvPr id="333" name="円/楕円 332"/>
        <xdr:cNvSpPr/>
      </xdr:nvSpPr>
      <xdr:spPr>
        <a:xfrm>
          <a:off x="16967200" y="104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151592</xdr:rowOff>
    </xdr:from>
    <xdr:ext cx="762000" cy="259045"/>
    <xdr:sp macro="" textlink="">
      <xdr:nvSpPr>
        <xdr:cNvPr id="334" name="定員管理の状況該当値テキスト"/>
        <xdr:cNvSpPr txBox="1"/>
      </xdr:nvSpPr>
      <xdr:spPr>
        <a:xfrm>
          <a:off x="17106900" y="1026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99593</xdr:rowOff>
    </xdr:from>
    <xdr:to>
      <xdr:col>23</xdr:col>
      <xdr:colOff>457200</xdr:colOff>
      <xdr:row>61</xdr:row>
      <xdr:rowOff>29743</xdr:rowOff>
    </xdr:to>
    <xdr:sp macro="" textlink="">
      <xdr:nvSpPr>
        <xdr:cNvPr id="335" name="円/楕円 334"/>
        <xdr:cNvSpPr/>
      </xdr:nvSpPr>
      <xdr:spPr>
        <a:xfrm>
          <a:off x="16129000" y="1038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39920</xdr:rowOff>
    </xdr:from>
    <xdr:ext cx="736600" cy="259045"/>
    <xdr:sp macro="" textlink="">
      <xdr:nvSpPr>
        <xdr:cNvPr id="336" name="テキスト ボックス 335"/>
        <xdr:cNvSpPr txBox="1"/>
      </xdr:nvSpPr>
      <xdr:spPr>
        <a:xfrm>
          <a:off x="15798800" y="10155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80531</xdr:rowOff>
    </xdr:from>
    <xdr:to>
      <xdr:col>22</xdr:col>
      <xdr:colOff>254000</xdr:colOff>
      <xdr:row>61</xdr:row>
      <xdr:rowOff>10681</xdr:rowOff>
    </xdr:to>
    <xdr:sp macro="" textlink="">
      <xdr:nvSpPr>
        <xdr:cNvPr id="337" name="円/楕円 336"/>
        <xdr:cNvSpPr/>
      </xdr:nvSpPr>
      <xdr:spPr>
        <a:xfrm>
          <a:off x="15240000" y="103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20858</xdr:rowOff>
    </xdr:from>
    <xdr:ext cx="762000" cy="259045"/>
    <xdr:sp macro="" textlink="">
      <xdr:nvSpPr>
        <xdr:cNvPr id="338" name="テキスト ボックス 337"/>
        <xdr:cNvSpPr txBox="1"/>
      </xdr:nvSpPr>
      <xdr:spPr>
        <a:xfrm>
          <a:off x="14909800" y="1013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92596</xdr:rowOff>
    </xdr:from>
    <xdr:to>
      <xdr:col>21</xdr:col>
      <xdr:colOff>50800</xdr:colOff>
      <xdr:row>61</xdr:row>
      <xdr:rowOff>22746</xdr:rowOff>
    </xdr:to>
    <xdr:sp macro="" textlink="">
      <xdr:nvSpPr>
        <xdr:cNvPr id="339" name="円/楕円 338"/>
        <xdr:cNvSpPr/>
      </xdr:nvSpPr>
      <xdr:spPr>
        <a:xfrm>
          <a:off x="14351000" y="103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32923</xdr:rowOff>
    </xdr:from>
    <xdr:ext cx="762000" cy="259045"/>
    <xdr:sp macro="" textlink="">
      <xdr:nvSpPr>
        <xdr:cNvPr id="340" name="テキスト ボックス 339"/>
        <xdr:cNvSpPr txBox="1"/>
      </xdr:nvSpPr>
      <xdr:spPr>
        <a:xfrm>
          <a:off x="14020800" y="1014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76670</xdr:rowOff>
    </xdr:from>
    <xdr:to>
      <xdr:col>19</xdr:col>
      <xdr:colOff>533400</xdr:colOff>
      <xdr:row>61</xdr:row>
      <xdr:rowOff>6820</xdr:rowOff>
    </xdr:to>
    <xdr:sp macro="" textlink="">
      <xdr:nvSpPr>
        <xdr:cNvPr id="341" name="円/楕円 340"/>
        <xdr:cNvSpPr/>
      </xdr:nvSpPr>
      <xdr:spPr>
        <a:xfrm>
          <a:off x="13462000" y="103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16997</xdr:rowOff>
    </xdr:from>
    <xdr:ext cx="762000" cy="259045"/>
    <xdr:sp macro="" textlink="">
      <xdr:nvSpPr>
        <xdr:cNvPr id="342" name="テキスト ボックス 341"/>
        <xdr:cNvSpPr txBox="1"/>
      </xdr:nvSpPr>
      <xdr:spPr>
        <a:xfrm>
          <a:off x="13131800" y="1013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solidFill>
                <a:sysClr val="windowText" lastClr="000000"/>
              </a:solidFill>
              <a:latin typeface="ＭＳ Ｐゴシック"/>
            </a:rPr>
            <a:t>3.4</a:t>
          </a:r>
          <a:r>
            <a:rPr kumimoji="1" lang="ja-JP" altLang="en-US" sz="1300">
              <a:solidFill>
                <a:sysClr val="windowText" lastClr="000000"/>
              </a:solidFill>
              <a:latin typeface="ＭＳ Ｐゴシック"/>
            </a:rPr>
            <a:t>ポイント</a:t>
          </a:r>
          <a:r>
            <a:rPr kumimoji="1" lang="ja-JP" altLang="en-US" sz="1300">
              <a:latin typeface="ＭＳ Ｐゴシック"/>
            </a:rPr>
            <a:t>」となったが、主な要因は繰上償還等による地方債残高の減少によることや普通交付税を中心とした標準財政規模が近年増加傾向となったことが挙げられる。</a:t>
          </a:r>
          <a:endParaRPr kumimoji="1" lang="en-US" altLang="ja-JP" sz="1300">
            <a:latin typeface="ＭＳ Ｐゴシック"/>
          </a:endParaRPr>
        </a:p>
        <a:p>
          <a:r>
            <a:rPr kumimoji="1" lang="ja-JP" altLang="en-US" sz="1300">
              <a:latin typeface="ＭＳ Ｐゴシック"/>
            </a:rPr>
            <a:t>　しかしながら、平成</a:t>
          </a:r>
          <a:r>
            <a:rPr kumimoji="1" lang="en-US" altLang="ja-JP" sz="1300">
              <a:latin typeface="ＭＳ Ｐゴシック"/>
            </a:rPr>
            <a:t>30</a:t>
          </a:r>
          <a:r>
            <a:rPr kumimoji="1" lang="ja-JP" altLang="en-US" sz="1300">
              <a:latin typeface="ＭＳ Ｐゴシック"/>
            </a:rPr>
            <a:t>年度以降には保育所幼稚園高台移転事業等、起債</a:t>
          </a:r>
          <a:r>
            <a:rPr kumimoji="1" lang="ja-JP" altLang="en-US" sz="1300">
              <a:solidFill>
                <a:sysClr val="windowText" lastClr="000000"/>
              </a:solidFill>
              <a:latin typeface="ＭＳ Ｐゴシック"/>
            </a:rPr>
            <a:t>を</a:t>
          </a:r>
          <a:r>
            <a:rPr kumimoji="1" lang="ja-JP" altLang="en-US" sz="1300">
              <a:latin typeface="ＭＳ Ｐゴシック"/>
            </a:rPr>
            <a:t>主な財源と想定する大型事業が控えており、当該比率の上昇抑制策を検討していく必要がある。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49784</xdr:rowOff>
    </xdr:from>
    <xdr:to>
      <xdr:col>24</xdr:col>
      <xdr:colOff>558800</xdr:colOff>
      <xdr:row>41</xdr:row>
      <xdr:rowOff>42418</xdr:rowOff>
    </xdr:to>
    <xdr:cxnSp macro="">
      <xdr:nvCxnSpPr>
        <xdr:cNvPr id="373" name="直線コネクタ 372"/>
        <xdr:cNvCxnSpPr/>
      </xdr:nvCxnSpPr>
      <xdr:spPr>
        <a:xfrm flipV="1">
          <a:off x="16179800" y="6907784"/>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42</xdr:row>
      <xdr:rowOff>6096</xdr:rowOff>
    </xdr:to>
    <xdr:cxnSp macro="">
      <xdr:nvCxnSpPr>
        <xdr:cNvPr id="376" name="直線コネクタ 375"/>
        <xdr:cNvCxnSpPr/>
      </xdr:nvCxnSpPr>
      <xdr:spPr>
        <a:xfrm flipV="1">
          <a:off x="15290800" y="707186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6096</xdr:rowOff>
    </xdr:from>
    <xdr:to>
      <xdr:col>22</xdr:col>
      <xdr:colOff>203200</xdr:colOff>
      <xdr:row>42</xdr:row>
      <xdr:rowOff>126746</xdr:rowOff>
    </xdr:to>
    <xdr:cxnSp macro="">
      <xdr:nvCxnSpPr>
        <xdr:cNvPr id="379" name="直線コネクタ 378"/>
        <xdr:cNvCxnSpPr/>
      </xdr:nvCxnSpPr>
      <xdr:spPr>
        <a:xfrm flipV="1">
          <a:off x="14401800" y="72069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83312</xdr:rowOff>
    </xdr:from>
    <xdr:to>
      <xdr:col>21</xdr:col>
      <xdr:colOff>0</xdr:colOff>
      <xdr:row>42</xdr:row>
      <xdr:rowOff>126746</xdr:rowOff>
    </xdr:to>
    <xdr:cxnSp macro="">
      <xdr:nvCxnSpPr>
        <xdr:cNvPr id="382" name="直線コネクタ 381"/>
        <xdr:cNvCxnSpPr/>
      </xdr:nvCxnSpPr>
      <xdr:spPr>
        <a:xfrm>
          <a:off x="13512800" y="72842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4" name="テキスト ボックス 38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6" name="テキスト ボックス 385"/>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92" name="円/楕円 391"/>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15511</xdr:rowOff>
    </xdr:from>
    <xdr:ext cx="762000" cy="259045"/>
    <xdr:sp macro="" textlink="">
      <xdr:nvSpPr>
        <xdr:cNvPr id="393"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394" name="円/楕円 393"/>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103395</xdr:rowOff>
    </xdr:from>
    <xdr:ext cx="736600" cy="259045"/>
    <xdr:sp macro="" textlink="">
      <xdr:nvSpPr>
        <xdr:cNvPr id="395" name="テキスト ボックス 394"/>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126746</xdr:rowOff>
    </xdr:from>
    <xdr:to>
      <xdr:col>22</xdr:col>
      <xdr:colOff>254000</xdr:colOff>
      <xdr:row>42</xdr:row>
      <xdr:rowOff>56896</xdr:rowOff>
    </xdr:to>
    <xdr:sp macro="" textlink="">
      <xdr:nvSpPr>
        <xdr:cNvPr id="396" name="円/楕円 395"/>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41673</xdr:rowOff>
    </xdr:from>
    <xdr:ext cx="762000" cy="259045"/>
    <xdr:sp macro="" textlink="">
      <xdr:nvSpPr>
        <xdr:cNvPr id="397" name="テキスト ボックス 396"/>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75946</xdr:rowOff>
    </xdr:from>
    <xdr:to>
      <xdr:col>21</xdr:col>
      <xdr:colOff>50800</xdr:colOff>
      <xdr:row>43</xdr:row>
      <xdr:rowOff>6096</xdr:rowOff>
    </xdr:to>
    <xdr:sp macro="" textlink="">
      <xdr:nvSpPr>
        <xdr:cNvPr id="398" name="円/楕円 397"/>
        <xdr:cNvSpPr/>
      </xdr:nvSpPr>
      <xdr:spPr>
        <a:xfrm>
          <a:off x="14351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162323</xdr:rowOff>
    </xdr:from>
    <xdr:ext cx="762000" cy="259045"/>
    <xdr:sp macro="" textlink="">
      <xdr:nvSpPr>
        <xdr:cNvPr id="399" name="テキスト ボックス 398"/>
        <xdr:cNvSpPr txBox="1"/>
      </xdr:nvSpPr>
      <xdr:spPr>
        <a:xfrm>
          <a:off x="14020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32512</xdr:rowOff>
    </xdr:from>
    <xdr:to>
      <xdr:col>19</xdr:col>
      <xdr:colOff>533400</xdr:colOff>
      <xdr:row>42</xdr:row>
      <xdr:rowOff>134112</xdr:rowOff>
    </xdr:to>
    <xdr:sp macro="" textlink="">
      <xdr:nvSpPr>
        <xdr:cNvPr id="400" name="円/楕円 399"/>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118889</xdr:rowOff>
    </xdr:from>
    <xdr:ext cx="762000" cy="259045"/>
    <xdr:sp macro="" textlink="">
      <xdr:nvSpPr>
        <xdr:cNvPr id="401" name="テキスト ボックス 400"/>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現在は、基金等の充当財源があるため、数値としては計上していない状況である。しかしながら、今後増加が予想される公債費や普通交付税の状況により数値の上昇も想定され、引き続き新規投資的経費の点検をしていく必要があ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高知県田野町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2,763
2,754
6.53
2,772,389
2,707,122
37,706
1,442,861
2,643,438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1.7</a:t>
          </a:r>
          <a:r>
            <a:rPr kumimoji="1" lang="ja-JP" altLang="en-US" sz="1300">
              <a:latin typeface="ＭＳ Ｐゴシック"/>
            </a:rPr>
            <a:t>ポイント」となっているが、主な要因は退職手当組合への負担金の減（負担金支払利率の変更、退職者数の減）によるものである。</a:t>
          </a:r>
          <a:endParaRPr kumimoji="1" lang="en-US" altLang="ja-JP" sz="1300">
            <a:latin typeface="ＭＳ Ｐゴシック"/>
          </a:endParaRPr>
        </a:p>
        <a:p>
          <a:r>
            <a:rPr kumimoji="1" lang="ja-JP" altLang="en-US" sz="1300">
              <a:latin typeface="ＭＳ Ｐゴシック"/>
            </a:rPr>
            <a:t>　近年は職員数が増加傾向にあるため、人件費の増加も想定される。一定数の職員の確保とともに、業務の外部委託の検討など経費の抑制に努めていく。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152146</xdr:rowOff>
    </xdr:from>
    <xdr:to>
      <xdr:col>7</xdr:col>
      <xdr:colOff>15875</xdr:colOff>
      <xdr:row>36</xdr:row>
      <xdr:rowOff>58420</xdr:rowOff>
    </xdr:to>
    <xdr:cxnSp macro="">
      <xdr:nvCxnSpPr>
        <xdr:cNvPr id="64" name="直線コネクタ 63"/>
        <xdr:cNvCxnSpPr/>
      </xdr:nvCxnSpPr>
      <xdr:spPr>
        <a:xfrm flipV="1">
          <a:off x="3987800" y="61528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36</xdr:row>
      <xdr:rowOff>140716</xdr:rowOff>
    </xdr:to>
    <xdr:cxnSp macro="">
      <xdr:nvCxnSpPr>
        <xdr:cNvPr id="67" name="直線コネクタ 66"/>
        <xdr:cNvCxnSpPr/>
      </xdr:nvCxnSpPr>
      <xdr:spPr>
        <a:xfrm flipV="1">
          <a:off x="3098800" y="62306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113284</xdr:rowOff>
    </xdr:from>
    <xdr:to>
      <xdr:col>4</xdr:col>
      <xdr:colOff>346075</xdr:colOff>
      <xdr:row>36</xdr:row>
      <xdr:rowOff>140716</xdr:rowOff>
    </xdr:to>
    <xdr:cxnSp macro="">
      <xdr:nvCxnSpPr>
        <xdr:cNvPr id="70" name="直線コネクタ 69"/>
        <xdr:cNvCxnSpPr/>
      </xdr:nvCxnSpPr>
      <xdr:spPr>
        <a:xfrm>
          <a:off x="2209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67564</xdr:rowOff>
    </xdr:from>
    <xdr:to>
      <xdr:col>3</xdr:col>
      <xdr:colOff>142875</xdr:colOff>
      <xdr:row>36</xdr:row>
      <xdr:rowOff>113284</xdr:rowOff>
    </xdr:to>
    <xdr:cxnSp macro="">
      <xdr:nvCxnSpPr>
        <xdr:cNvPr id="73" name="直線コネクタ 72"/>
        <xdr:cNvCxnSpPr/>
      </xdr:nvCxnSpPr>
      <xdr:spPr>
        <a:xfrm>
          <a:off x="1320800" y="6239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101346</xdr:rowOff>
    </xdr:from>
    <xdr:to>
      <xdr:col>7</xdr:col>
      <xdr:colOff>66675</xdr:colOff>
      <xdr:row>36</xdr:row>
      <xdr:rowOff>31496</xdr:rowOff>
    </xdr:to>
    <xdr:sp macro="" textlink="">
      <xdr:nvSpPr>
        <xdr:cNvPr id="83" name="円/楕円 82"/>
        <xdr:cNvSpPr/>
      </xdr:nvSpPr>
      <xdr:spPr>
        <a:xfrm>
          <a:off x="4775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117873</xdr:rowOff>
    </xdr:from>
    <xdr:ext cx="762000" cy="259045"/>
    <xdr:sp macro="" textlink="">
      <xdr:nvSpPr>
        <xdr:cNvPr id="84" name="人件費該当値テキスト"/>
        <xdr:cNvSpPr txBox="1"/>
      </xdr:nvSpPr>
      <xdr:spPr>
        <a:xfrm>
          <a:off x="4914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5" name="円/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89916</xdr:rowOff>
    </xdr:from>
    <xdr:to>
      <xdr:col>4</xdr:col>
      <xdr:colOff>396875</xdr:colOff>
      <xdr:row>37</xdr:row>
      <xdr:rowOff>20066</xdr:rowOff>
    </xdr:to>
    <xdr:sp macro="" textlink="">
      <xdr:nvSpPr>
        <xdr:cNvPr id="87" name="円/楕円 86"/>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30243</xdr:rowOff>
    </xdr:from>
    <xdr:ext cx="762000" cy="259045"/>
    <xdr:sp macro="" textlink="">
      <xdr:nvSpPr>
        <xdr:cNvPr id="88" name="テキスト ボックス 87"/>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62484</xdr:rowOff>
    </xdr:from>
    <xdr:to>
      <xdr:col>3</xdr:col>
      <xdr:colOff>193675</xdr:colOff>
      <xdr:row>36</xdr:row>
      <xdr:rowOff>164084</xdr:rowOff>
    </xdr:to>
    <xdr:sp macro="" textlink="">
      <xdr:nvSpPr>
        <xdr:cNvPr id="89" name="円/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xdr:rowOff>
    </xdr:from>
    <xdr:to>
      <xdr:col>1</xdr:col>
      <xdr:colOff>676275</xdr:colOff>
      <xdr:row>36</xdr:row>
      <xdr:rowOff>118364</xdr:rowOff>
    </xdr:to>
    <xdr:sp macro="" textlink="">
      <xdr:nvSpPr>
        <xdr:cNvPr id="91" name="円/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+0.5</a:t>
          </a:r>
          <a:r>
            <a:rPr kumimoji="1" lang="ja-JP" altLang="en-US" sz="1300">
              <a:latin typeface="ＭＳ Ｐゴシック"/>
            </a:rPr>
            <a:t>ポイント」となっているが、近年各種業務におけるシステムや機器の導入が行われており、経常経費の増加要因の一つとなっており、今後ともその傾向は続いていくことと考えられる。</a:t>
          </a:r>
          <a:endParaRPr kumimoji="1" lang="en-US" altLang="ja-JP" sz="1300">
            <a:latin typeface="ＭＳ Ｐゴシック"/>
          </a:endParaRPr>
        </a:p>
        <a:p>
          <a:r>
            <a:rPr kumimoji="1" lang="ja-JP" altLang="en-US" sz="1300">
              <a:latin typeface="ＭＳ Ｐゴシック"/>
            </a:rPr>
            <a:t>　システムや機器の運用方法の更新時期にあわせた変更を含め、経費抑制に努めていく。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43180</xdr:rowOff>
    </xdr:from>
    <xdr:to>
      <xdr:col>24</xdr:col>
      <xdr:colOff>31750</xdr:colOff>
      <xdr:row>16</xdr:row>
      <xdr:rowOff>81280</xdr:rowOff>
    </xdr:to>
    <xdr:cxnSp macro="">
      <xdr:nvCxnSpPr>
        <xdr:cNvPr id="125" name="直線コネクタ 124"/>
        <xdr:cNvCxnSpPr/>
      </xdr:nvCxnSpPr>
      <xdr:spPr>
        <a:xfrm>
          <a:off x="15671800" y="2786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43180</xdr:rowOff>
    </xdr:from>
    <xdr:to>
      <xdr:col>22</xdr:col>
      <xdr:colOff>565150</xdr:colOff>
      <xdr:row>17</xdr:row>
      <xdr:rowOff>8890</xdr:rowOff>
    </xdr:to>
    <xdr:cxnSp macro="">
      <xdr:nvCxnSpPr>
        <xdr:cNvPr id="128" name="直線コネクタ 127"/>
        <xdr:cNvCxnSpPr/>
      </xdr:nvCxnSpPr>
      <xdr:spPr>
        <a:xfrm flipV="1">
          <a:off x="14782800" y="2786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17</xdr:row>
      <xdr:rowOff>8890</xdr:rowOff>
    </xdr:to>
    <xdr:cxnSp macro="">
      <xdr:nvCxnSpPr>
        <xdr:cNvPr id="131" name="直線コネクタ 130"/>
        <xdr:cNvCxnSpPr/>
      </xdr:nvCxnSpPr>
      <xdr:spPr>
        <a:xfrm>
          <a:off x="13893800" y="2847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43180</xdr:rowOff>
    </xdr:from>
    <xdr:to>
      <xdr:col>20</xdr:col>
      <xdr:colOff>158750</xdr:colOff>
      <xdr:row>16</xdr:row>
      <xdr:rowOff>104140</xdr:rowOff>
    </xdr:to>
    <xdr:cxnSp macro="">
      <xdr:nvCxnSpPr>
        <xdr:cNvPr id="134" name="直線コネクタ 133"/>
        <xdr:cNvCxnSpPr/>
      </xdr:nvCxnSpPr>
      <xdr:spPr>
        <a:xfrm>
          <a:off x="13004800" y="2786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44" name="円/楕円 143"/>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47007</xdr:rowOff>
    </xdr:from>
    <xdr:ext cx="762000" cy="259045"/>
    <xdr:sp macro="" textlink="">
      <xdr:nvSpPr>
        <xdr:cNvPr id="145"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163830</xdr:rowOff>
    </xdr:from>
    <xdr:to>
      <xdr:col>22</xdr:col>
      <xdr:colOff>615950</xdr:colOff>
      <xdr:row>16</xdr:row>
      <xdr:rowOff>93980</xdr:rowOff>
    </xdr:to>
    <xdr:sp macro="" textlink="">
      <xdr:nvSpPr>
        <xdr:cNvPr id="146" name="円/楕円 145"/>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47" name="テキスト ボックス 146"/>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129540</xdr:rowOff>
    </xdr:from>
    <xdr:to>
      <xdr:col>21</xdr:col>
      <xdr:colOff>412750</xdr:colOff>
      <xdr:row>17</xdr:row>
      <xdr:rowOff>59690</xdr:rowOff>
    </xdr:to>
    <xdr:sp macro="" textlink="">
      <xdr:nvSpPr>
        <xdr:cNvPr id="148" name="円/楕円 147"/>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44467</xdr:rowOff>
    </xdr:from>
    <xdr:ext cx="762000" cy="259045"/>
    <xdr:sp macro="" textlink="">
      <xdr:nvSpPr>
        <xdr:cNvPr id="149" name="テキスト ボックス 148"/>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0" name="円/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51" name="テキスト ボックス 150"/>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52" name="円/楕円 151"/>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53" name="テキスト ボックス 152"/>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近年は減少傾向にあり、平成</a:t>
          </a:r>
          <a:r>
            <a:rPr kumimoji="1" lang="en-US" altLang="ja-JP" sz="1300">
              <a:latin typeface="ＭＳ Ｐゴシック"/>
            </a:rPr>
            <a:t>28</a:t>
          </a:r>
          <a:r>
            <a:rPr kumimoji="1" lang="ja-JP" altLang="en-US" sz="1300">
              <a:latin typeface="ＭＳ Ｐゴシック"/>
            </a:rPr>
            <a:t>年度においても前年度比「△</a:t>
          </a:r>
          <a:r>
            <a:rPr kumimoji="1" lang="en-US" altLang="ja-JP" sz="1300">
              <a:latin typeface="ＭＳ Ｐゴシック"/>
            </a:rPr>
            <a:t>0.2</a:t>
          </a:r>
          <a:r>
            <a:rPr kumimoji="1" lang="ja-JP" altLang="en-US" sz="1300">
              <a:latin typeface="ＭＳ Ｐゴシック"/>
            </a:rPr>
            <a:t>ポイント」となっている。</a:t>
          </a:r>
          <a:endParaRPr kumimoji="1" lang="en-US" altLang="ja-JP" sz="1300">
            <a:latin typeface="ＭＳ Ｐゴシック"/>
          </a:endParaRPr>
        </a:p>
        <a:p>
          <a:r>
            <a:rPr kumimoji="1" lang="ja-JP" altLang="en-US" sz="1300">
              <a:latin typeface="ＭＳ Ｐゴシック"/>
            </a:rPr>
            <a:t>　扶助費の主なものは医療費扶助や児童手当といったものであり対象者数は今後とも大きく増加していくことは想定していない。</a:t>
          </a:r>
          <a:endParaRPr kumimoji="1" lang="en-US" altLang="ja-JP" sz="1300">
            <a:latin typeface="ＭＳ Ｐゴシック"/>
          </a:endParaRPr>
        </a:p>
        <a:p>
          <a:r>
            <a:rPr kumimoji="1" lang="ja-JP" altLang="en-US" sz="1300">
              <a:latin typeface="ＭＳ Ｐゴシック"/>
            </a:rPr>
            <a:t>　既存事業の見直しを含め費用抑制に努めていく。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45357</xdr:rowOff>
    </xdr:to>
    <xdr:cxnSp macro="">
      <xdr:nvCxnSpPr>
        <xdr:cNvPr id="187" name="直線コネクタ 186"/>
        <xdr:cNvCxnSpPr/>
      </xdr:nvCxnSpPr>
      <xdr:spPr>
        <a:xfrm flipV="1">
          <a:off x="3987800" y="9271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61685</xdr:rowOff>
    </xdr:to>
    <xdr:cxnSp macro="">
      <xdr:nvCxnSpPr>
        <xdr:cNvPr id="190" name="直線コネクタ 189"/>
        <xdr:cNvCxnSpPr/>
      </xdr:nvCxnSpPr>
      <xdr:spPr>
        <a:xfrm flipV="1">
          <a:off x="3098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94343</xdr:rowOff>
    </xdr:to>
    <xdr:cxnSp macro="">
      <xdr:nvCxnSpPr>
        <xdr:cNvPr id="193" name="直線コネクタ 192"/>
        <xdr:cNvCxnSpPr/>
      </xdr:nvCxnSpPr>
      <xdr:spPr>
        <a:xfrm flipV="1">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94343</xdr:rowOff>
    </xdr:to>
    <xdr:cxnSp macro="">
      <xdr:nvCxnSpPr>
        <xdr:cNvPr id="196" name="直線コネクタ 195"/>
        <xdr:cNvCxnSpPr/>
      </xdr:nvCxnSpPr>
      <xdr:spPr>
        <a:xfrm>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6" name="円/楕円 205"/>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7"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08" name="円/楕円 207"/>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09" name="テキスト ボックス 208"/>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0" name="円/楕円 209"/>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1" name="テキスト ボックス 210"/>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2" name="円/楕円 211"/>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3" name="テキスト ボックス 212"/>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4" name="円/楕円 213"/>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5" name="テキスト ボックス 214"/>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2.6</a:t>
          </a:r>
          <a:r>
            <a:rPr kumimoji="1" lang="ja-JP" altLang="en-US" sz="1300">
              <a:latin typeface="ＭＳ Ｐゴシック"/>
            </a:rPr>
            <a:t>ポイント」となっているが、主な要因は特別会計への繰出金が減少したことによるものである。国民健康保険特別会計など依然厳しい運営が続く特別会計であるが、歳入の確保及び歳出の抑制を図り、一般会計繰出金の抑制に努めていく。</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124714</xdr:rowOff>
    </xdr:from>
    <xdr:to>
      <xdr:col>24</xdr:col>
      <xdr:colOff>31750</xdr:colOff>
      <xdr:row>56</xdr:row>
      <xdr:rowOff>72136</xdr:rowOff>
    </xdr:to>
    <xdr:cxnSp macro="">
      <xdr:nvCxnSpPr>
        <xdr:cNvPr id="245" name="直線コネクタ 244"/>
        <xdr:cNvCxnSpPr/>
      </xdr:nvCxnSpPr>
      <xdr:spPr>
        <a:xfrm flipV="1">
          <a:off x="15671800" y="955446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143002</xdr:rowOff>
    </xdr:from>
    <xdr:to>
      <xdr:col>22</xdr:col>
      <xdr:colOff>565150</xdr:colOff>
      <xdr:row>56</xdr:row>
      <xdr:rowOff>72136</xdr:rowOff>
    </xdr:to>
    <xdr:cxnSp macro="">
      <xdr:nvCxnSpPr>
        <xdr:cNvPr id="248" name="直線コネクタ 247"/>
        <xdr:cNvCxnSpPr/>
      </xdr:nvCxnSpPr>
      <xdr:spPr>
        <a:xfrm>
          <a:off x="14782800" y="95727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143002</xdr:rowOff>
    </xdr:from>
    <xdr:to>
      <xdr:col>21</xdr:col>
      <xdr:colOff>361950</xdr:colOff>
      <xdr:row>56</xdr:row>
      <xdr:rowOff>21844</xdr:rowOff>
    </xdr:to>
    <xdr:cxnSp macro="">
      <xdr:nvCxnSpPr>
        <xdr:cNvPr id="251" name="直線コネクタ 250"/>
        <xdr:cNvCxnSpPr/>
      </xdr:nvCxnSpPr>
      <xdr:spPr>
        <a:xfrm flipV="1">
          <a:off x="13893800" y="95727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17272</xdr:rowOff>
    </xdr:from>
    <xdr:to>
      <xdr:col>20</xdr:col>
      <xdr:colOff>158750</xdr:colOff>
      <xdr:row>56</xdr:row>
      <xdr:rowOff>21844</xdr:rowOff>
    </xdr:to>
    <xdr:cxnSp macro="">
      <xdr:nvCxnSpPr>
        <xdr:cNvPr id="254" name="直線コネクタ 253"/>
        <xdr:cNvCxnSpPr/>
      </xdr:nvCxnSpPr>
      <xdr:spPr>
        <a:xfrm>
          <a:off x="13004800" y="9618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73914</xdr:rowOff>
    </xdr:from>
    <xdr:to>
      <xdr:col>24</xdr:col>
      <xdr:colOff>82550</xdr:colOff>
      <xdr:row>56</xdr:row>
      <xdr:rowOff>4064</xdr:rowOff>
    </xdr:to>
    <xdr:sp macro="" textlink="">
      <xdr:nvSpPr>
        <xdr:cNvPr id="264" name="円/楕円 263"/>
        <xdr:cNvSpPr/>
      </xdr:nvSpPr>
      <xdr:spPr>
        <a:xfrm>
          <a:off x="164592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90441</xdr:rowOff>
    </xdr:from>
    <xdr:ext cx="762000" cy="259045"/>
    <xdr:sp macro="" textlink="">
      <xdr:nvSpPr>
        <xdr:cNvPr id="265" name="その他該当値テキスト"/>
        <xdr:cNvSpPr txBox="1"/>
      </xdr:nvSpPr>
      <xdr:spPr>
        <a:xfrm>
          <a:off x="16598900" y="934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21336</xdr:rowOff>
    </xdr:from>
    <xdr:to>
      <xdr:col>22</xdr:col>
      <xdr:colOff>615950</xdr:colOff>
      <xdr:row>56</xdr:row>
      <xdr:rowOff>122936</xdr:rowOff>
    </xdr:to>
    <xdr:sp macro="" textlink="">
      <xdr:nvSpPr>
        <xdr:cNvPr id="266" name="円/楕円 265"/>
        <xdr:cNvSpPr/>
      </xdr:nvSpPr>
      <xdr:spPr>
        <a:xfrm>
          <a:off x="15621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67" name="テキスト ボックス 26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92202</xdr:rowOff>
    </xdr:from>
    <xdr:to>
      <xdr:col>21</xdr:col>
      <xdr:colOff>412750</xdr:colOff>
      <xdr:row>56</xdr:row>
      <xdr:rowOff>22352</xdr:rowOff>
    </xdr:to>
    <xdr:sp macro="" textlink="">
      <xdr:nvSpPr>
        <xdr:cNvPr id="268" name="円/楕円 267"/>
        <xdr:cNvSpPr/>
      </xdr:nvSpPr>
      <xdr:spPr>
        <a:xfrm>
          <a:off x="14732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32529</xdr:rowOff>
    </xdr:from>
    <xdr:ext cx="762000" cy="259045"/>
    <xdr:sp macro="" textlink="">
      <xdr:nvSpPr>
        <xdr:cNvPr id="269" name="テキスト ボックス 268"/>
        <xdr:cNvSpPr txBox="1"/>
      </xdr:nvSpPr>
      <xdr:spPr>
        <a:xfrm>
          <a:off x="14401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142494</xdr:rowOff>
    </xdr:from>
    <xdr:to>
      <xdr:col>20</xdr:col>
      <xdr:colOff>209550</xdr:colOff>
      <xdr:row>56</xdr:row>
      <xdr:rowOff>72644</xdr:rowOff>
    </xdr:to>
    <xdr:sp macro="" textlink="">
      <xdr:nvSpPr>
        <xdr:cNvPr id="270" name="円/楕円 269"/>
        <xdr:cNvSpPr/>
      </xdr:nvSpPr>
      <xdr:spPr>
        <a:xfrm>
          <a:off x="13843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71" name="テキスト ボックス 270"/>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137922</xdr:rowOff>
    </xdr:from>
    <xdr:to>
      <xdr:col>19</xdr:col>
      <xdr:colOff>6350</xdr:colOff>
      <xdr:row>56</xdr:row>
      <xdr:rowOff>68072</xdr:rowOff>
    </xdr:to>
    <xdr:sp macro="" textlink="">
      <xdr:nvSpPr>
        <xdr:cNvPr id="272" name="円/楕円 271"/>
        <xdr:cNvSpPr/>
      </xdr:nvSpPr>
      <xdr:spPr>
        <a:xfrm>
          <a:off x="12954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78249</xdr:rowOff>
    </xdr:from>
    <xdr:ext cx="762000" cy="259045"/>
    <xdr:sp macro="" textlink="">
      <xdr:nvSpPr>
        <xdr:cNvPr id="273" name="テキスト ボックス 272"/>
        <xdr:cNvSpPr txBox="1"/>
      </xdr:nvSpPr>
      <xdr:spPr>
        <a:xfrm>
          <a:off x="12623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当町を含め近隣</a:t>
          </a:r>
          <a:r>
            <a:rPr kumimoji="1" lang="en-US" altLang="ja-JP" sz="1300">
              <a:latin typeface="ＭＳ Ｐゴシック"/>
            </a:rPr>
            <a:t>5</a:t>
          </a:r>
          <a:r>
            <a:rPr kumimoji="1" lang="ja-JP" altLang="en-US" sz="1300">
              <a:latin typeface="ＭＳ Ｐゴシック"/>
            </a:rPr>
            <a:t>町村で構成する広域連合への負担金が経常経費として発生しているため類似団体と比較しても多くなっている状況である。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年度は前年度比「</a:t>
          </a:r>
          <a:r>
            <a:rPr kumimoji="1" lang="en-US" altLang="ja-JP" sz="1300">
              <a:latin typeface="ＭＳ Ｐゴシック"/>
            </a:rPr>
            <a:t>+0.8</a:t>
          </a:r>
          <a:r>
            <a:rPr kumimoji="1" lang="ja-JP" altLang="en-US" sz="1300">
              <a:latin typeface="ＭＳ Ｐゴシック"/>
            </a:rPr>
            <a:t>ポイント」となっているが、広域連合において戸籍の電算化が開始されたことによる負担金の増などが主な要因となっている。人件費や物件費とともに今後とも増加していくことが予想されるものであり、各種団体への補助金等の見直しを含め経費の抑制に努めていく。</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1270</xdr:rowOff>
    </xdr:from>
    <xdr:to>
      <xdr:col>24</xdr:col>
      <xdr:colOff>31750</xdr:colOff>
      <xdr:row>39</xdr:row>
      <xdr:rowOff>37846</xdr:rowOff>
    </xdr:to>
    <xdr:cxnSp macro="">
      <xdr:nvCxnSpPr>
        <xdr:cNvPr id="303" name="直線コネクタ 302"/>
        <xdr:cNvCxnSpPr/>
      </xdr:nvCxnSpPr>
      <xdr:spPr>
        <a:xfrm>
          <a:off x="15671800" y="66878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1270</xdr:rowOff>
    </xdr:from>
    <xdr:to>
      <xdr:col>22</xdr:col>
      <xdr:colOff>565150</xdr:colOff>
      <xdr:row>39</xdr:row>
      <xdr:rowOff>88138</xdr:rowOff>
    </xdr:to>
    <xdr:cxnSp macro="">
      <xdr:nvCxnSpPr>
        <xdr:cNvPr id="306" name="直線コネクタ 305"/>
        <xdr:cNvCxnSpPr/>
      </xdr:nvCxnSpPr>
      <xdr:spPr>
        <a:xfrm flipV="1">
          <a:off x="14782800" y="66878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51562</xdr:rowOff>
    </xdr:from>
    <xdr:to>
      <xdr:col>21</xdr:col>
      <xdr:colOff>361950</xdr:colOff>
      <xdr:row>39</xdr:row>
      <xdr:rowOff>88138</xdr:rowOff>
    </xdr:to>
    <xdr:cxnSp macro="">
      <xdr:nvCxnSpPr>
        <xdr:cNvPr id="309" name="直線コネクタ 308"/>
        <xdr:cNvCxnSpPr/>
      </xdr:nvCxnSpPr>
      <xdr:spPr>
        <a:xfrm>
          <a:off x="13893800" y="67381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51562</xdr:rowOff>
    </xdr:from>
    <xdr:to>
      <xdr:col>20</xdr:col>
      <xdr:colOff>158750</xdr:colOff>
      <xdr:row>39</xdr:row>
      <xdr:rowOff>65278</xdr:rowOff>
    </xdr:to>
    <xdr:cxnSp macro="">
      <xdr:nvCxnSpPr>
        <xdr:cNvPr id="312" name="直線コネクタ 311"/>
        <xdr:cNvCxnSpPr/>
      </xdr:nvCxnSpPr>
      <xdr:spPr>
        <a:xfrm flipV="1">
          <a:off x="13004800" y="67381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158496</xdr:rowOff>
    </xdr:from>
    <xdr:to>
      <xdr:col>24</xdr:col>
      <xdr:colOff>82550</xdr:colOff>
      <xdr:row>39</xdr:row>
      <xdr:rowOff>88646</xdr:rowOff>
    </xdr:to>
    <xdr:sp macro="" textlink="">
      <xdr:nvSpPr>
        <xdr:cNvPr id="322" name="円/楕円 321"/>
        <xdr:cNvSpPr/>
      </xdr:nvSpPr>
      <xdr:spPr>
        <a:xfrm>
          <a:off x="16459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130573</xdr:rowOff>
    </xdr:from>
    <xdr:ext cx="762000" cy="259045"/>
    <xdr:sp macro="" textlink="">
      <xdr:nvSpPr>
        <xdr:cNvPr id="323" name="補助費等該当値テキスト"/>
        <xdr:cNvSpPr txBox="1"/>
      </xdr:nvSpPr>
      <xdr:spPr>
        <a:xfrm>
          <a:off x="16598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121920</xdr:rowOff>
    </xdr:from>
    <xdr:to>
      <xdr:col>22</xdr:col>
      <xdr:colOff>615950</xdr:colOff>
      <xdr:row>39</xdr:row>
      <xdr:rowOff>52070</xdr:rowOff>
    </xdr:to>
    <xdr:sp macro="" textlink="">
      <xdr:nvSpPr>
        <xdr:cNvPr id="324" name="円/楕円 323"/>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36847</xdr:rowOff>
    </xdr:from>
    <xdr:ext cx="736600" cy="259045"/>
    <xdr:sp macro="" textlink="">
      <xdr:nvSpPr>
        <xdr:cNvPr id="325" name="テキスト ボックス 324"/>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37338</xdr:rowOff>
    </xdr:from>
    <xdr:to>
      <xdr:col>21</xdr:col>
      <xdr:colOff>412750</xdr:colOff>
      <xdr:row>39</xdr:row>
      <xdr:rowOff>138938</xdr:rowOff>
    </xdr:to>
    <xdr:sp macro="" textlink="">
      <xdr:nvSpPr>
        <xdr:cNvPr id="326" name="円/楕円 325"/>
        <xdr:cNvSpPr/>
      </xdr:nvSpPr>
      <xdr:spPr>
        <a:xfrm>
          <a:off x="14732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123715</xdr:rowOff>
    </xdr:from>
    <xdr:ext cx="762000" cy="259045"/>
    <xdr:sp macro="" textlink="">
      <xdr:nvSpPr>
        <xdr:cNvPr id="327" name="テキスト ボックス 326"/>
        <xdr:cNvSpPr txBox="1"/>
      </xdr:nvSpPr>
      <xdr:spPr>
        <a:xfrm>
          <a:off x="14401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762</xdr:rowOff>
    </xdr:from>
    <xdr:to>
      <xdr:col>20</xdr:col>
      <xdr:colOff>209550</xdr:colOff>
      <xdr:row>39</xdr:row>
      <xdr:rowOff>102362</xdr:rowOff>
    </xdr:to>
    <xdr:sp macro="" textlink="">
      <xdr:nvSpPr>
        <xdr:cNvPr id="328" name="円/楕円 327"/>
        <xdr:cNvSpPr/>
      </xdr:nvSpPr>
      <xdr:spPr>
        <a:xfrm>
          <a:off x="13843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87139</xdr:rowOff>
    </xdr:from>
    <xdr:ext cx="762000" cy="259045"/>
    <xdr:sp macro="" textlink="">
      <xdr:nvSpPr>
        <xdr:cNvPr id="329" name="テキスト ボックス 328"/>
        <xdr:cNvSpPr txBox="1"/>
      </xdr:nvSpPr>
      <xdr:spPr>
        <a:xfrm>
          <a:off x="13512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14478</xdr:rowOff>
    </xdr:from>
    <xdr:to>
      <xdr:col>19</xdr:col>
      <xdr:colOff>6350</xdr:colOff>
      <xdr:row>39</xdr:row>
      <xdr:rowOff>116078</xdr:rowOff>
    </xdr:to>
    <xdr:sp macro="" textlink="">
      <xdr:nvSpPr>
        <xdr:cNvPr id="330" name="円/楕円 329"/>
        <xdr:cNvSpPr/>
      </xdr:nvSpPr>
      <xdr:spPr>
        <a:xfrm>
          <a:off x="12954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100855</xdr:rowOff>
    </xdr:from>
    <xdr:ext cx="762000" cy="259045"/>
    <xdr:sp macro="" textlink="">
      <xdr:nvSpPr>
        <xdr:cNvPr id="331" name="テキスト ボックス 330"/>
        <xdr:cNvSpPr txBox="1"/>
      </xdr:nvSpPr>
      <xdr:spPr>
        <a:xfrm>
          <a:off x="12623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0.1</a:t>
          </a:r>
          <a:r>
            <a:rPr kumimoji="1" lang="ja-JP" altLang="en-US" sz="1300">
              <a:latin typeface="ＭＳ Ｐゴシック"/>
            </a:rPr>
            <a:t>ポイント」となっているが、これは平成</a:t>
          </a:r>
          <a:r>
            <a:rPr kumimoji="1" lang="en-US" altLang="ja-JP" sz="1300">
              <a:latin typeface="ＭＳ Ｐゴシック"/>
            </a:rPr>
            <a:t>27</a:t>
          </a:r>
          <a:r>
            <a:rPr kumimoji="1" lang="ja-JP" altLang="en-US" sz="1300">
              <a:latin typeface="ＭＳ Ｐゴシック"/>
            </a:rPr>
            <a:t>年度に実施した任意繰上償還を実施したことや近年大型建設事業等が少なかったことにより抑制されている現状である。</a:t>
          </a:r>
          <a:endParaRPr kumimoji="1" lang="en-US" altLang="ja-JP" sz="1300">
            <a:latin typeface="ＭＳ Ｐゴシック"/>
          </a:endParaRPr>
        </a:p>
        <a:p>
          <a:r>
            <a:rPr kumimoji="1" lang="ja-JP" altLang="en-US" sz="1300">
              <a:latin typeface="ＭＳ Ｐゴシック"/>
            </a:rPr>
            <a:t>　しかしながら、今後控える起債を主な財源とした大型建設事業も予定されており、数年後には上昇していくことが予想され、年間公債費の適正管理に努めていく。</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157480</xdr:rowOff>
    </xdr:from>
    <xdr:to>
      <xdr:col>7</xdr:col>
      <xdr:colOff>15875</xdr:colOff>
      <xdr:row>76</xdr:row>
      <xdr:rowOff>161289</xdr:rowOff>
    </xdr:to>
    <xdr:cxnSp macro="">
      <xdr:nvCxnSpPr>
        <xdr:cNvPr id="363" name="直線コネクタ 362"/>
        <xdr:cNvCxnSpPr/>
      </xdr:nvCxnSpPr>
      <xdr:spPr>
        <a:xfrm flipV="1">
          <a:off x="3987800" y="131876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161289</xdr:rowOff>
    </xdr:from>
    <xdr:to>
      <xdr:col>5</xdr:col>
      <xdr:colOff>549275</xdr:colOff>
      <xdr:row>77</xdr:row>
      <xdr:rowOff>107950</xdr:rowOff>
    </xdr:to>
    <xdr:cxnSp macro="">
      <xdr:nvCxnSpPr>
        <xdr:cNvPr id="366" name="直線コネクタ 365"/>
        <xdr:cNvCxnSpPr/>
      </xdr:nvCxnSpPr>
      <xdr:spPr>
        <a:xfrm flipV="1">
          <a:off x="3098800" y="1319148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107950</xdr:rowOff>
    </xdr:from>
    <xdr:to>
      <xdr:col>4</xdr:col>
      <xdr:colOff>346075</xdr:colOff>
      <xdr:row>77</xdr:row>
      <xdr:rowOff>146050</xdr:rowOff>
    </xdr:to>
    <xdr:cxnSp macro="">
      <xdr:nvCxnSpPr>
        <xdr:cNvPr id="369" name="直線コネクタ 368"/>
        <xdr:cNvCxnSpPr/>
      </xdr:nvCxnSpPr>
      <xdr:spPr>
        <a:xfrm flipV="1">
          <a:off x="2209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146050</xdr:rowOff>
    </xdr:from>
    <xdr:to>
      <xdr:col>3</xdr:col>
      <xdr:colOff>142875</xdr:colOff>
      <xdr:row>78</xdr:row>
      <xdr:rowOff>27939</xdr:rowOff>
    </xdr:to>
    <xdr:cxnSp macro="">
      <xdr:nvCxnSpPr>
        <xdr:cNvPr id="372" name="直線コネクタ 371"/>
        <xdr:cNvCxnSpPr/>
      </xdr:nvCxnSpPr>
      <xdr:spPr>
        <a:xfrm flipV="1">
          <a:off x="1320800" y="13347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82" name="円/楕円 381"/>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78757</xdr:rowOff>
    </xdr:from>
    <xdr:ext cx="762000" cy="259045"/>
    <xdr:sp macro="" textlink="">
      <xdr:nvSpPr>
        <xdr:cNvPr id="383" name="公債費該当値テキスト"/>
        <xdr:cNvSpPr txBox="1"/>
      </xdr:nvSpPr>
      <xdr:spPr>
        <a:xfrm>
          <a:off x="4914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110489</xdr:rowOff>
    </xdr:from>
    <xdr:to>
      <xdr:col>5</xdr:col>
      <xdr:colOff>600075</xdr:colOff>
      <xdr:row>77</xdr:row>
      <xdr:rowOff>40639</xdr:rowOff>
    </xdr:to>
    <xdr:sp macro="" textlink="">
      <xdr:nvSpPr>
        <xdr:cNvPr id="384" name="円/楕円 383"/>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25416</xdr:rowOff>
    </xdr:from>
    <xdr:ext cx="736600" cy="259045"/>
    <xdr:sp macro="" textlink="">
      <xdr:nvSpPr>
        <xdr:cNvPr id="385" name="テキスト ボックス 384"/>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57150</xdr:rowOff>
    </xdr:from>
    <xdr:to>
      <xdr:col>4</xdr:col>
      <xdr:colOff>396875</xdr:colOff>
      <xdr:row>77</xdr:row>
      <xdr:rowOff>158750</xdr:rowOff>
    </xdr:to>
    <xdr:sp macro="" textlink="">
      <xdr:nvSpPr>
        <xdr:cNvPr id="386" name="円/楕円 385"/>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143527</xdr:rowOff>
    </xdr:from>
    <xdr:ext cx="762000" cy="259045"/>
    <xdr:sp macro="" textlink="">
      <xdr:nvSpPr>
        <xdr:cNvPr id="387" name="テキスト ボックス 386"/>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95250</xdr:rowOff>
    </xdr:from>
    <xdr:to>
      <xdr:col>3</xdr:col>
      <xdr:colOff>193675</xdr:colOff>
      <xdr:row>78</xdr:row>
      <xdr:rowOff>25400</xdr:rowOff>
    </xdr:to>
    <xdr:sp macro="" textlink="">
      <xdr:nvSpPr>
        <xdr:cNvPr id="388" name="円/楕円 387"/>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389" name="テキスト ボックス 388"/>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148589</xdr:rowOff>
    </xdr:from>
    <xdr:to>
      <xdr:col>1</xdr:col>
      <xdr:colOff>676275</xdr:colOff>
      <xdr:row>78</xdr:row>
      <xdr:rowOff>78739</xdr:rowOff>
    </xdr:to>
    <xdr:sp macro="" textlink="">
      <xdr:nvSpPr>
        <xdr:cNvPr id="390" name="円/楕円 389"/>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63516</xdr:rowOff>
    </xdr:from>
    <xdr:ext cx="762000" cy="259045"/>
    <xdr:sp macro="" textlink="">
      <xdr:nvSpPr>
        <xdr:cNvPr id="391" name="テキスト ボックス 390"/>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近年は減少傾向にあるが、人件費や物件費、補助費等は今後増加していくことが予想されている。</a:t>
          </a:r>
          <a:endParaRPr kumimoji="1" lang="en-US" altLang="ja-JP" sz="1300">
            <a:latin typeface="ＭＳ Ｐゴシック"/>
          </a:endParaRPr>
        </a:p>
        <a:p>
          <a:r>
            <a:rPr kumimoji="1" lang="ja-JP" altLang="en-US" sz="1300">
              <a:latin typeface="ＭＳ Ｐゴシック"/>
            </a:rPr>
            <a:t>　システムの複数自治体利用によるクラウド化や既存事業の見直しなど、経常経費の抑制を検討していく。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43724</xdr:rowOff>
    </xdr:from>
    <xdr:to>
      <xdr:col>24</xdr:col>
      <xdr:colOff>31750</xdr:colOff>
      <xdr:row>77</xdr:row>
      <xdr:rowOff>148227</xdr:rowOff>
    </xdr:to>
    <xdr:cxnSp macro="">
      <xdr:nvCxnSpPr>
        <xdr:cNvPr id="426" name="直線コネクタ 425"/>
        <xdr:cNvCxnSpPr/>
      </xdr:nvCxnSpPr>
      <xdr:spPr>
        <a:xfrm flipV="1">
          <a:off x="15671800" y="13245374"/>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148227</xdr:rowOff>
    </xdr:from>
    <xdr:to>
      <xdr:col>22</xdr:col>
      <xdr:colOff>565150</xdr:colOff>
      <xdr:row>78</xdr:row>
      <xdr:rowOff>87812</xdr:rowOff>
    </xdr:to>
    <xdr:cxnSp macro="">
      <xdr:nvCxnSpPr>
        <xdr:cNvPr id="429" name="直線コネクタ 428"/>
        <xdr:cNvCxnSpPr/>
      </xdr:nvCxnSpPr>
      <xdr:spPr>
        <a:xfrm flipV="1">
          <a:off x="14782800" y="13349877"/>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51888</xdr:rowOff>
    </xdr:from>
    <xdr:to>
      <xdr:col>21</xdr:col>
      <xdr:colOff>361950</xdr:colOff>
      <xdr:row>78</xdr:row>
      <xdr:rowOff>87812</xdr:rowOff>
    </xdr:to>
    <xdr:cxnSp macro="">
      <xdr:nvCxnSpPr>
        <xdr:cNvPr id="432" name="直線コネクタ 431"/>
        <xdr:cNvCxnSpPr/>
      </xdr:nvCxnSpPr>
      <xdr:spPr>
        <a:xfrm>
          <a:off x="13893800" y="134249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164556</xdr:rowOff>
    </xdr:from>
    <xdr:to>
      <xdr:col>20</xdr:col>
      <xdr:colOff>158750</xdr:colOff>
      <xdr:row>78</xdr:row>
      <xdr:rowOff>51888</xdr:rowOff>
    </xdr:to>
    <xdr:cxnSp macro="">
      <xdr:nvCxnSpPr>
        <xdr:cNvPr id="435" name="直線コネクタ 434"/>
        <xdr:cNvCxnSpPr/>
      </xdr:nvCxnSpPr>
      <xdr:spPr>
        <a:xfrm>
          <a:off x="13004800" y="133662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164374</xdr:rowOff>
    </xdr:from>
    <xdr:to>
      <xdr:col>24</xdr:col>
      <xdr:colOff>82550</xdr:colOff>
      <xdr:row>77</xdr:row>
      <xdr:rowOff>94524</xdr:rowOff>
    </xdr:to>
    <xdr:sp macro="" textlink="">
      <xdr:nvSpPr>
        <xdr:cNvPr id="445" name="円/楕円 444"/>
        <xdr:cNvSpPr/>
      </xdr:nvSpPr>
      <xdr:spPr>
        <a:xfrm>
          <a:off x="164592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136451</xdr:rowOff>
    </xdr:from>
    <xdr:ext cx="762000" cy="259045"/>
    <xdr:sp macro="" textlink="">
      <xdr:nvSpPr>
        <xdr:cNvPr id="446" name="公債費以外該当値テキスト"/>
        <xdr:cNvSpPr txBox="1"/>
      </xdr:nvSpPr>
      <xdr:spPr>
        <a:xfrm>
          <a:off x="16598900" y="1316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97427</xdr:rowOff>
    </xdr:from>
    <xdr:to>
      <xdr:col>22</xdr:col>
      <xdr:colOff>615950</xdr:colOff>
      <xdr:row>78</xdr:row>
      <xdr:rowOff>27577</xdr:rowOff>
    </xdr:to>
    <xdr:sp macro="" textlink="">
      <xdr:nvSpPr>
        <xdr:cNvPr id="447" name="円/楕円 446"/>
        <xdr:cNvSpPr/>
      </xdr:nvSpPr>
      <xdr:spPr>
        <a:xfrm>
          <a:off x="15621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12354</xdr:rowOff>
    </xdr:from>
    <xdr:ext cx="736600" cy="259045"/>
    <xdr:sp macro="" textlink="">
      <xdr:nvSpPr>
        <xdr:cNvPr id="448" name="テキスト ボックス 447"/>
        <xdr:cNvSpPr txBox="1"/>
      </xdr:nvSpPr>
      <xdr:spPr>
        <a:xfrm>
          <a:off x="15290800" y="13385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37012</xdr:rowOff>
    </xdr:from>
    <xdr:to>
      <xdr:col>21</xdr:col>
      <xdr:colOff>412750</xdr:colOff>
      <xdr:row>78</xdr:row>
      <xdr:rowOff>138612</xdr:rowOff>
    </xdr:to>
    <xdr:sp macro="" textlink="">
      <xdr:nvSpPr>
        <xdr:cNvPr id="449" name="円/楕円 448"/>
        <xdr:cNvSpPr/>
      </xdr:nvSpPr>
      <xdr:spPr>
        <a:xfrm>
          <a:off x="14732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123389</xdr:rowOff>
    </xdr:from>
    <xdr:ext cx="762000" cy="259045"/>
    <xdr:sp macro="" textlink="">
      <xdr:nvSpPr>
        <xdr:cNvPr id="450" name="テキスト ボックス 449"/>
        <xdr:cNvSpPr txBox="1"/>
      </xdr:nvSpPr>
      <xdr:spPr>
        <a:xfrm>
          <a:off x="144018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1088</xdr:rowOff>
    </xdr:from>
    <xdr:to>
      <xdr:col>20</xdr:col>
      <xdr:colOff>209550</xdr:colOff>
      <xdr:row>78</xdr:row>
      <xdr:rowOff>102688</xdr:rowOff>
    </xdr:to>
    <xdr:sp macro="" textlink="">
      <xdr:nvSpPr>
        <xdr:cNvPr id="451" name="円/楕円 450"/>
        <xdr:cNvSpPr/>
      </xdr:nvSpPr>
      <xdr:spPr>
        <a:xfrm>
          <a:off x="13843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87465</xdr:rowOff>
    </xdr:from>
    <xdr:ext cx="762000" cy="259045"/>
    <xdr:sp macro="" textlink="">
      <xdr:nvSpPr>
        <xdr:cNvPr id="452" name="テキスト ボックス 451"/>
        <xdr:cNvSpPr txBox="1"/>
      </xdr:nvSpPr>
      <xdr:spPr>
        <a:xfrm>
          <a:off x="135128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113756</xdr:rowOff>
    </xdr:from>
    <xdr:to>
      <xdr:col>19</xdr:col>
      <xdr:colOff>6350</xdr:colOff>
      <xdr:row>78</xdr:row>
      <xdr:rowOff>43906</xdr:rowOff>
    </xdr:to>
    <xdr:sp macro="" textlink="">
      <xdr:nvSpPr>
        <xdr:cNvPr id="453" name="円/楕円 452"/>
        <xdr:cNvSpPr/>
      </xdr:nvSpPr>
      <xdr:spPr>
        <a:xfrm>
          <a:off x="129540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28683</xdr:rowOff>
    </xdr:from>
    <xdr:ext cx="762000" cy="259045"/>
    <xdr:sp macro="" textlink="">
      <xdr:nvSpPr>
        <xdr:cNvPr id="454" name="テキスト ボックス 453"/>
        <xdr:cNvSpPr txBox="1"/>
      </xdr:nvSpPr>
      <xdr:spPr>
        <a:xfrm>
          <a:off x="12623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高知県田野町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146690</xdr:rowOff>
    </xdr:from>
    <xdr:to>
      <xdr:col>4</xdr:col>
      <xdr:colOff>1117600</xdr:colOff>
      <xdr:row>17</xdr:row>
      <xdr:rowOff>166089</xdr:rowOff>
    </xdr:to>
    <xdr:cxnSp macro="">
      <xdr:nvCxnSpPr>
        <xdr:cNvPr id="47" name="直線コネクタ 46"/>
        <xdr:cNvCxnSpPr/>
      </xdr:nvCxnSpPr>
      <xdr:spPr bwMode="auto">
        <a:xfrm flipV="1">
          <a:off x="5003800" y="3108965"/>
          <a:ext cx="647700" cy="19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151328</xdr:rowOff>
    </xdr:from>
    <xdr:to>
      <xdr:col>4</xdr:col>
      <xdr:colOff>469900</xdr:colOff>
      <xdr:row>17</xdr:row>
      <xdr:rowOff>166089</xdr:rowOff>
    </xdr:to>
    <xdr:cxnSp macro="">
      <xdr:nvCxnSpPr>
        <xdr:cNvPr id="50" name="直線コネクタ 49"/>
        <xdr:cNvCxnSpPr/>
      </xdr:nvCxnSpPr>
      <xdr:spPr bwMode="auto">
        <a:xfrm>
          <a:off x="4305300" y="3113603"/>
          <a:ext cx="698500" cy="14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151328</xdr:rowOff>
    </xdr:from>
    <xdr:to>
      <xdr:col>3</xdr:col>
      <xdr:colOff>904875</xdr:colOff>
      <xdr:row>18</xdr:row>
      <xdr:rowOff>8433</xdr:rowOff>
    </xdr:to>
    <xdr:cxnSp macro="">
      <xdr:nvCxnSpPr>
        <xdr:cNvPr id="53" name="直線コネクタ 52"/>
        <xdr:cNvCxnSpPr/>
      </xdr:nvCxnSpPr>
      <xdr:spPr bwMode="auto">
        <a:xfrm flipV="1">
          <a:off x="3606800" y="3113603"/>
          <a:ext cx="698500" cy="28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164493</xdr:rowOff>
    </xdr:from>
    <xdr:to>
      <xdr:col>3</xdr:col>
      <xdr:colOff>206375</xdr:colOff>
      <xdr:row>18</xdr:row>
      <xdr:rowOff>8433</xdr:rowOff>
    </xdr:to>
    <xdr:cxnSp macro="">
      <xdr:nvCxnSpPr>
        <xdr:cNvPr id="56" name="直線コネクタ 55"/>
        <xdr:cNvCxnSpPr/>
      </xdr:nvCxnSpPr>
      <xdr:spPr bwMode="auto">
        <a:xfrm>
          <a:off x="2908300" y="3126768"/>
          <a:ext cx="698500" cy="15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95890</xdr:rowOff>
    </xdr:from>
    <xdr:to>
      <xdr:col>5</xdr:col>
      <xdr:colOff>34925</xdr:colOff>
      <xdr:row>18</xdr:row>
      <xdr:rowOff>26040</xdr:rowOff>
    </xdr:to>
    <xdr:sp macro="" textlink="">
      <xdr:nvSpPr>
        <xdr:cNvPr id="66" name="円/楕円 65"/>
        <xdr:cNvSpPr/>
      </xdr:nvSpPr>
      <xdr:spPr bwMode="auto">
        <a:xfrm>
          <a:off x="5600700" y="3058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67967</xdr:rowOff>
    </xdr:from>
    <xdr:ext cx="762000" cy="259045"/>
    <xdr:sp macro="" textlink="">
      <xdr:nvSpPr>
        <xdr:cNvPr id="67" name="人口1人当たり決算額の推移該当値テキスト130"/>
        <xdr:cNvSpPr txBox="1"/>
      </xdr:nvSpPr>
      <xdr:spPr>
        <a:xfrm>
          <a:off x="5740400" y="303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162,220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115289</xdr:rowOff>
    </xdr:from>
    <xdr:to>
      <xdr:col>4</xdr:col>
      <xdr:colOff>520700</xdr:colOff>
      <xdr:row>18</xdr:row>
      <xdr:rowOff>45439</xdr:rowOff>
    </xdr:to>
    <xdr:sp macro="" textlink="">
      <xdr:nvSpPr>
        <xdr:cNvPr id="68" name="円/楕円 67"/>
        <xdr:cNvSpPr/>
      </xdr:nvSpPr>
      <xdr:spPr bwMode="auto">
        <a:xfrm>
          <a:off x="4953000" y="3077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30216</xdr:rowOff>
    </xdr:from>
    <xdr:ext cx="736600" cy="259045"/>
    <xdr:sp macro="" textlink="">
      <xdr:nvSpPr>
        <xdr:cNvPr id="69" name="テキスト ボックス 68"/>
        <xdr:cNvSpPr txBox="1"/>
      </xdr:nvSpPr>
      <xdr:spPr>
        <a:xfrm>
          <a:off x="4622800" y="316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153,734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100528</xdr:rowOff>
    </xdr:from>
    <xdr:to>
      <xdr:col>3</xdr:col>
      <xdr:colOff>955675</xdr:colOff>
      <xdr:row>18</xdr:row>
      <xdr:rowOff>30678</xdr:rowOff>
    </xdr:to>
    <xdr:sp macro="" textlink="">
      <xdr:nvSpPr>
        <xdr:cNvPr id="70" name="円/楕円 69"/>
        <xdr:cNvSpPr/>
      </xdr:nvSpPr>
      <xdr:spPr bwMode="auto">
        <a:xfrm>
          <a:off x="4254500" y="3062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15455</xdr:rowOff>
    </xdr:from>
    <xdr:ext cx="762000" cy="259045"/>
    <xdr:sp macro="" textlink="">
      <xdr:nvSpPr>
        <xdr:cNvPr id="71" name="テキスト ボックス 70"/>
        <xdr:cNvSpPr txBox="1"/>
      </xdr:nvSpPr>
      <xdr:spPr>
        <a:xfrm>
          <a:off x="3924300" y="314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129083</xdr:rowOff>
    </xdr:from>
    <xdr:to>
      <xdr:col>3</xdr:col>
      <xdr:colOff>257175</xdr:colOff>
      <xdr:row>18</xdr:row>
      <xdr:rowOff>59233</xdr:rowOff>
    </xdr:to>
    <xdr:sp macro="" textlink="">
      <xdr:nvSpPr>
        <xdr:cNvPr id="72" name="円/楕円 71"/>
        <xdr:cNvSpPr/>
      </xdr:nvSpPr>
      <xdr:spPr bwMode="auto">
        <a:xfrm>
          <a:off x="3556000" y="3091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44010</xdr:rowOff>
    </xdr:from>
    <xdr:ext cx="762000" cy="259045"/>
    <xdr:sp macro="" textlink="">
      <xdr:nvSpPr>
        <xdr:cNvPr id="73" name="テキスト ボックス 72"/>
        <xdr:cNvSpPr txBox="1"/>
      </xdr:nvSpPr>
      <xdr:spPr>
        <a:xfrm>
          <a:off x="3225800" y="317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147,700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113693</xdr:rowOff>
    </xdr:from>
    <xdr:to>
      <xdr:col>2</xdr:col>
      <xdr:colOff>692150</xdr:colOff>
      <xdr:row>18</xdr:row>
      <xdr:rowOff>43843</xdr:rowOff>
    </xdr:to>
    <xdr:sp macro="" textlink="">
      <xdr:nvSpPr>
        <xdr:cNvPr id="74" name="円/楕円 73"/>
        <xdr:cNvSpPr/>
      </xdr:nvSpPr>
      <xdr:spPr bwMode="auto">
        <a:xfrm>
          <a:off x="2857500" y="3075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28620</xdr:rowOff>
    </xdr:from>
    <xdr:ext cx="762000" cy="259045"/>
    <xdr:sp macro="" textlink="">
      <xdr:nvSpPr>
        <xdr:cNvPr id="75" name="テキスト ボックス 74"/>
        <xdr:cNvSpPr txBox="1"/>
      </xdr:nvSpPr>
      <xdr:spPr>
        <a:xfrm>
          <a:off x="2527300" y="316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9596</xdr:rowOff>
    </xdr:from>
    <xdr:to>
      <xdr:col>4</xdr:col>
      <xdr:colOff>1117600</xdr:colOff>
      <xdr:row>36</xdr:row>
      <xdr:rowOff>65831</xdr:rowOff>
    </xdr:to>
    <xdr:cxnSp macro="">
      <xdr:nvCxnSpPr>
        <xdr:cNvPr id="106" name="直線コネクタ 105"/>
        <xdr:cNvCxnSpPr/>
      </xdr:nvCxnSpPr>
      <xdr:spPr bwMode="auto">
        <a:xfrm>
          <a:off x="5003800" y="6962846"/>
          <a:ext cx="647700" cy="56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296452</xdr:rowOff>
    </xdr:from>
    <xdr:to>
      <xdr:col>4</xdr:col>
      <xdr:colOff>469900</xdr:colOff>
      <xdr:row>36</xdr:row>
      <xdr:rowOff>9596</xdr:rowOff>
    </xdr:to>
    <xdr:cxnSp macro="">
      <xdr:nvCxnSpPr>
        <xdr:cNvPr id="109" name="直線コネクタ 108"/>
        <xdr:cNvCxnSpPr/>
      </xdr:nvCxnSpPr>
      <xdr:spPr bwMode="auto">
        <a:xfrm>
          <a:off x="4305300" y="6906802"/>
          <a:ext cx="698500" cy="56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240102</xdr:rowOff>
    </xdr:from>
    <xdr:to>
      <xdr:col>3</xdr:col>
      <xdr:colOff>904875</xdr:colOff>
      <xdr:row>35</xdr:row>
      <xdr:rowOff>296452</xdr:rowOff>
    </xdr:to>
    <xdr:cxnSp macro="">
      <xdr:nvCxnSpPr>
        <xdr:cNvPr id="112" name="直線コネクタ 111"/>
        <xdr:cNvCxnSpPr/>
      </xdr:nvCxnSpPr>
      <xdr:spPr bwMode="auto">
        <a:xfrm>
          <a:off x="3606800" y="6850452"/>
          <a:ext cx="698500" cy="5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210892</xdr:rowOff>
    </xdr:from>
    <xdr:to>
      <xdr:col>3</xdr:col>
      <xdr:colOff>206375</xdr:colOff>
      <xdr:row>35</xdr:row>
      <xdr:rowOff>240102</xdr:rowOff>
    </xdr:to>
    <xdr:cxnSp macro="">
      <xdr:nvCxnSpPr>
        <xdr:cNvPr id="115" name="直線コネクタ 114"/>
        <xdr:cNvCxnSpPr/>
      </xdr:nvCxnSpPr>
      <xdr:spPr bwMode="auto">
        <a:xfrm>
          <a:off x="2908300" y="6821242"/>
          <a:ext cx="698500" cy="29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15031</xdr:rowOff>
    </xdr:from>
    <xdr:to>
      <xdr:col>5</xdr:col>
      <xdr:colOff>34925</xdr:colOff>
      <xdr:row>36</xdr:row>
      <xdr:rowOff>116631</xdr:rowOff>
    </xdr:to>
    <xdr:sp macro="" textlink="">
      <xdr:nvSpPr>
        <xdr:cNvPr id="125" name="円/楕円 124"/>
        <xdr:cNvSpPr/>
      </xdr:nvSpPr>
      <xdr:spPr bwMode="auto">
        <a:xfrm>
          <a:off x="5600700" y="6968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330008</xdr:rowOff>
    </xdr:from>
    <xdr:ext cx="762000" cy="259045"/>
    <xdr:sp macro="" textlink="">
      <xdr:nvSpPr>
        <xdr:cNvPr id="126" name="人口1人当たり決算額の推移該当値テキスト445"/>
        <xdr:cNvSpPr txBox="1"/>
      </xdr:nvSpPr>
      <xdr:spPr>
        <a:xfrm>
          <a:off x="5740400" y="694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301696</xdr:rowOff>
    </xdr:from>
    <xdr:to>
      <xdr:col>4</xdr:col>
      <xdr:colOff>520700</xdr:colOff>
      <xdr:row>36</xdr:row>
      <xdr:rowOff>60396</xdr:rowOff>
    </xdr:to>
    <xdr:sp macro="" textlink="">
      <xdr:nvSpPr>
        <xdr:cNvPr id="127" name="円/楕円 126"/>
        <xdr:cNvSpPr/>
      </xdr:nvSpPr>
      <xdr:spPr bwMode="auto">
        <a:xfrm>
          <a:off x="4953000" y="6912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45173</xdr:rowOff>
    </xdr:from>
    <xdr:ext cx="736600" cy="259045"/>
    <xdr:sp macro="" textlink="">
      <xdr:nvSpPr>
        <xdr:cNvPr id="128" name="テキスト ボックス 127"/>
        <xdr:cNvSpPr txBox="1"/>
      </xdr:nvSpPr>
      <xdr:spPr>
        <a:xfrm>
          <a:off x="4622800" y="6998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245652</xdr:rowOff>
    </xdr:from>
    <xdr:to>
      <xdr:col>3</xdr:col>
      <xdr:colOff>955675</xdr:colOff>
      <xdr:row>36</xdr:row>
      <xdr:rowOff>4352</xdr:rowOff>
    </xdr:to>
    <xdr:sp macro="" textlink="">
      <xdr:nvSpPr>
        <xdr:cNvPr id="129" name="円/楕円 128"/>
        <xdr:cNvSpPr/>
      </xdr:nvSpPr>
      <xdr:spPr bwMode="auto">
        <a:xfrm>
          <a:off x="4254500" y="6856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332029</xdr:rowOff>
    </xdr:from>
    <xdr:ext cx="762000" cy="259045"/>
    <xdr:sp macro="" textlink="">
      <xdr:nvSpPr>
        <xdr:cNvPr id="130" name="テキスト ボックス 129"/>
        <xdr:cNvSpPr txBox="1"/>
      </xdr:nvSpPr>
      <xdr:spPr>
        <a:xfrm>
          <a:off x="3924300" y="694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25,437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189302</xdr:rowOff>
    </xdr:from>
    <xdr:to>
      <xdr:col>3</xdr:col>
      <xdr:colOff>257175</xdr:colOff>
      <xdr:row>35</xdr:row>
      <xdr:rowOff>290902</xdr:rowOff>
    </xdr:to>
    <xdr:sp macro="" textlink="">
      <xdr:nvSpPr>
        <xdr:cNvPr id="131" name="円/楕円 130"/>
        <xdr:cNvSpPr/>
      </xdr:nvSpPr>
      <xdr:spPr bwMode="auto">
        <a:xfrm>
          <a:off x="3556000" y="6799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275679</xdr:rowOff>
    </xdr:from>
    <xdr:ext cx="762000" cy="259045"/>
    <xdr:sp macro="" textlink="">
      <xdr:nvSpPr>
        <xdr:cNvPr id="132" name="テキスト ボックス 131"/>
        <xdr:cNvSpPr txBox="1"/>
      </xdr:nvSpPr>
      <xdr:spPr>
        <a:xfrm>
          <a:off x="3225800" y="688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37,762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160092</xdr:rowOff>
    </xdr:from>
    <xdr:to>
      <xdr:col>2</xdr:col>
      <xdr:colOff>692150</xdr:colOff>
      <xdr:row>35</xdr:row>
      <xdr:rowOff>261692</xdr:rowOff>
    </xdr:to>
    <xdr:sp macro="" textlink="">
      <xdr:nvSpPr>
        <xdr:cNvPr id="133" name="円/楕円 132"/>
        <xdr:cNvSpPr/>
      </xdr:nvSpPr>
      <xdr:spPr bwMode="auto">
        <a:xfrm>
          <a:off x="2857500" y="6770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246469</xdr:rowOff>
    </xdr:from>
    <xdr:ext cx="762000" cy="259045"/>
    <xdr:sp macro="" textlink="">
      <xdr:nvSpPr>
        <xdr:cNvPr id="134" name="テキスト ボックス 133"/>
        <xdr:cNvSpPr txBox="1"/>
      </xdr:nvSpPr>
      <xdr:spPr>
        <a:xfrm>
          <a:off x="2527300" y="685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2,763
2,754
6.53
2,772,389
2,707,122
37,706
1,442,861
2,643,438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131252</xdr:rowOff>
    </xdr:from>
    <xdr:to>
      <xdr:col>6</xdr:col>
      <xdr:colOff>511175</xdr:colOff>
      <xdr:row>38</xdr:row>
      <xdr:rowOff>144759</xdr:rowOff>
    </xdr:to>
    <xdr:cxnSp macro="">
      <xdr:nvCxnSpPr>
        <xdr:cNvPr id="63" name="直線コネクタ 62"/>
        <xdr:cNvCxnSpPr/>
      </xdr:nvCxnSpPr>
      <xdr:spPr>
        <a:xfrm>
          <a:off x="3797300" y="6646352"/>
          <a:ext cx="838200" cy="1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119838</xdr:rowOff>
    </xdr:from>
    <xdr:to>
      <xdr:col>5</xdr:col>
      <xdr:colOff>358775</xdr:colOff>
      <xdr:row>38</xdr:row>
      <xdr:rowOff>131252</xdr:rowOff>
    </xdr:to>
    <xdr:cxnSp macro="">
      <xdr:nvCxnSpPr>
        <xdr:cNvPr id="66" name="直線コネクタ 65"/>
        <xdr:cNvCxnSpPr/>
      </xdr:nvCxnSpPr>
      <xdr:spPr>
        <a:xfrm>
          <a:off x="2908300" y="6634938"/>
          <a:ext cx="889000" cy="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119838</xdr:rowOff>
    </xdr:from>
    <xdr:to>
      <xdr:col>4</xdr:col>
      <xdr:colOff>155575</xdr:colOff>
      <xdr:row>38</xdr:row>
      <xdr:rowOff>152381</xdr:rowOff>
    </xdr:to>
    <xdr:cxnSp macro="">
      <xdr:nvCxnSpPr>
        <xdr:cNvPr id="69" name="直線コネクタ 68"/>
        <xdr:cNvCxnSpPr/>
      </xdr:nvCxnSpPr>
      <xdr:spPr>
        <a:xfrm flipV="1">
          <a:off x="2019300" y="6634938"/>
          <a:ext cx="889000" cy="3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152381</xdr:rowOff>
    </xdr:from>
    <xdr:to>
      <xdr:col>2</xdr:col>
      <xdr:colOff>638175</xdr:colOff>
      <xdr:row>38</xdr:row>
      <xdr:rowOff>164493</xdr:rowOff>
    </xdr:to>
    <xdr:cxnSp macro="">
      <xdr:nvCxnSpPr>
        <xdr:cNvPr id="72" name="直線コネクタ 71"/>
        <xdr:cNvCxnSpPr/>
      </xdr:nvCxnSpPr>
      <xdr:spPr>
        <a:xfrm flipV="1">
          <a:off x="1130300" y="6667481"/>
          <a:ext cx="889000" cy="1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93959</xdr:rowOff>
    </xdr:from>
    <xdr:to>
      <xdr:col>6</xdr:col>
      <xdr:colOff>561975</xdr:colOff>
      <xdr:row>39</xdr:row>
      <xdr:rowOff>24109</xdr:rowOff>
    </xdr:to>
    <xdr:sp macro="" textlink="">
      <xdr:nvSpPr>
        <xdr:cNvPr id="82" name="円/楕円 81"/>
        <xdr:cNvSpPr/>
      </xdr:nvSpPr>
      <xdr:spPr>
        <a:xfrm>
          <a:off x="4584700" y="660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72386</xdr:rowOff>
    </xdr:from>
    <xdr:ext cx="599010" cy="259045"/>
    <xdr:sp macro="" textlink="">
      <xdr:nvSpPr>
        <xdr:cNvPr id="83" name="人件費該当値テキスト"/>
        <xdr:cNvSpPr txBox="1"/>
      </xdr:nvSpPr>
      <xdr:spPr>
        <a:xfrm>
          <a:off x="4686300" y="658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138,451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80452</xdr:rowOff>
    </xdr:from>
    <xdr:to>
      <xdr:col>5</xdr:col>
      <xdr:colOff>409575</xdr:colOff>
      <xdr:row>39</xdr:row>
      <xdr:rowOff>10602</xdr:rowOff>
    </xdr:to>
    <xdr:sp macro="" textlink="">
      <xdr:nvSpPr>
        <xdr:cNvPr id="84" name="円/楕円 83"/>
        <xdr:cNvSpPr/>
      </xdr:nvSpPr>
      <xdr:spPr>
        <a:xfrm>
          <a:off x="3746500" y="659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1729</xdr:rowOff>
    </xdr:from>
    <xdr:ext cx="599010" cy="259045"/>
    <xdr:sp macro="" textlink="">
      <xdr:nvSpPr>
        <xdr:cNvPr id="85" name="テキスト ボックス 84"/>
        <xdr:cNvSpPr txBox="1"/>
      </xdr:nvSpPr>
      <xdr:spPr>
        <a:xfrm>
          <a:off x="3497794" y="668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142,587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69038</xdr:rowOff>
    </xdr:from>
    <xdr:to>
      <xdr:col>4</xdr:col>
      <xdr:colOff>206375</xdr:colOff>
      <xdr:row>38</xdr:row>
      <xdr:rowOff>170638</xdr:rowOff>
    </xdr:to>
    <xdr:sp macro="" textlink="">
      <xdr:nvSpPr>
        <xdr:cNvPr id="86" name="円/楕円 85"/>
        <xdr:cNvSpPr/>
      </xdr:nvSpPr>
      <xdr:spPr>
        <a:xfrm>
          <a:off x="2857500" y="65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161765</xdr:rowOff>
    </xdr:from>
    <xdr:ext cx="599010" cy="259045"/>
    <xdr:sp macro="" textlink="">
      <xdr:nvSpPr>
        <xdr:cNvPr id="87" name="テキスト ボックス 86"/>
        <xdr:cNvSpPr txBox="1"/>
      </xdr:nvSpPr>
      <xdr:spPr>
        <a:xfrm>
          <a:off x="2608794" y="667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146,082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101581</xdr:rowOff>
    </xdr:from>
    <xdr:to>
      <xdr:col>3</xdr:col>
      <xdr:colOff>3175</xdr:colOff>
      <xdr:row>39</xdr:row>
      <xdr:rowOff>31731</xdr:rowOff>
    </xdr:to>
    <xdr:sp macro="" textlink="">
      <xdr:nvSpPr>
        <xdr:cNvPr id="88" name="円/楕円 87"/>
        <xdr:cNvSpPr/>
      </xdr:nvSpPr>
      <xdr:spPr>
        <a:xfrm>
          <a:off x="1968500" y="661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22858</xdr:rowOff>
    </xdr:from>
    <xdr:ext cx="599010" cy="259045"/>
    <xdr:sp macro="" textlink="">
      <xdr:nvSpPr>
        <xdr:cNvPr id="89" name="テキスト ボックス 88"/>
        <xdr:cNvSpPr txBox="1"/>
      </xdr:nvSpPr>
      <xdr:spPr>
        <a:xfrm>
          <a:off x="1719794" y="670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136,117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113693</xdr:rowOff>
    </xdr:from>
    <xdr:to>
      <xdr:col>1</xdr:col>
      <xdr:colOff>485775</xdr:colOff>
      <xdr:row>39</xdr:row>
      <xdr:rowOff>43843</xdr:rowOff>
    </xdr:to>
    <xdr:sp macro="" textlink="">
      <xdr:nvSpPr>
        <xdr:cNvPr id="90" name="円/楕円 89"/>
        <xdr:cNvSpPr/>
      </xdr:nvSpPr>
      <xdr:spPr>
        <a:xfrm>
          <a:off x="1079500" y="662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34970</xdr:rowOff>
    </xdr:from>
    <xdr:ext cx="599010" cy="259045"/>
    <xdr:sp macro="" textlink="">
      <xdr:nvSpPr>
        <xdr:cNvPr id="91" name="テキスト ボックス 90"/>
        <xdr:cNvSpPr txBox="1"/>
      </xdr:nvSpPr>
      <xdr:spPr>
        <a:xfrm>
          <a:off x="830794" y="672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55990</xdr:rowOff>
    </xdr:from>
    <xdr:to>
      <xdr:col>6</xdr:col>
      <xdr:colOff>511175</xdr:colOff>
      <xdr:row>58</xdr:row>
      <xdr:rowOff>61881</xdr:rowOff>
    </xdr:to>
    <xdr:cxnSp macro="">
      <xdr:nvCxnSpPr>
        <xdr:cNvPr id="122" name="直線コネクタ 121"/>
        <xdr:cNvCxnSpPr/>
      </xdr:nvCxnSpPr>
      <xdr:spPr>
        <a:xfrm flipV="1">
          <a:off x="3797300" y="10000090"/>
          <a:ext cx="8382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61881</xdr:rowOff>
    </xdr:from>
    <xdr:to>
      <xdr:col>5</xdr:col>
      <xdr:colOff>358775</xdr:colOff>
      <xdr:row>58</xdr:row>
      <xdr:rowOff>87945</xdr:rowOff>
    </xdr:to>
    <xdr:cxnSp macro="">
      <xdr:nvCxnSpPr>
        <xdr:cNvPr id="125" name="直線コネクタ 124"/>
        <xdr:cNvCxnSpPr/>
      </xdr:nvCxnSpPr>
      <xdr:spPr>
        <a:xfrm flipV="1">
          <a:off x="2908300" y="10005981"/>
          <a:ext cx="889000" cy="2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84327</xdr:rowOff>
    </xdr:from>
    <xdr:to>
      <xdr:col>4</xdr:col>
      <xdr:colOff>155575</xdr:colOff>
      <xdr:row>58</xdr:row>
      <xdr:rowOff>87945</xdr:rowOff>
    </xdr:to>
    <xdr:cxnSp macro="">
      <xdr:nvCxnSpPr>
        <xdr:cNvPr id="128" name="直線コネクタ 127"/>
        <xdr:cNvCxnSpPr/>
      </xdr:nvCxnSpPr>
      <xdr:spPr>
        <a:xfrm>
          <a:off x="2019300" y="10028427"/>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84327</xdr:rowOff>
    </xdr:from>
    <xdr:to>
      <xdr:col>2</xdr:col>
      <xdr:colOff>638175</xdr:colOff>
      <xdr:row>58</xdr:row>
      <xdr:rowOff>98828</xdr:rowOff>
    </xdr:to>
    <xdr:cxnSp macro="">
      <xdr:nvCxnSpPr>
        <xdr:cNvPr id="131" name="直線コネクタ 130"/>
        <xdr:cNvCxnSpPr/>
      </xdr:nvCxnSpPr>
      <xdr:spPr>
        <a:xfrm flipV="1">
          <a:off x="1130300" y="10028427"/>
          <a:ext cx="889000" cy="1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5190</xdr:rowOff>
    </xdr:from>
    <xdr:to>
      <xdr:col>6</xdr:col>
      <xdr:colOff>561975</xdr:colOff>
      <xdr:row>58</xdr:row>
      <xdr:rowOff>106790</xdr:rowOff>
    </xdr:to>
    <xdr:sp macro="" textlink="">
      <xdr:nvSpPr>
        <xdr:cNvPr id="141" name="円/楕円 140"/>
        <xdr:cNvSpPr/>
      </xdr:nvSpPr>
      <xdr:spPr>
        <a:xfrm>
          <a:off x="4584700" y="99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91567</xdr:rowOff>
    </xdr:from>
    <xdr:ext cx="599010" cy="259045"/>
    <xdr:sp macro="" textlink="">
      <xdr:nvSpPr>
        <xdr:cNvPr id="142" name="物件費該当値テキスト"/>
        <xdr:cNvSpPr txBox="1"/>
      </xdr:nvSpPr>
      <xdr:spPr>
        <a:xfrm>
          <a:off x="4686300" y="986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131,266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11081</xdr:rowOff>
    </xdr:from>
    <xdr:to>
      <xdr:col>5</xdr:col>
      <xdr:colOff>409575</xdr:colOff>
      <xdr:row>58</xdr:row>
      <xdr:rowOff>112681</xdr:rowOff>
    </xdr:to>
    <xdr:sp macro="" textlink="">
      <xdr:nvSpPr>
        <xdr:cNvPr id="143" name="円/楕円 142"/>
        <xdr:cNvSpPr/>
      </xdr:nvSpPr>
      <xdr:spPr>
        <a:xfrm>
          <a:off x="3746500" y="99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103808</xdr:rowOff>
    </xdr:from>
    <xdr:ext cx="599010" cy="259045"/>
    <xdr:sp macro="" textlink="">
      <xdr:nvSpPr>
        <xdr:cNvPr id="144" name="テキスト ボックス 143"/>
        <xdr:cNvSpPr txBox="1"/>
      </xdr:nvSpPr>
      <xdr:spPr>
        <a:xfrm>
          <a:off x="3497794" y="1004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127,658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37145</xdr:rowOff>
    </xdr:from>
    <xdr:to>
      <xdr:col>4</xdr:col>
      <xdr:colOff>206375</xdr:colOff>
      <xdr:row>58</xdr:row>
      <xdr:rowOff>138745</xdr:rowOff>
    </xdr:to>
    <xdr:sp macro="" textlink="">
      <xdr:nvSpPr>
        <xdr:cNvPr id="145" name="円/楕円 144"/>
        <xdr:cNvSpPr/>
      </xdr:nvSpPr>
      <xdr:spPr>
        <a:xfrm>
          <a:off x="2857500" y="998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129872</xdr:rowOff>
    </xdr:from>
    <xdr:ext cx="599010" cy="259045"/>
    <xdr:sp macro="" textlink="">
      <xdr:nvSpPr>
        <xdr:cNvPr id="146" name="テキスト ボックス 145"/>
        <xdr:cNvSpPr txBox="1"/>
      </xdr:nvSpPr>
      <xdr:spPr>
        <a:xfrm>
          <a:off x="2608794" y="1007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111,696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33527</xdr:rowOff>
    </xdr:from>
    <xdr:to>
      <xdr:col>3</xdr:col>
      <xdr:colOff>3175</xdr:colOff>
      <xdr:row>58</xdr:row>
      <xdr:rowOff>135127</xdr:rowOff>
    </xdr:to>
    <xdr:sp macro="" textlink="">
      <xdr:nvSpPr>
        <xdr:cNvPr id="147" name="円/楕円 146"/>
        <xdr:cNvSpPr/>
      </xdr:nvSpPr>
      <xdr:spPr>
        <a:xfrm>
          <a:off x="1968500" y="997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126254</xdr:rowOff>
    </xdr:from>
    <xdr:ext cx="599010" cy="259045"/>
    <xdr:sp macro="" textlink="">
      <xdr:nvSpPr>
        <xdr:cNvPr id="148" name="テキスト ボックス 147"/>
        <xdr:cNvSpPr txBox="1"/>
      </xdr:nvSpPr>
      <xdr:spPr>
        <a:xfrm>
          <a:off x="1719794" y="1007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113,912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48028</xdr:rowOff>
    </xdr:from>
    <xdr:to>
      <xdr:col>1</xdr:col>
      <xdr:colOff>485775</xdr:colOff>
      <xdr:row>58</xdr:row>
      <xdr:rowOff>149628</xdr:rowOff>
    </xdr:to>
    <xdr:sp macro="" textlink="">
      <xdr:nvSpPr>
        <xdr:cNvPr id="149" name="円/楕円 148"/>
        <xdr:cNvSpPr/>
      </xdr:nvSpPr>
      <xdr:spPr>
        <a:xfrm>
          <a:off x="1079500" y="999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140755</xdr:rowOff>
    </xdr:from>
    <xdr:ext cx="599010" cy="259045"/>
    <xdr:sp macro="" textlink="">
      <xdr:nvSpPr>
        <xdr:cNvPr id="150" name="テキスト ボックス 149"/>
        <xdr:cNvSpPr txBox="1"/>
      </xdr:nvSpPr>
      <xdr:spPr>
        <a:xfrm>
          <a:off x="830794" y="1008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5550</xdr:rowOff>
    </xdr:from>
    <xdr:to>
      <xdr:col>6</xdr:col>
      <xdr:colOff>511175</xdr:colOff>
      <xdr:row>79</xdr:row>
      <xdr:rowOff>8801</xdr:rowOff>
    </xdr:to>
    <xdr:cxnSp macro="">
      <xdr:nvCxnSpPr>
        <xdr:cNvPr id="179" name="直線コネクタ 178"/>
        <xdr:cNvCxnSpPr/>
      </xdr:nvCxnSpPr>
      <xdr:spPr>
        <a:xfrm>
          <a:off x="3797300" y="13550100"/>
          <a:ext cx="8382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171323</xdr:rowOff>
    </xdr:from>
    <xdr:to>
      <xdr:col>5</xdr:col>
      <xdr:colOff>358775</xdr:colOff>
      <xdr:row>79</xdr:row>
      <xdr:rowOff>5550</xdr:rowOff>
    </xdr:to>
    <xdr:cxnSp macro="">
      <xdr:nvCxnSpPr>
        <xdr:cNvPr id="182" name="直線コネクタ 181"/>
        <xdr:cNvCxnSpPr/>
      </xdr:nvCxnSpPr>
      <xdr:spPr>
        <a:xfrm>
          <a:off x="2908300" y="13544423"/>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171323</xdr:rowOff>
    </xdr:from>
    <xdr:to>
      <xdr:col>4</xdr:col>
      <xdr:colOff>155575</xdr:colOff>
      <xdr:row>79</xdr:row>
      <xdr:rowOff>14808</xdr:rowOff>
    </xdr:to>
    <xdr:cxnSp macro="">
      <xdr:nvCxnSpPr>
        <xdr:cNvPr id="185" name="直線コネクタ 184"/>
        <xdr:cNvCxnSpPr/>
      </xdr:nvCxnSpPr>
      <xdr:spPr>
        <a:xfrm flipV="1">
          <a:off x="2019300" y="13544423"/>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14808</xdr:rowOff>
    </xdr:from>
    <xdr:to>
      <xdr:col>2</xdr:col>
      <xdr:colOff>638175</xdr:colOff>
      <xdr:row>79</xdr:row>
      <xdr:rowOff>18847</xdr:rowOff>
    </xdr:to>
    <xdr:cxnSp macro="">
      <xdr:nvCxnSpPr>
        <xdr:cNvPr id="188" name="直線コネクタ 187"/>
        <xdr:cNvCxnSpPr/>
      </xdr:nvCxnSpPr>
      <xdr:spPr>
        <a:xfrm flipV="1">
          <a:off x="1130300" y="13559358"/>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129451</xdr:rowOff>
    </xdr:from>
    <xdr:to>
      <xdr:col>6</xdr:col>
      <xdr:colOff>561975</xdr:colOff>
      <xdr:row>79</xdr:row>
      <xdr:rowOff>59601</xdr:rowOff>
    </xdr:to>
    <xdr:sp macro="" textlink="">
      <xdr:nvSpPr>
        <xdr:cNvPr id="198" name="円/楕円 197"/>
        <xdr:cNvSpPr/>
      </xdr:nvSpPr>
      <xdr:spPr>
        <a:xfrm>
          <a:off x="4584700" y="135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44378</xdr:rowOff>
    </xdr:from>
    <xdr:ext cx="469744" cy="259045"/>
    <xdr:sp macro="" textlink="">
      <xdr:nvSpPr>
        <xdr:cNvPr id="199" name="維持補修費該当値テキスト"/>
        <xdr:cNvSpPr txBox="1"/>
      </xdr:nvSpPr>
      <xdr:spPr>
        <a:xfrm>
          <a:off x="4686300" y="1341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126200</xdr:rowOff>
    </xdr:from>
    <xdr:to>
      <xdr:col>5</xdr:col>
      <xdr:colOff>409575</xdr:colOff>
      <xdr:row>79</xdr:row>
      <xdr:rowOff>56350</xdr:rowOff>
    </xdr:to>
    <xdr:sp macro="" textlink="">
      <xdr:nvSpPr>
        <xdr:cNvPr id="200" name="円/楕円 199"/>
        <xdr:cNvSpPr/>
      </xdr:nvSpPr>
      <xdr:spPr>
        <a:xfrm>
          <a:off x="3746500" y="134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47477</xdr:rowOff>
    </xdr:from>
    <xdr:ext cx="469744" cy="259045"/>
    <xdr:sp macro="" textlink="">
      <xdr:nvSpPr>
        <xdr:cNvPr id="201" name="テキスト ボックス 200"/>
        <xdr:cNvSpPr txBox="1"/>
      </xdr:nvSpPr>
      <xdr:spPr>
        <a:xfrm>
          <a:off x="3562427" y="135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120523</xdr:rowOff>
    </xdr:from>
    <xdr:to>
      <xdr:col>4</xdr:col>
      <xdr:colOff>206375</xdr:colOff>
      <xdr:row>79</xdr:row>
      <xdr:rowOff>50673</xdr:rowOff>
    </xdr:to>
    <xdr:sp macro="" textlink="">
      <xdr:nvSpPr>
        <xdr:cNvPr id="202" name="円/楕円 201"/>
        <xdr:cNvSpPr/>
      </xdr:nvSpPr>
      <xdr:spPr>
        <a:xfrm>
          <a:off x="2857500" y="1349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41800</xdr:rowOff>
    </xdr:from>
    <xdr:ext cx="469744" cy="259045"/>
    <xdr:sp macro="" textlink="">
      <xdr:nvSpPr>
        <xdr:cNvPr id="203" name="テキスト ボックス 202"/>
        <xdr:cNvSpPr txBox="1"/>
      </xdr:nvSpPr>
      <xdr:spPr>
        <a:xfrm>
          <a:off x="2673427" y="1358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135458</xdr:rowOff>
    </xdr:from>
    <xdr:to>
      <xdr:col>3</xdr:col>
      <xdr:colOff>3175</xdr:colOff>
      <xdr:row>79</xdr:row>
      <xdr:rowOff>65608</xdr:rowOff>
    </xdr:to>
    <xdr:sp macro="" textlink="">
      <xdr:nvSpPr>
        <xdr:cNvPr id="204" name="円/楕円 203"/>
        <xdr:cNvSpPr/>
      </xdr:nvSpPr>
      <xdr:spPr>
        <a:xfrm>
          <a:off x="1968500" y="135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56735</xdr:rowOff>
    </xdr:from>
    <xdr:ext cx="469744" cy="259045"/>
    <xdr:sp macro="" textlink="">
      <xdr:nvSpPr>
        <xdr:cNvPr id="205" name="テキスト ボックス 204"/>
        <xdr:cNvSpPr txBox="1"/>
      </xdr:nvSpPr>
      <xdr:spPr>
        <a:xfrm>
          <a:off x="1784427" y="1360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139497</xdr:rowOff>
    </xdr:from>
    <xdr:to>
      <xdr:col>1</xdr:col>
      <xdr:colOff>485775</xdr:colOff>
      <xdr:row>79</xdr:row>
      <xdr:rowOff>69647</xdr:rowOff>
    </xdr:to>
    <xdr:sp macro="" textlink="">
      <xdr:nvSpPr>
        <xdr:cNvPr id="206" name="円/楕円 205"/>
        <xdr:cNvSpPr/>
      </xdr:nvSpPr>
      <xdr:spPr>
        <a:xfrm>
          <a:off x="1079500" y="135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60774</xdr:rowOff>
    </xdr:from>
    <xdr:ext cx="469744" cy="259045"/>
    <xdr:sp macro="" textlink="">
      <xdr:nvSpPr>
        <xdr:cNvPr id="207" name="テキスト ボックス 206"/>
        <xdr:cNvSpPr txBox="1"/>
      </xdr:nvSpPr>
      <xdr:spPr>
        <a:xfrm>
          <a:off x="895427" y="136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112573</xdr:rowOff>
    </xdr:from>
    <xdr:to>
      <xdr:col>6</xdr:col>
      <xdr:colOff>511175</xdr:colOff>
      <xdr:row>99</xdr:row>
      <xdr:rowOff>158434</xdr:rowOff>
    </xdr:to>
    <xdr:cxnSp macro="">
      <xdr:nvCxnSpPr>
        <xdr:cNvPr id="239" name="直線コネクタ 238"/>
        <xdr:cNvCxnSpPr/>
      </xdr:nvCxnSpPr>
      <xdr:spPr>
        <a:xfrm flipV="1">
          <a:off x="3797300" y="17086123"/>
          <a:ext cx="838200" cy="4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118244</xdr:rowOff>
    </xdr:from>
    <xdr:to>
      <xdr:col>5</xdr:col>
      <xdr:colOff>358775</xdr:colOff>
      <xdr:row>99</xdr:row>
      <xdr:rowOff>158434</xdr:rowOff>
    </xdr:to>
    <xdr:cxnSp macro="">
      <xdr:nvCxnSpPr>
        <xdr:cNvPr id="242" name="直線コネクタ 241"/>
        <xdr:cNvCxnSpPr/>
      </xdr:nvCxnSpPr>
      <xdr:spPr>
        <a:xfrm>
          <a:off x="2908300" y="17091794"/>
          <a:ext cx="889000" cy="4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118244</xdr:rowOff>
    </xdr:from>
    <xdr:to>
      <xdr:col>4</xdr:col>
      <xdr:colOff>155575</xdr:colOff>
      <xdr:row>100</xdr:row>
      <xdr:rowOff>189</xdr:rowOff>
    </xdr:to>
    <xdr:cxnSp macro="">
      <xdr:nvCxnSpPr>
        <xdr:cNvPr id="245" name="直線コネクタ 244"/>
        <xdr:cNvCxnSpPr/>
      </xdr:nvCxnSpPr>
      <xdr:spPr>
        <a:xfrm flipV="1">
          <a:off x="2019300" y="17091794"/>
          <a:ext cx="889000" cy="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163649</xdr:rowOff>
    </xdr:from>
    <xdr:to>
      <xdr:col>2</xdr:col>
      <xdr:colOff>638175</xdr:colOff>
      <xdr:row>100</xdr:row>
      <xdr:rowOff>189</xdr:rowOff>
    </xdr:to>
    <xdr:cxnSp macro="">
      <xdr:nvCxnSpPr>
        <xdr:cNvPr id="248" name="直線コネクタ 247"/>
        <xdr:cNvCxnSpPr/>
      </xdr:nvCxnSpPr>
      <xdr:spPr>
        <a:xfrm>
          <a:off x="1130300" y="17137199"/>
          <a:ext cx="889000" cy="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61773</xdr:rowOff>
    </xdr:from>
    <xdr:to>
      <xdr:col>6</xdr:col>
      <xdr:colOff>561975</xdr:colOff>
      <xdr:row>99</xdr:row>
      <xdr:rowOff>163373</xdr:rowOff>
    </xdr:to>
    <xdr:sp macro="" textlink="">
      <xdr:nvSpPr>
        <xdr:cNvPr id="258" name="円/楕円 257"/>
        <xdr:cNvSpPr/>
      </xdr:nvSpPr>
      <xdr:spPr>
        <a:xfrm>
          <a:off x="4584700" y="1703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148150</xdr:rowOff>
    </xdr:from>
    <xdr:ext cx="534377" cy="259045"/>
    <xdr:sp macro="" textlink="">
      <xdr:nvSpPr>
        <xdr:cNvPr id="259" name="扶助費該当値テキスト"/>
        <xdr:cNvSpPr txBox="1"/>
      </xdr:nvSpPr>
      <xdr:spPr>
        <a:xfrm>
          <a:off x="4686300" y="16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28,742</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107634</xdr:rowOff>
    </xdr:from>
    <xdr:to>
      <xdr:col>5</xdr:col>
      <xdr:colOff>409575</xdr:colOff>
      <xdr:row>100</xdr:row>
      <xdr:rowOff>37784</xdr:rowOff>
    </xdr:to>
    <xdr:sp macro="" textlink="">
      <xdr:nvSpPr>
        <xdr:cNvPr id="260" name="円/楕円 259"/>
        <xdr:cNvSpPr/>
      </xdr:nvSpPr>
      <xdr:spPr>
        <a:xfrm>
          <a:off x="3746500" y="170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100</xdr:row>
      <xdr:rowOff>28911</xdr:rowOff>
    </xdr:from>
    <xdr:ext cx="534377" cy="259045"/>
    <xdr:sp macro="" textlink="">
      <xdr:nvSpPr>
        <xdr:cNvPr id="261" name="テキスト ボックス 260"/>
        <xdr:cNvSpPr txBox="1"/>
      </xdr:nvSpPr>
      <xdr:spPr>
        <a:xfrm>
          <a:off x="3530111" y="171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24,529</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67444</xdr:rowOff>
    </xdr:from>
    <xdr:to>
      <xdr:col>4</xdr:col>
      <xdr:colOff>206375</xdr:colOff>
      <xdr:row>99</xdr:row>
      <xdr:rowOff>169044</xdr:rowOff>
    </xdr:to>
    <xdr:sp macro="" textlink="">
      <xdr:nvSpPr>
        <xdr:cNvPr id="262" name="円/楕円 261"/>
        <xdr:cNvSpPr/>
      </xdr:nvSpPr>
      <xdr:spPr>
        <a:xfrm>
          <a:off x="2857500" y="1704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160171</xdr:rowOff>
    </xdr:from>
    <xdr:ext cx="534377" cy="259045"/>
    <xdr:sp macro="" textlink="">
      <xdr:nvSpPr>
        <xdr:cNvPr id="263" name="テキスト ボックス 262"/>
        <xdr:cNvSpPr txBox="1"/>
      </xdr:nvSpPr>
      <xdr:spPr>
        <a:xfrm>
          <a:off x="2641111" y="1713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28,221</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120839</xdr:rowOff>
    </xdr:from>
    <xdr:to>
      <xdr:col>3</xdr:col>
      <xdr:colOff>3175</xdr:colOff>
      <xdr:row>100</xdr:row>
      <xdr:rowOff>50989</xdr:rowOff>
    </xdr:to>
    <xdr:sp macro="" textlink="">
      <xdr:nvSpPr>
        <xdr:cNvPr id="264" name="円/楕円 263"/>
        <xdr:cNvSpPr/>
      </xdr:nvSpPr>
      <xdr:spPr>
        <a:xfrm>
          <a:off x="1968500" y="1709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100</xdr:row>
      <xdr:rowOff>42116</xdr:rowOff>
    </xdr:from>
    <xdr:ext cx="534377" cy="259045"/>
    <xdr:sp macro="" textlink="">
      <xdr:nvSpPr>
        <xdr:cNvPr id="265" name="テキスト ボックス 264"/>
        <xdr:cNvSpPr txBox="1"/>
      </xdr:nvSpPr>
      <xdr:spPr>
        <a:xfrm>
          <a:off x="1752111" y="1718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23,316</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112849</xdr:rowOff>
    </xdr:from>
    <xdr:to>
      <xdr:col>1</xdr:col>
      <xdr:colOff>485775</xdr:colOff>
      <xdr:row>100</xdr:row>
      <xdr:rowOff>42999</xdr:rowOff>
    </xdr:to>
    <xdr:sp macro="" textlink="">
      <xdr:nvSpPr>
        <xdr:cNvPr id="266" name="円/楕円 265"/>
        <xdr:cNvSpPr/>
      </xdr:nvSpPr>
      <xdr:spPr>
        <a:xfrm>
          <a:off x="1079500" y="170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100</xdr:row>
      <xdr:rowOff>34126</xdr:rowOff>
    </xdr:from>
    <xdr:ext cx="534377" cy="259045"/>
    <xdr:sp macro="" textlink="">
      <xdr:nvSpPr>
        <xdr:cNvPr id="267" name="テキスト ボックス 266"/>
        <xdr:cNvSpPr txBox="1"/>
      </xdr:nvSpPr>
      <xdr:spPr>
        <a:xfrm>
          <a:off x="863111" y="1717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147704</xdr:rowOff>
    </xdr:from>
    <xdr:to>
      <xdr:col>15</xdr:col>
      <xdr:colOff>180975</xdr:colOff>
      <xdr:row>36</xdr:row>
      <xdr:rowOff>77615</xdr:rowOff>
    </xdr:to>
    <xdr:cxnSp macro="">
      <xdr:nvCxnSpPr>
        <xdr:cNvPr id="298" name="直線コネクタ 297"/>
        <xdr:cNvCxnSpPr/>
      </xdr:nvCxnSpPr>
      <xdr:spPr>
        <a:xfrm flipV="1">
          <a:off x="9639300" y="6148454"/>
          <a:ext cx="838200" cy="10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77615</xdr:rowOff>
    </xdr:from>
    <xdr:to>
      <xdr:col>14</xdr:col>
      <xdr:colOff>28575</xdr:colOff>
      <xdr:row>36</xdr:row>
      <xdr:rowOff>85440</xdr:rowOff>
    </xdr:to>
    <xdr:cxnSp macro="">
      <xdr:nvCxnSpPr>
        <xdr:cNvPr id="301" name="直線コネクタ 300"/>
        <xdr:cNvCxnSpPr/>
      </xdr:nvCxnSpPr>
      <xdr:spPr>
        <a:xfrm flipV="1">
          <a:off x="8750300" y="6249815"/>
          <a:ext cx="889000" cy="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85440</xdr:rowOff>
    </xdr:from>
    <xdr:to>
      <xdr:col>12</xdr:col>
      <xdr:colOff>511175</xdr:colOff>
      <xdr:row>37</xdr:row>
      <xdr:rowOff>21991</xdr:rowOff>
    </xdr:to>
    <xdr:cxnSp macro="">
      <xdr:nvCxnSpPr>
        <xdr:cNvPr id="304" name="直線コネクタ 303"/>
        <xdr:cNvCxnSpPr/>
      </xdr:nvCxnSpPr>
      <xdr:spPr>
        <a:xfrm flipV="1">
          <a:off x="7861300" y="6257640"/>
          <a:ext cx="889000" cy="10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109038</xdr:rowOff>
    </xdr:from>
    <xdr:to>
      <xdr:col>11</xdr:col>
      <xdr:colOff>307975</xdr:colOff>
      <xdr:row>37</xdr:row>
      <xdr:rowOff>21991</xdr:rowOff>
    </xdr:to>
    <xdr:cxnSp macro="">
      <xdr:nvCxnSpPr>
        <xdr:cNvPr id="307" name="直線コネクタ 306"/>
        <xdr:cNvCxnSpPr/>
      </xdr:nvCxnSpPr>
      <xdr:spPr>
        <a:xfrm>
          <a:off x="6972300" y="6281238"/>
          <a:ext cx="889000" cy="8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96904</xdr:rowOff>
    </xdr:from>
    <xdr:to>
      <xdr:col>15</xdr:col>
      <xdr:colOff>231775</xdr:colOff>
      <xdr:row>36</xdr:row>
      <xdr:rowOff>27054</xdr:rowOff>
    </xdr:to>
    <xdr:sp macro="" textlink="">
      <xdr:nvSpPr>
        <xdr:cNvPr id="317" name="円/楕円 316"/>
        <xdr:cNvSpPr/>
      </xdr:nvSpPr>
      <xdr:spPr>
        <a:xfrm>
          <a:off x="10426700" y="609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119781</xdr:rowOff>
    </xdr:from>
    <xdr:ext cx="599010" cy="259045"/>
    <xdr:sp macro="" textlink="">
      <xdr:nvSpPr>
        <xdr:cNvPr id="318" name="補助費等該当値テキスト"/>
        <xdr:cNvSpPr txBox="1"/>
      </xdr:nvSpPr>
      <xdr:spPr>
        <a:xfrm>
          <a:off x="10528300" y="594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195,049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26815</xdr:rowOff>
    </xdr:from>
    <xdr:to>
      <xdr:col>14</xdr:col>
      <xdr:colOff>79375</xdr:colOff>
      <xdr:row>36</xdr:row>
      <xdr:rowOff>128415</xdr:rowOff>
    </xdr:to>
    <xdr:sp macro="" textlink="">
      <xdr:nvSpPr>
        <xdr:cNvPr id="319" name="円/楕円 318"/>
        <xdr:cNvSpPr/>
      </xdr:nvSpPr>
      <xdr:spPr>
        <a:xfrm>
          <a:off x="9588500" y="61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119542</xdr:rowOff>
    </xdr:from>
    <xdr:ext cx="599010" cy="259045"/>
    <xdr:sp macro="" textlink="">
      <xdr:nvSpPr>
        <xdr:cNvPr id="320" name="テキスト ボックス 319"/>
        <xdr:cNvSpPr txBox="1"/>
      </xdr:nvSpPr>
      <xdr:spPr>
        <a:xfrm>
          <a:off x="9339794" y="629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164,011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34640</xdr:rowOff>
    </xdr:from>
    <xdr:to>
      <xdr:col>12</xdr:col>
      <xdr:colOff>561975</xdr:colOff>
      <xdr:row>36</xdr:row>
      <xdr:rowOff>136240</xdr:rowOff>
    </xdr:to>
    <xdr:sp macro="" textlink="">
      <xdr:nvSpPr>
        <xdr:cNvPr id="321" name="円/楕円 320"/>
        <xdr:cNvSpPr/>
      </xdr:nvSpPr>
      <xdr:spPr>
        <a:xfrm>
          <a:off x="8699500" y="620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127367</xdr:rowOff>
    </xdr:from>
    <xdr:ext cx="599010" cy="259045"/>
    <xdr:sp macro="" textlink="">
      <xdr:nvSpPr>
        <xdr:cNvPr id="322" name="テキスト ボックス 321"/>
        <xdr:cNvSpPr txBox="1"/>
      </xdr:nvSpPr>
      <xdr:spPr>
        <a:xfrm>
          <a:off x="8450794" y="629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161,615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142641</xdr:rowOff>
    </xdr:from>
    <xdr:to>
      <xdr:col>11</xdr:col>
      <xdr:colOff>358775</xdr:colOff>
      <xdr:row>37</xdr:row>
      <xdr:rowOff>72791</xdr:rowOff>
    </xdr:to>
    <xdr:sp macro="" textlink="">
      <xdr:nvSpPr>
        <xdr:cNvPr id="323" name="円/楕円 322"/>
        <xdr:cNvSpPr/>
      </xdr:nvSpPr>
      <xdr:spPr>
        <a:xfrm>
          <a:off x="7810500" y="631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63918</xdr:rowOff>
    </xdr:from>
    <xdr:ext cx="599010" cy="259045"/>
    <xdr:sp macro="" textlink="">
      <xdr:nvSpPr>
        <xdr:cNvPr id="324" name="テキスト ボックス 323"/>
        <xdr:cNvSpPr txBox="1"/>
      </xdr:nvSpPr>
      <xdr:spPr>
        <a:xfrm>
          <a:off x="7561794" y="640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128,544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58238</xdr:rowOff>
    </xdr:from>
    <xdr:to>
      <xdr:col>10</xdr:col>
      <xdr:colOff>155575</xdr:colOff>
      <xdr:row>36</xdr:row>
      <xdr:rowOff>159838</xdr:rowOff>
    </xdr:to>
    <xdr:sp macro="" textlink="">
      <xdr:nvSpPr>
        <xdr:cNvPr id="325" name="円/楕円 324"/>
        <xdr:cNvSpPr/>
      </xdr:nvSpPr>
      <xdr:spPr>
        <a:xfrm>
          <a:off x="6921500" y="623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4915</xdr:rowOff>
    </xdr:from>
    <xdr:ext cx="599010" cy="259045"/>
    <xdr:sp macro="" textlink="">
      <xdr:nvSpPr>
        <xdr:cNvPr id="326" name="テキスト ボックス 325"/>
        <xdr:cNvSpPr txBox="1"/>
      </xdr:nvSpPr>
      <xdr:spPr>
        <a:xfrm>
          <a:off x="6672794" y="600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153008</xdr:rowOff>
    </xdr:from>
    <xdr:to>
      <xdr:col>15</xdr:col>
      <xdr:colOff>180975</xdr:colOff>
      <xdr:row>58</xdr:row>
      <xdr:rowOff>159758</xdr:rowOff>
    </xdr:to>
    <xdr:cxnSp macro="">
      <xdr:nvCxnSpPr>
        <xdr:cNvPr id="355" name="直線コネクタ 354"/>
        <xdr:cNvCxnSpPr/>
      </xdr:nvCxnSpPr>
      <xdr:spPr>
        <a:xfrm>
          <a:off x="9639300" y="10097108"/>
          <a:ext cx="838200" cy="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125337</xdr:rowOff>
    </xdr:from>
    <xdr:to>
      <xdr:col>14</xdr:col>
      <xdr:colOff>28575</xdr:colOff>
      <xdr:row>58</xdr:row>
      <xdr:rowOff>153008</xdr:rowOff>
    </xdr:to>
    <xdr:cxnSp macro="">
      <xdr:nvCxnSpPr>
        <xdr:cNvPr id="358" name="直線コネクタ 357"/>
        <xdr:cNvCxnSpPr/>
      </xdr:nvCxnSpPr>
      <xdr:spPr>
        <a:xfrm>
          <a:off x="8750300" y="10069437"/>
          <a:ext cx="889000" cy="2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125337</xdr:rowOff>
    </xdr:from>
    <xdr:to>
      <xdr:col>12</xdr:col>
      <xdr:colOff>511175</xdr:colOff>
      <xdr:row>58</xdr:row>
      <xdr:rowOff>163195</xdr:rowOff>
    </xdr:to>
    <xdr:cxnSp macro="">
      <xdr:nvCxnSpPr>
        <xdr:cNvPr id="361" name="直線コネクタ 360"/>
        <xdr:cNvCxnSpPr/>
      </xdr:nvCxnSpPr>
      <xdr:spPr>
        <a:xfrm flipV="1">
          <a:off x="7861300" y="10069437"/>
          <a:ext cx="889000" cy="3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137711</xdr:rowOff>
    </xdr:from>
    <xdr:to>
      <xdr:col>11</xdr:col>
      <xdr:colOff>307975</xdr:colOff>
      <xdr:row>58</xdr:row>
      <xdr:rowOff>163195</xdr:rowOff>
    </xdr:to>
    <xdr:cxnSp macro="">
      <xdr:nvCxnSpPr>
        <xdr:cNvPr id="364" name="直線コネクタ 363"/>
        <xdr:cNvCxnSpPr/>
      </xdr:nvCxnSpPr>
      <xdr:spPr>
        <a:xfrm>
          <a:off x="6972300" y="10081811"/>
          <a:ext cx="889000" cy="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108958</xdr:rowOff>
    </xdr:from>
    <xdr:to>
      <xdr:col>15</xdr:col>
      <xdr:colOff>231775</xdr:colOff>
      <xdr:row>59</xdr:row>
      <xdr:rowOff>39108</xdr:rowOff>
    </xdr:to>
    <xdr:sp macro="" textlink="">
      <xdr:nvSpPr>
        <xdr:cNvPr id="374" name="円/楕円 373"/>
        <xdr:cNvSpPr/>
      </xdr:nvSpPr>
      <xdr:spPr>
        <a:xfrm>
          <a:off x="10426700" y="10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32297</xdr:rowOff>
    </xdr:from>
    <xdr:ext cx="599010" cy="259045"/>
    <xdr:sp macro="" textlink="">
      <xdr:nvSpPr>
        <xdr:cNvPr id="375" name="普通建設事業費該当値テキスト"/>
        <xdr:cNvSpPr txBox="1"/>
      </xdr:nvSpPr>
      <xdr:spPr>
        <a:xfrm>
          <a:off x="10528300" y="997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147,356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102208</xdr:rowOff>
    </xdr:from>
    <xdr:to>
      <xdr:col>14</xdr:col>
      <xdr:colOff>79375</xdr:colOff>
      <xdr:row>59</xdr:row>
      <xdr:rowOff>32358</xdr:rowOff>
    </xdr:to>
    <xdr:sp macro="" textlink="">
      <xdr:nvSpPr>
        <xdr:cNvPr id="376" name="円/楕円 375"/>
        <xdr:cNvSpPr/>
      </xdr:nvSpPr>
      <xdr:spPr>
        <a:xfrm>
          <a:off x="9588500" y="1004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23485</xdr:rowOff>
    </xdr:from>
    <xdr:ext cx="599010" cy="259045"/>
    <xdr:sp macro="" textlink="">
      <xdr:nvSpPr>
        <xdr:cNvPr id="377" name="テキスト ボックス 376"/>
        <xdr:cNvSpPr txBox="1"/>
      </xdr:nvSpPr>
      <xdr:spPr>
        <a:xfrm>
          <a:off x="9339794" y="101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74537</xdr:rowOff>
    </xdr:from>
    <xdr:to>
      <xdr:col>12</xdr:col>
      <xdr:colOff>561975</xdr:colOff>
      <xdr:row>59</xdr:row>
      <xdr:rowOff>4687</xdr:rowOff>
    </xdr:to>
    <xdr:sp macro="" textlink="">
      <xdr:nvSpPr>
        <xdr:cNvPr id="378" name="円/楕円 377"/>
        <xdr:cNvSpPr/>
      </xdr:nvSpPr>
      <xdr:spPr>
        <a:xfrm>
          <a:off x="8699500" y="1001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167264</xdr:rowOff>
    </xdr:from>
    <xdr:ext cx="599010" cy="259045"/>
    <xdr:sp macro="" textlink="">
      <xdr:nvSpPr>
        <xdr:cNvPr id="379" name="テキスト ボックス 378"/>
        <xdr:cNvSpPr txBox="1"/>
      </xdr:nvSpPr>
      <xdr:spPr>
        <a:xfrm>
          <a:off x="8450794" y="1011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237,698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112395</xdr:rowOff>
    </xdr:from>
    <xdr:to>
      <xdr:col>11</xdr:col>
      <xdr:colOff>358775</xdr:colOff>
      <xdr:row>59</xdr:row>
      <xdr:rowOff>42545</xdr:rowOff>
    </xdr:to>
    <xdr:sp macro="" textlink="">
      <xdr:nvSpPr>
        <xdr:cNvPr id="380" name="円/楕円 379"/>
        <xdr:cNvSpPr/>
      </xdr:nvSpPr>
      <xdr:spPr>
        <a:xfrm>
          <a:off x="78105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33672</xdr:rowOff>
    </xdr:from>
    <xdr:ext cx="599010" cy="259045"/>
    <xdr:sp macro="" textlink="">
      <xdr:nvSpPr>
        <xdr:cNvPr id="381" name="テキスト ボックス 380"/>
        <xdr:cNvSpPr txBox="1"/>
      </xdr:nvSpPr>
      <xdr:spPr>
        <a:xfrm>
          <a:off x="7561794" y="1014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138,335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86911</xdr:rowOff>
    </xdr:from>
    <xdr:to>
      <xdr:col>10</xdr:col>
      <xdr:colOff>155575</xdr:colOff>
      <xdr:row>59</xdr:row>
      <xdr:rowOff>17061</xdr:rowOff>
    </xdr:to>
    <xdr:sp macro="" textlink="">
      <xdr:nvSpPr>
        <xdr:cNvPr id="382" name="円/楕円 381"/>
        <xdr:cNvSpPr/>
      </xdr:nvSpPr>
      <xdr:spPr>
        <a:xfrm>
          <a:off x="6921500" y="100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8188</xdr:rowOff>
    </xdr:from>
    <xdr:ext cx="599010" cy="259045"/>
    <xdr:sp macro="" textlink="">
      <xdr:nvSpPr>
        <xdr:cNvPr id="383" name="テキスト ボックス 382"/>
        <xdr:cNvSpPr txBox="1"/>
      </xdr:nvSpPr>
      <xdr:spPr>
        <a:xfrm>
          <a:off x="6672794" y="1012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43404</xdr:rowOff>
    </xdr:from>
    <xdr:to>
      <xdr:col>15</xdr:col>
      <xdr:colOff>180975</xdr:colOff>
      <xdr:row>78</xdr:row>
      <xdr:rowOff>98234</xdr:rowOff>
    </xdr:to>
    <xdr:cxnSp macro="">
      <xdr:nvCxnSpPr>
        <xdr:cNvPr id="412" name="直線コネクタ 411"/>
        <xdr:cNvCxnSpPr/>
      </xdr:nvCxnSpPr>
      <xdr:spPr>
        <a:xfrm>
          <a:off x="9639300" y="13416504"/>
          <a:ext cx="838200" cy="5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156505</xdr:rowOff>
    </xdr:from>
    <xdr:to>
      <xdr:col>14</xdr:col>
      <xdr:colOff>28575</xdr:colOff>
      <xdr:row>78</xdr:row>
      <xdr:rowOff>43404</xdr:rowOff>
    </xdr:to>
    <xdr:cxnSp macro="">
      <xdr:nvCxnSpPr>
        <xdr:cNvPr id="415" name="直線コネクタ 414"/>
        <xdr:cNvCxnSpPr/>
      </xdr:nvCxnSpPr>
      <xdr:spPr>
        <a:xfrm>
          <a:off x="8750300" y="13358155"/>
          <a:ext cx="889000" cy="5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47434</xdr:rowOff>
    </xdr:from>
    <xdr:to>
      <xdr:col>15</xdr:col>
      <xdr:colOff>231775</xdr:colOff>
      <xdr:row>78</xdr:row>
      <xdr:rowOff>149034</xdr:rowOff>
    </xdr:to>
    <xdr:sp macro="" textlink="">
      <xdr:nvSpPr>
        <xdr:cNvPr id="425" name="円/楕円 424"/>
        <xdr:cNvSpPr/>
      </xdr:nvSpPr>
      <xdr:spPr>
        <a:xfrm>
          <a:off x="10426700" y="1342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22969</xdr:rowOff>
    </xdr:from>
    <xdr:ext cx="534377" cy="259045"/>
    <xdr:sp macro="" textlink="">
      <xdr:nvSpPr>
        <xdr:cNvPr id="426" name="普通建設事業費 （ うち新規整備　）該当値テキスト"/>
        <xdr:cNvSpPr txBox="1"/>
      </xdr:nvSpPr>
      <xdr:spPr>
        <a:xfrm>
          <a:off x="10528300" y="1339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92,650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164054</xdr:rowOff>
    </xdr:from>
    <xdr:to>
      <xdr:col>14</xdr:col>
      <xdr:colOff>79375</xdr:colOff>
      <xdr:row>78</xdr:row>
      <xdr:rowOff>94204</xdr:rowOff>
    </xdr:to>
    <xdr:sp macro="" textlink="">
      <xdr:nvSpPr>
        <xdr:cNvPr id="427" name="円/楕円 426"/>
        <xdr:cNvSpPr/>
      </xdr:nvSpPr>
      <xdr:spPr>
        <a:xfrm>
          <a:off x="9588500" y="133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110731</xdr:rowOff>
    </xdr:from>
    <xdr:ext cx="599010" cy="259045"/>
    <xdr:sp macro="" textlink="">
      <xdr:nvSpPr>
        <xdr:cNvPr id="428" name="テキスト ボックス 427"/>
        <xdr:cNvSpPr txBox="1"/>
      </xdr:nvSpPr>
      <xdr:spPr>
        <a:xfrm>
          <a:off x="9339794" y="1314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135,824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105705</xdr:rowOff>
    </xdr:from>
    <xdr:to>
      <xdr:col>12</xdr:col>
      <xdr:colOff>561975</xdr:colOff>
      <xdr:row>78</xdr:row>
      <xdr:rowOff>35855</xdr:rowOff>
    </xdr:to>
    <xdr:sp macro="" textlink="">
      <xdr:nvSpPr>
        <xdr:cNvPr id="429" name="円/楕円 428"/>
        <xdr:cNvSpPr/>
      </xdr:nvSpPr>
      <xdr:spPr>
        <a:xfrm>
          <a:off x="8699500" y="1330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52382</xdr:rowOff>
    </xdr:from>
    <xdr:ext cx="599010" cy="259045"/>
    <xdr:sp macro="" textlink="">
      <xdr:nvSpPr>
        <xdr:cNvPr id="430" name="テキスト ボックス 429"/>
        <xdr:cNvSpPr txBox="1"/>
      </xdr:nvSpPr>
      <xdr:spPr>
        <a:xfrm>
          <a:off x="8450794" y="1308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35520</xdr:rowOff>
    </xdr:from>
    <xdr:to>
      <xdr:col>15</xdr:col>
      <xdr:colOff>180975</xdr:colOff>
      <xdr:row>99</xdr:row>
      <xdr:rowOff>38753</xdr:rowOff>
    </xdr:to>
    <xdr:cxnSp macro="">
      <xdr:nvCxnSpPr>
        <xdr:cNvPr id="459" name="直線コネクタ 458"/>
        <xdr:cNvCxnSpPr/>
      </xdr:nvCxnSpPr>
      <xdr:spPr>
        <a:xfrm flipV="1">
          <a:off x="9639300" y="17009070"/>
          <a:ext cx="8382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26794</xdr:rowOff>
    </xdr:from>
    <xdr:to>
      <xdr:col>14</xdr:col>
      <xdr:colOff>28575</xdr:colOff>
      <xdr:row>99</xdr:row>
      <xdr:rowOff>38753</xdr:rowOff>
    </xdr:to>
    <xdr:cxnSp macro="">
      <xdr:nvCxnSpPr>
        <xdr:cNvPr id="462" name="直線コネクタ 461"/>
        <xdr:cNvCxnSpPr/>
      </xdr:nvCxnSpPr>
      <xdr:spPr>
        <a:xfrm>
          <a:off x="8750300" y="17000344"/>
          <a:ext cx="889000" cy="1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156170</xdr:rowOff>
    </xdr:from>
    <xdr:to>
      <xdr:col>15</xdr:col>
      <xdr:colOff>231775</xdr:colOff>
      <xdr:row>99</xdr:row>
      <xdr:rowOff>86320</xdr:rowOff>
    </xdr:to>
    <xdr:sp macro="" textlink="">
      <xdr:nvSpPr>
        <xdr:cNvPr id="472" name="円/楕円 471"/>
        <xdr:cNvSpPr/>
      </xdr:nvSpPr>
      <xdr:spPr>
        <a:xfrm>
          <a:off x="10426700" y="1695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34377" cy="259045"/>
    <xdr:sp macro="" textlink="">
      <xdr:nvSpPr>
        <xdr:cNvPr id="473" name="普通建設事業費 （ うち更新整備　）該当値テキスト"/>
        <xdr:cNvSpPr txBox="1"/>
      </xdr:nvSpPr>
      <xdr:spPr>
        <a:xfrm>
          <a:off x="10528300" y="1688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23,436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159403</xdr:rowOff>
    </xdr:from>
    <xdr:to>
      <xdr:col>14</xdr:col>
      <xdr:colOff>79375</xdr:colOff>
      <xdr:row>99</xdr:row>
      <xdr:rowOff>89553</xdr:rowOff>
    </xdr:to>
    <xdr:sp macro="" textlink="">
      <xdr:nvSpPr>
        <xdr:cNvPr id="474" name="円/楕円 473"/>
        <xdr:cNvSpPr/>
      </xdr:nvSpPr>
      <xdr:spPr>
        <a:xfrm>
          <a:off x="9588500" y="1696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80680</xdr:rowOff>
    </xdr:from>
    <xdr:ext cx="534377" cy="259045"/>
    <xdr:sp macro="" textlink="">
      <xdr:nvSpPr>
        <xdr:cNvPr id="475" name="テキスト ボックス 474"/>
        <xdr:cNvSpPr txBox="1"/>
      </xdr:nvSpPr>
      <xdr:spPr>
        <a:xfrm>
          <a:off x="9372111" y="1705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147444</xdr:rowOff>
    </xdr:from>
    <xdr:to>
      <xdr:col>12</xdr:col>
      <xdr:colOff>561975</xdr:colOff>
      <xdr:row>99</xdr:row>
      <xdr:rowOff>77594</xdr:rowOff>
    </xdr:to>
    <xdr:sp macro="" textlink="">
      <xdr:nvSpPr>
        <xdr:cNvPr id="476" name="円/楕円 475"/>
        <xdr:cNvSpPr/>
      </xdr:nvSpPr>
      <xdr:spPr>
        <a:xfrm>
          <a:off x="8699500" y="169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68721</xdr:rowOff>
    </xdr:from>
    <xdr:ext cx="534377" cy="259045"/>
    <xdr:sp macro="" textlink="">
      <xdr:nvSpPr>
        <xdr:cNvPr id="477" name="テキスト ボックス 476"/>
        <xdr:cNvSpPr txBox="1"/>
      </xdr:nvSpPr>
      <xdr:spPr>
        <a:xfrm>
          <a:off x="8483111" y="1704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103627</xdr:rowOff>
    </xdr:from>
    <xdr:to>
      <xdr:col>23</xdr:col>
      <xdr:colOff>517525</xdr:colOff>
      <xdr:row>39</xdr:row>
      <xdr:rowOff>37195</xdr:rowOff>
    </xdr:to>
    <xdr:cxnSp macro="">
      <xdr:nvCxnSpPr>
        <xdr:cNvPr id="506" name="直線コネクタ 505"/>
        <xdr:cNvCxnSpPr/>
      </xdr:nvCxnSpPr>
      <xdr:spPr>
        <a:xfrm>
          <a:off x="15481300" y="6618727"/>
          <a:ext cx="838200" cy="10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103627</xdr:rowOff>
    </xdr:from>
    <xdr:to>
      <xdr:col>22</xdr:col>
      <xdr:colOff>365125</xdr:colOff>
      <xdr:row>39</xdr:row>
      <xdr:rowOff>15242</xdr:rowOff>
    </xdr:to>
    <xdr:cxnSp macro="">
      <xdr:nvCxnSpPr>
        <xdr:cNvPr id="509" name="直線コネクタ 508"/>
        <xdr:cNvCxnSpPr/>
      </xdr:nvCxnSpPr>
      <xdr:spPr>
        <a:xfrm flipV="1">
          <a:off x="14592300" y="6618727"/>
          <a:ext cx="889000" cy="8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15242</xdr:rowOff>
    </xdr:from>
    <xdr:to>
      <xdr:col>21</xdr:col>
      <xdr:colOff>161925</xdr:colOff>
      <xdr:row>39</xdr:row>
      <xdr:rowOff>44424</xdr:rowOff>
    </xdr:to>
    <xdr:cxnSp macro="">
      <xdr:nvCxnSpPr>
        <xdr:cNvPr id="512" name="直線コネクタ 511"/>
        <xdr:cNvCxnSpPr/>
      </xdr:nvCxnSpPr>
      <xdr:spPr>
        <a:xfrm flipV="1">
          <a:off x="13703300" y="6701792"/>
          <a:ext cx="889000" cy="2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155641</xdr:rowOff>
    </xdr:from>
    <xdr:to>
      <xdr:col>19</xdr:col>
      <xdr:colOff>644525</xdr:colOff>
      <xdr:row>39</xdr:row>
      <xdr:rowOff>44424</xdr:rowOff>
    </xdr:to>
    <xdr:cxnSp macro="">
      <xdr:nvCxnSpPr>
        <xdr:cNvPr id="515" name="直線コネクタ 514"/>
        <xdr:cNvCxnSpPr/>
      </xdr:nvCxnSpPr>
      <xdr:spPr>
        <a:xfrm>
          <a:off x="12814300" y="6670741"/>
          <a:ext cx="889000" cy="6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157845</xdr:rowOff>
    </xdr:from>
    <xdr:to>
      <xdr:col>23</xdr:col>
      <xdr:colOff>568325</xdr:colOff>
      <xdr:row>39</xdr:row>
      <xdr:rowOff>87995</xdr:rowOff>
    </xdr:to>
    <xdr:sp macro="" textlink="">
      <xdr:nvSpPr>
        <xdr:cNvPr id="525" name="円/楕円 524"/>
        <xdr:cNvSpPr/>
      </xdr:nvSpPr>
      <xdr:spPr>
        <a:xfrm>
          <a:off x="16268700" y="6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72772</xdr:rowOff>
    </xdr:from>
    <xdr:ext cx="469744" cy="259045"/>
    <xdr:sp macro="" textlink="">
      <xdr:nvSpPr>
        <xdr:cNvPr id="526" name="災害復旧事業費該当値テキスト"/>
        <xdr:cNvSpPr txBox="1"/>
      </xdr:nvSpPr>
      <xdr:spPr>
        <a:xfrm>
          <a:off x="16370300" y="658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52827</xdr:rowOff>
    </xdr:from>
    <xdr:to>
      <xdr:col>22</xdr:col>
      <xdr:colOff>415925</xdr:colOff>
      <xdr:row>38</xdr:row>
      <xdr:rowOff>154427</xdr:rowOff>
    </xdr:to>
    <xdr:sp macro="" textlink="">
      <xdr:nvSpPr>
        <xdr:cNvPr id="527" name="円/楕円 526"/>
        <xdr:cNvSpPr/>
      </xdr:nvSpPr>
      <xdr:spPr>
        <a:xfrm>
          <a:off x="15430500" y="656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170954</xdr:rowOff>
    </xdr:from>
    <xdr:ext cx="534377" cy="259045"/>
    <xdr:sp macro="" textlink="">
      <xdr:nvSpPr>
        <xdr:cNvPr id="528" name="テキスト ボックス 527"/>
        <xdr:cNvSpPr txBox="1"/>
      </xdr:nvSpPr>
      <xdr:spPr>
        <a:xfrm>
          <a:off x="15214111" y="634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135892</xdr:rowOff>
    </xdr:from>
    <xdr:to>
      <xdr:col>21</xdr:col>
      <xdr:colOff>212725</xdr:colOff>
      <xdr:row>39</xdr:row>
      <xdr:rowOff>66042</xdr:rowOff>
    </xdr:to>
    <xdr:sp macro="" textlink="">
      <xdr:nvSpPr>
        <xdr:cNvPr id="529" name="円/楕円 528"/>
        <xdr:cNvSpPr/>
      </xdr:nvSpPr>
      <xdr:spPr>
        <a:xfrm>
          <a:off x="14541500" y="665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57169</xdr:rowOff>
    </xdr:from>
    <xdr:ext cx="469744" cy="259045"/>
    <xdr:sp macro="" textlink="">
      <xdr:nvSpPr>
        <xdr:cNvPr id="530" name="テキスト ボックス 529"/>
        <xdr:cNvSpPr txBox="1"/>
      </xdr:nvSpPr>
      <xdr:spPr>
        <a:xfrm>
          <a:off x="14357427" y="6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165074</xdr:rowOff>
    </xdr:from>
    <xdr:to>
      <xdr:col>20</xdr:col>
      <xdr:colOff>9525</xdr:colOff>
      <xdr:row>39</xdr:row>
      <xdr:rowOff>95224</xdr:rowOff>
    </xdr:to>
    <xdr:sp macro="" textlink="">
      <xdr:nvSpPr>
        <xdr:cNvPr id="531" name="円/楕円 530"/>
        <xdr:cNvSpPr/>
      </xdr:nvSpPr>
      <xdr:spPr>
        <a:xfrm>
          <a:off x="13652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86351</xdr:rowOff>
    </xdr:from>
    <xdr:ext cx="249299" cy="259045"/>
    <xdr:sp macro="" textlink="">
      <xdr:nvSpPr>
        <xdr:cNvPr id="532" name="テキスト ボックス 531"/>
        <xdr:cNvSpPr txBox="1"/>
      </xdr:nvSpPr>
      <xdr:spPr>
        <a:xfrm>
          <a:off x="13578649" y="6772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104841</xdr:rowOff>
    </xdr:from>
    <xdr:to>
      <xdr:col>18</xdr:col>
      <xdr:colOff>492125</xdr:colOff>
      <xdr:row>39</xdr:row>
      <xdr:rowOff>34991</xdr:rowOff>
    </xdr:to>
    <xdr:sp macro="" textlink="">
      <xdr:nvSpPr>
        <xdr:cNvPr id="533" name="円/楕円 532"/>
        <xdr:cNvSpPr/>
      </xdr:nvSpPr>
      <xdr:spPr>
        <a:xfrm>
          <a:off x="12763500" y="661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26118</xdr:rowOff>
    </xdr:from>
    <xdr:ext cx="534377" cy="259045"/>
    <xdr:sp macro="" textlink="">
      <xdr:nvSpPr>
        <xdr:cNvPr id="534" name="テキスト ボックス 533"/>
        <xdr:cNvSpPr txBox="1"/>
      </xdr:nvSpPr>
      <xdr:spPr>
        <a:xfrm>
          <a:off x="12547111" y="67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57024</xdr:rowOff>
    </xdr:from>
    <xdr:to>
      <xdr:col>23</xdr:col>
      <xdr:colOff>517525</xdr:colOff>
      <xdr:row>78</xdr:row>
      <xdr:rowOff>91886</xdr:rowOff>
    </xdr:to>
    <xdr:cxnSp macro="">
      <xdr:nvCxnSpPr>
        <xdr:cNvPr id="618" name="直線コネクタ 617"/>
        <xdr:cNvCxnSpPr/>
      </xdr:nvCxnSpPr>
      <xdr:spPr>
        <a:xfrm>
          <a:off x="15481300" y="13258674"/>
          <a:ext cx="838200" cy="20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57024</xdr:rowOff>
    </xdr:from>
    <xdr:to>
      <xdr:col>22</xdr:col>
      <xdr:colOff>365125</xdr:colOff>
      <xdr:row>78</xdr:row>
      <xdr:rowOff>85110</xdr:rowOff>
    </xdr:to>
    <xdr:cxnSp macro="">
      <xdr:nvCxnSpPr>
        <xdr:cNvPr id="621" name="直線コネクタ 620"/>
        <xdr:cNvCxnSpPr/>
      </xdr:nvCxnSpPr>
      <xdr:spPr>
        <a:xfrm flipV="1">
          <a:off x="14592300" y="13258674"/>
          <a:ext cx="889000" cy="19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85110</xdr:rowOff>
    </xdr:from>
    <xdr:to>
      <xdr:col>21</xdr:col>
      <xdr:colOff>161925</xdr:colOff>
      <xdr:row>78</xdr:row>
      <xdr:rowOff>85378</xdr:rowOff>
    </xdr:to>
    <xdr:cxnSp macro="">
      <xdr:nvCxnSpPr>
        <xdr:cNvPr id="624" name="直線コネクタ 623"/>
        <xdr:cNvCxnSpPr/>
      </xdr:nvCxnSpPr>
      <xdr:spPr>
        <a:xfrm flipV="1">
          <a:off x="13703300" y="13458210"/>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73360</xdr:rowOff>
    </xdr:from>
    <xdr:to>
      <xdr:col>19</xdr:col>
      <xdr:colOff>644525</xdr:colOff>
      <xdr:row>78</xdr:row>
      <xdr:rowOff>85378</xdr:rowOff>
    </xdr:to>
    <xdr:cxnSp macro="">
      <xdr:nvCxnSpPr>
        <xdr:cNvPr id="627" name="直線コネクタ 626"/>
        <xdr:cNvCxnSpPr/>
      </xdr:nvCxnSpPr>
      <xdr:spPr>
        <a:xfrm>
          <a:off x="12814300" y="13446460"/>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41086</xdr:rowOff>
    </xdr:from>
    <xdr:to>
      <xdr:col>23</xdr:col>
      <xdr:colOff>568325</xdr:colOff>
      <xdr:row>78</xdr:row>
      <xdr:rowOff>142686</xdr:rowOff>
    </xdr:to>
    <xdr:sp macro="" textlink="">
      <xdr:nvSpPr>
        <xdr:cNvPr id="637" name="円/楕円 636"/>
        <xdr:cNvSpPr/>
      </xdr:nvSpPr>
      <xdr:spPr>
        <a:xfrm>
          <a:off x="16268700" y="134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129312</xdr:rowOff>
    </xdr:from>
    <xdr:ext cx="534377" cy="259045"/>
    <xdr:sp macro="" textlink="">
      <xdr:nvSpPr>
        <xdr:cNvPr id="638" name="公債費該当値テキスト"/>
        <xdr:cNvSpPr txBox="1"/>
      </xdr:nvSpPr>
      <xdr:spPr>
        <a:xfrm>
          <a:off x="16370300" y="1333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97,649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6224</xdr:rowOff>
    </xdr:from>
    <xdr:to>
      <xdr:col>22</xdr:col>
      <xdr:colOff>415925</xdr:colOff>
      <xdr:row>77</xdr:row>
      <xdr:rowOff>107824</xdr:rowOff>
    </xdr:to>
    <xdr:sp macro="" textlink="">
      <xdr:nvSpPr>
        <xdr:cNvPr id="639" name="円/楕円 638"/>
        <xdr:cNvSpPr/>
      </xdr:nvSpPr>
      <xdr:spPr>
        <a:xfrm>
          <a:off x="15430500" y="132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124351</xdr:rowOff>
    </xdr:from>
    <xdr:ext cx="599010" cy="259045"/>
    <xdr:sp macro="" textlink="">
      <xdr:nvSpPr>
        <xdr:cNvPr id="640" name="テキスト ボックス 639"/>
        <xdr:cNvSpPr txBox="1"/>
      </xdr:nvSpPr>
      <xdr:spPr>
        <a:xfrm>
          <a:off x="15181794" y="1298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260,099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34310</xdr:rowOff>
    </xdr:from>
    <xdr:to>
      <xdr:col>21</xdr:col>
      <xdr:colOff>212725</xdr:colOff>
      <xdr:row>78</xdr:row>
      <xdr:rowOff>135910</xdr:rowOff>
    </xdr:to>
    <xdr:sp macro="" textlink="">
      <xdr:nvSpPr>
        <xdr:cNvPr id="641" name="円/楕円 640"/>
        <xdr:cNvSpPr/>
      </xdr:nvSpPr>
      <xdr:spPr>
        <a:xfrm>
          <a:off x="14541500" y="1340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127037</xdr:rowOff>
    </xdr:from>
    <xdr:ext cx="599010" cy="259045"/>
    <xdr:sp macro="" textlink="">
      <xdr:nvSpPr>
        <xdr:cNvPr id="642" name="テキスト ボックス 641"/>
        <xdr:cNvSpPr txBox="1"/>
      </xdr:nvSpPr>
      <xdr:spPr>
        <a:xfrm>
          <a:off x="14292794" y="1350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102,985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34578</xdr:rowOff>
    </xdr:from>
    <xdr:to>
      <xdr:col>20</xdr:col>
      <xdr:colOff>9525</xdr:colOff>
      <xdr:row>78</xdr:row>
      <xdr:rowOff>136178</xdr:rowOff>
    </xdr:to>
    <xdr:sp macro="" textlink="">
      <xdr:nvSpPr>
        <xdr:cNvPr id="643" name="円/楕円 642"/>
        <xdr:cNvSpPr/>
      </xdr:nvSpPr>
      <xdr:spPr>
        <a:xfrm>
          <a:off x="13652500" y="134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127305</xdr:rowOff>
    </xdr:from>
    <xdr:ext cx="599010" cy="259045"/>
    <xdr:sp macro="" textlink="">
      <xdr:nvSpPr>
        <xdr:cNvPr id="644" name="テキスト ボックス 643"/>
        <xdr:cNvSpPr txBox="1"/>
      </xdr:nvSpPr>
      <xdr:spPr>
        <a:xfrm>
          <a:off x="13403794" y="1350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102,774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22560</xdr:rowOff>
    </xdr:from>
    <xdr:to>
      <xdr:col>18</xdr:col>
      <xdr:colOff>492125</xdr:colOff>
      <xdr:row>78</xdr:row>
      <xdr:rowOff>124160</xdr:rowOff>
    </xdr:to>
    <xdr:sp macro="" textlink="">
      <xdr:nvSpPr>
        <xdr:cNvPr id="645" name="円/楕円 644"/>
        <xdr:cNvSpPr/>
      </xdr:nvSpPr>
      <xdr:spPr>
        <a:xfrm>
          <a:off x="12763500" y="133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115287</xdr:rowOff>
    </xdr:from>
    <xdr:ext cx="599010" cy="259045"/>
    <xdr:sp macro="" textlink="">
      <xdr:nvSpPr>
        <xdr:cNvPr id="646" name="テキスト ボックス 645"/>
        <xdr:cNvSpPr txBox="1"/>
      </xdr:nvSpPr>
      <xdr:spPr>
        <a:xfrm>
          <a:off x="12514794" y="1348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148580</xdr:rowOff>
    </xdr:from>
    <xdr:to>
      <xdr:col>23</xdr:col>
      <xdr:colOff>517525</xdr:colOff>
      <xdr:row>98</xdr:row>
      <xdr:rowOff>65019</xdr:rowOff>
    </xdr:to>
    <xdr:cxnSp macro="">
      <xdr:nvCxnSpPr>
        <xdr:cNvPr id="673" name="直線コネクタ 672"/>
        <xdr:cNvCxnSpPr/>
      </xdr:nvCxnSpPr>
      <xdr:spPr>
        <a:xfrm flipV="1">
          <a:off x="15481300" y="16779230"/>
          <a:ext cx="838200" cy="8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65019</xdr:rowOff>
    </xdr:from>
    <xdr:to>
      <xdr:col>22</xdr:col>
      <xdr:colOff>365125</xdr:colOff>
      <xdr:row>98</xdr:row>
      <xdr:rowOff>100265</xdr:rowOff>
    </xdr:to>
    <xdr:cxnSp macro="">
      <xdr:nvCxnSpPr>
        <xdr:cNvPr id="676" name="直線コネクタ 675"/>
        <xdr:cNvCxnSpPr/>
      </xdr:nvCxnSpPr>
      <xdr:spPr>
        <a:xfrm flipV="1">
          <a:off x="14592300" y="16867119"/>
          <a:ext cx="889000" cy="3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99203</xdr:rowOff>
    </xdr:from>
    <xdr:to>
      <xdr:col>21</xdr:col>
      <xdr:colOff>161925</xdr:colOff>
      <xdr:row>98</xdr:row>
      <xdr:rowOff>100265</xdr:rowOff>
    </xdr:to>
    <xdr:cxnSp macro="">
      <xdr:nvCxnSpPr>
        <xdr:cNvPr id="679" name="直線コネクタ 678"/>
        <xdr:cNvCxnSpPr/>
      </xdr:nvCxnSpPr>
      <xdr:spPr>
        <a:xfrm>
          <a:off x="13703300" y="16901303"/>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99203</xdr:rowOff>
    </xdr:from>
    <xdr:to>
      <xdr:col>19</xdr:col>
      <xdr:colOff>644525</xdr:colOff>
      <xdr:row>98</xdr:row>
      <xdr:rowOff>118072</xdr:rowOff>
    </xdr:to>
    <xdr:cxnSp macro="">
      <xdr:nvCxnSpPr>
        <xdr:cNvPr id="682" name="直線コネクタ 681"/>
        <xdr:cNvCxnSpPr/>
      </xdr:nvCxnSpPr>
      <xdr:spPr>
        <a:xfrm flipV="1">
          <a:off x="12814300" y="16901303"/>
          <a:ext cx="889000" cy="1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97780</xdr:rowOff>
    </xdr:from>
    <xdr:to>
      <xdr:col>23</xdr:col>
      <xdr:colOff>568325</xdr:colOff>
      <xdr:row>98</xdr:row>
      <xdr:rowOff>27930</xdr:rowOff>
    </xdr:to>
    <xdr:sp macro="" textlink="">
      <xdr:nvSpPr>
        <xdr:cNvPr id="692" name="円/楕円 691"/>
        <xdr:cNvSpPr/>
      </xdr:nvSpPr>
      <xdr:spPr>
        <a:xfrm>
          <a:off x="16268700" y="1672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120657</xdr:rowOff>
    </xdr:from>
    <xdr:ext cx="599010" cy="259045"/>
    <xdr:sp macro="" textlink="">
      <xdr:nvSpPr>
        <xdr:cNvPr id="693" name="積立金該当値テキスト"/>
        <xdr:cNvSpPr txBox="1"/>
      </xdr:nvSpPr>
      <xdr:spPr>
        <a:xfrm>
          <a:off x="16370300" y="1657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177,788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14219</xdr:rowOff>
    </xdr:from>
    <xdr:to>
      <xdr:col>22</xdr:col>
      <xdr:colOff>415925</xdr:colOff>
      <xdr:row>98</xdr:row>
      <xdr:rowOff>115819</xdr:rowOff>
    </xdr:to>
    <xdr:sp macro="" textlink="">
      <xdr:nvSpPr>
        <xdr:cNvPr id="694" name="円/楕円 693"/>
        <xdr:cNvSpPr/>
      </xdr:nvSpPr>
      <xdr:spPr>
        <a:xfrm>
          <a:off x="15430500" y="168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132346</xdr:rowOff>
    </xdr:from>
    <xdr:ext cx="534377" cy="259045"/>
    <xdr:sp macro="" textlink="">
      <xdr:nvSpPr>
        <xdr:cNvPr id="695" name="テキスト ボックス 694"/>
        <xdr:cNvSpPr txBox="1"/>
      </xdr:nvSpPr>
      <xdr:spPr>
        <a:xfrm>
          <a:off x="15214111" y="165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81,671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49465</xdr:rowOff>
    </xdr:from>
    <xdr:to>
      <xdr:col>21</xdr:col>
      <xdr:colOff>212725</xdr:colOff>
      <xdr:row>98</xdr:row>
      <xdr:rowOff>151065</xdr:rowOff>
    </xdr:to>
    <xdr:sp macro="" textlink="">
      <xdr:nvSpPr>
        <xdr:cNvPr id="696" name="円/楕円 695"/>
        <xdr:cNvSpPr/>
      </xdr:nvSpPr>
      <xdr:spPr>
        <a:xfrm>
          <a:off x="14541500" y="1685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142192</xdr:rowOff>
    </xdr:from>
    <xdr:ext cx="534377" cy="259045"/>
    <xdr:sp macro="" textlink="">
      <xdr:nvSpPr>
        <xdr:cNvPr id="697" name="テキスト ボックス 696"/>
        <xdr:cNvSpPr txBox="1"/>
      </xdr:nvSpPr>
      <xdr:spPr>
        <a:xfrm>
          <a:off x="14325111" y="169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48403</xdr:rowOff>
    </xdr:from>
    <xdr:to>
      <xdr:col>20</xdr:col>
      <xdr:colOff>9525</xdr:colOff>
      <xdr:row>98</xdr:row>
      <xdr:rowOff>150003</xdr:rowOff>
    </xdr:to>
    <xdr:sp macro="" textlink="">
      <xdr:nvSpPr>
        <xdr:cNvPr id="698" name="円/楕円 697"/>
        <xdr:cNvSpPr/>
      </xdr:nvSpPr>
      <xdr:spPr>
        <a:xfrm>
          <a:off x="13652500" y="168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141130</xdr:rowOff>
    </xdr:from>
    <xdr:ext cx="534377" cy="259045"/>
    <xdr:sp macro="" textlink="">
      <xdr:nvSpPr>
        <xdr:cNvPr id="699" name="テキスト ボックス 698"/>
        <xdr:cNvSpPr txBox="1"/>
      </xdr:nvSpPr>
      <xdr:spPr>
        <a:xfrm>
          <a:off x="13436111" y="1694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67272</xdr:rowOff>
    </xdr:from>
    <xdr:to>
      <xdr:col>18</xdr:col>
      <xdr:colOff>492125</xdr:colOff>
      <xdr:row>98</xdr:row>
      <xdr:rowOff>168872</xdr:rowOff>
    </xdr:to>
    <xdr:sp macro="" textlink="">
      <xdr:nvSpPr>
        <xdr:cNvPr id="700" name="円/楕円 699"/>
        <xdr:cNvSpPr/>
      </xdr:nvSpPr>
      <xdr:spPr>
        <a:xfrm>
          <a:off x="12763500" y="168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159999</xdr:rowOff>
    </xdr:from>
    <xdr:ext cx="534377" cy="259045"/>
    <xdr:sp macro="" textlink="">
      <xdr:nvSpPr>
        <xdr:cNvPr id="701" name="テキスト ボックス 700"/>
        <xdr:cNvSpPr txBox="1"/>
      </xdr:nvSpPr>
      <xdr:spPr>
        <a:xfrm>
          <a:off x="12547111" y="1696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43612</xdr:rowOff>
    </xdr:from>
    <xdr:to>
      <xdr:col>32</xdr:col>
      <xdr:colOff>187325</xdr:colOff>
      <xdr:row>39</xdr:row>
      <xdr:rowOff>43650</xdr:rowOff>
    </xdr:to>
    <xdr:cxnSp macro="">
      <xdr:nvCxnSpPr>
        <xdr:cNvPr id="730" name="直線コネクタ 729"/>
        <xdr:cNvCxnSpPr/>
      </xdr:nvCxnSpPr>
      <xdr:spPr>
        <a:xfrm flipV="1">
          <a:off x="21323300" y="673016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35611</xdr:rowOff>
    </xdr:from>
    <xdr:to>
      <xdr:col>31</xdr:col>
      <xdr:colOff>34925</xdr:colOff>
      <xdr:row>39</xdr:row>
      <xdr:rowOff>43650</xdr:rowOff>
    </xdr:to>
    <xdr:cxnSp macro="">
      <xdr:nvCxnSpPr>
        <xdr:cNvPr id="733" name="直線コネクタ 732"/>
        <xdr:cNvCxnSpPr/>
      </xdr:nvCxnSpPr>
      <xdr:spPr>
        <a:xfrm>
          <a:off x="20434300" y="6722161"/>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35611</xdr:rowOff>
    </xdr:from>
    <xdr:to>
      <xdr:col>29</xdr:col>
      <xdr:colOff>517525</xdr:colOff>
      <xdr:row>39</xdr:row>
      <xdr:rowOff>43650</xdr:rowOff>
    </xdr:to>
    <xdr:cxnSp macro="">
      <xdr:nvCxnSpPr>
        <xdr:cNvPr id="736" name="直線コネクタ 735"/>
        <xdr:cNvCxnSpPr/>
      </xdr:nvCxnSpPr>
      <xdr:spPr>
        <a:xfrm flipV="1">
          <a:off x="19545300" y="6722161"/>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43650</xdr:rowOff>
    </xdr:from>
    <xdr:to>
      <xdr:col>28</xdr:col>
      <xdr:colOff>314325</xdr:colOff>
      <xdr:row>39</xdr:row>
      <xdr:rowOff>43650</xdr:rowOff>
    </xdr:to>
    <xdr:cxnSp macro="">
      <xdr:nvCxnSpPr>
        <xdr:cNvPr id="739" name="直線コネクタ 738"/>
        <xdr:cNvCxnSpPr/>
      </xdr:nvCxnSpPr>
      <xdr:spPr>
        <a:xfrm>
          <a:off x="18656300" y="673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164262</xdr:rowOff>
    </xdr:from>
    <xdr:to>
      <xdr:col>32</xdr:col>
      <xdr:colOff>238125</xdr:colOff>
      <xdr:row>39</xdr:row>
      <xdr:rowOff>94412</xdr:rowOff>
    </xdr:to>
    <xdr:sp macro="" textlink="">
      <xdr:nvSpPr>
        <xdr:cNvPr id="749" name="円/楕円 748"/>
        <xdr:cNvSpPr/>
      </xdr:nvSpPr>
      <xdr:spPr>
        <a:xfrm>
          <a:off x="221107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79189</xdr:rowOff>
    </xdr:from>
    <xdr:ext cx="313932" cy="259045"/>
    <xdr:sp macro="" textlink="">
      <xdr:nvSpPr>
        <xdr:cNvPr id="750" name="投資及び出資金該当値テキスト"/>
        <xdr:cNvSpPr txBox="1"/>
      </xdr:nvSpPr>
      <xdr:spPr>
        <a:xfrm>
          <a:off x="22212300" y="65942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164300</xdr:rowOff>
    </xdr:from>
    <xdr:to>
      <xdr:col>31</xdr:col>
      <xdr:colOff>85725</xdr:colOff>
      <xdr:row>39</xdr:row>
      <xdr:rowOff>94450</xdr:rowOff>
    </xdr:to>
    <xdr:sp macro="" textlink="">
      <xdr:nvSpPr>
        <xdr:cNvPr id="751" name="円/楕円 750"/>
        <xdr:cNvSpPr/>
      </xdr:nvSpPr>
      <xdr:spPr>
        <a:xfrm>
          <a:off x="21272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85577</xdr:rowOff>
    </xdr:from>
    <xdr:ext cx="313932" cy="259045"/>
    <xdr:sp macro="" textlink="">
      <xdr:nvSpPr>
        <xdr:cNvPr id="752" name="テキスト ボックス 751"/>
        <xdr:cNvSpPr txBox="1"/>
      </xdr:nvSpPr>
      <xdr:spPr>
        <a:xfrm>
          <a:off x="21166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156261</xdr:rowOff>
    </xdr:from>
    <xdr:to>
      <xdr:col>29</xdr:col>
      <xdr:colOff>568325</xdr:colOff>
      <xdr:row>39</xdr:row>
      <xdr:rowOff>86411</xdr:rowOff>
    </xdr:to>
    <xdr:sp macro="" textlink="">
      <xdr:nvSpPr>
        <xdr:cNvPr id="753" name="円/楕円 752"/>
        <xdr:cNvSpPr/>
      </xdr:nvSpPr>
      <xdr:spPr>
        <a:xfrm>
          <a:off x="20383500" y="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77538</xdr:rowOff>
    </xdr:from>
    <xdr:ext cx="378565" cy="259045"/>
    <xdr:sp macro="" textlink="">
      <xdr:nvSpPr>
        <xdr:cNvPr id="754" name="テキスト ボックス 753"/>
        <xdr:cNvSpPr txBox="1"/>
      </xdr:nvSpPr>
      <xdr:spPr>
        <a:xfrm>
          <a:off x="20245017" y="6764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164300</xdr:rowOff>
    </xdr:from>
    <xdr:to>
      <xdr:col>28</xdr:col>
      <xdr:colOff>365125</xdr:colOff>
      <xdr:row>39</xdr:row>
      <xdr:rowOff>94450</xdr:rowOff>
    </xdr:to>
    <xdr:sp macro="" textlink="">
      <xdr:nvSpPr>
        <xdr:cNvPr id="755" name="円/楕円 754"/>
        <xdr:cNvSpPr/>
      </xdr:nvSpPr>
      <xdr:spPr>
        <a:xfrm>
          <a:off x="19494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85577</xdr:rowOff>
    </xdr:from>
    <xdr:ext cx="313932" cy="259045"/>
    <xdr:sp macro="" textlink="">
      <xdr:nvSpPr>
        <xdr:cNvPr id="756" name="テキスト ボックス 755"/>
        <xdr:cNvSpPr txBox="1"/>
      </xdr:nvSpPr>
      <xdr:spPr>
        <a:xfrm>
          <a:off x="19388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164300</xdr:rowOff>
    </xdr:from>
    <xdr:to>
      <xdr:col>27</xdr:col>
      <xdr:colOff>161925</xdr:colOff>
      <xdr:row>39</xdr:row>
      <xdr:rowOff>94450</xdr:rowOff>
    </xdr:to>
    <xdr:sp macro="" textlink="">
      <xdr:nvSpPr>
        <xdr:cNvPr id="757" name="円/楕円 756"/>
        <xdr:cNvSpPr/>
      </xdr:nvSpPr>
      <xdr:spPr>
        <a:xfrm>
          <a:off x="18605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85577</xdr:rowOff>
    </xdr:from>
    <xdr:ext cx="313932" cy="259045"/>
    <xdr:sp macro="" textlink="">
      <xdr:nvSpPr>
        <xdr:cNvPr id="758" name="テキスト ボックス 757"/>
        <xdr:cNvSpPr txBox="1"/>
      </xdr:nvSpPr>
      <xdr:spPr>
        <a:xfrm>
          <a:off x="18499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118394</xdr:rowOff>
    </xdr:from>
    <xdr:to>
      <xdr:col>32</xdr:col>
      <xdr:colOff>187325</xdr:colOff>
      <xdr:row>58</xdr:row>
      <xdr:rowOff>119835</xdr:rowOff>
    </xdr:to>
    <xdr:cxnSp macro="">
      <xdr:nvCxnSpPr>
        <xdr:cNvPr id="785" name="直線コネクタ 784"/>
        <xdr:cNvCxnSpPr/>
      </xdr:nvCxnSpPr>
      <xdr:spPr>
        <a:xfrm>
          <a:off x="21323300" y="10062494"/>
          <a:ext cx="83820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99284</xdr:rowOff>
    </xdr:from>
    <xdr:to>
      <xdr:col>31</xdr:col>
      <xdr:colOff>34925</xdr:colOff>
      <xdr:row>58</xdr:row>
      <xdr:rowOff>118394</xdr:rowOff>
    </xdr:to>
    <xdr:cxnSp macro="">
      <xdr:nvCxnSpPr>
        <xdr:cNvPr id="788" name="直線コネクタ 787"/>
        <xdr:cNvCxnSpPr/>
      </xdr:nvCxnSpPr>
      <xdr:spPr>
        <a:xfrm>
          <a:off x="20434300" y="10043384"/>
          <a:ext cx="8890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99284</xdr:rowOff>
    </xdr:from>
    <xdr:to>
      <xdr:col>29</xdr:col>
      <xdr:colOff>517525</xdr:colOff>
      <xdr:row>58</xdr:row>
      <xdr:rowOff>105501</xdr:rowOff>
    </xdr:to>
    <xdr:cxnSp macro="">
      <xdr:nvCxnSpPr>
        <xdr:cNvPr id="791" name="直線コネクタ 790"/>
        <xdr:cNvCxnSpPr/>
      </xdr:nvCxnSpPr>
      <xdr:spPr>
        <a:xfrm flipV="1">
          <a:off x="19545300" y="10043384"/>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105501</xdr:rowOff>
    </xdr:from>
    <xdr:to>
      <xdr:col>28</xdr:col>
      <xdr:colOff>314325</xdr:colOff>
      <xdr:row>58</xdr:row>
      <xdr:rowOff>113045</xdr:rowOff>
    </xdr:to>
    <xdr:cxnSp macro="">
      <xdr:nvCxnSpPr>
        <xdr:cNvPr id="794" name="直線コネクタ 793"/>
        <xdr:cNvCxnSpPr/>
      </xdr:nvCxnSpPr>
      <xdr:spPr>
        <a:xfrm flipV="1">
          <a:off x="18656300" y="10049601"/>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69035</xdr:rowOff>
    </xdr:from>
    <xdr:to>
      <xdr:col>32</xdr:col>
      <xdr:colOff>238125</xdr:colOff>
      <xdr:row>58</xdr:row>
      <xdr:rowOff>170635</xdr:rowOff>
    </xdr:to>
    <xdr:sp macro="" textlink="">
      <xdr:nvSpPr>
        <xdr:cNvPr id="804" name="円/楕円 803"/>
        <xdr:cNvSpPr/>
      </xdr:nvSpPr>
      <xdr:spPr>
        <a:xfrm>
          <a:off x="22110700" y="1001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155412</xdr:rowOff>
    </xdr:from>
    <xdr:ext cx="378565" cy="259045"/>
    <xdr:sp macro="" textlink="">
      <xdr:nvSpPr>
        <xdr:cNvPr id="805" name="貸付金該当値テキスト"/>
        <xdr:cNvSpPr txBox="1"/>
      </xdr:nvSpPr>
      <xdr:spPr>
        <a:xfrm>
          <a:off x="22212300" y="9928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67594</xdr:rowOff>
    </xdr:from>
    <xdr:to>
      <xdr:col>31</xdr:col>
      <xdr:colOff>85725</xdr:colOff>
      <xdr:row>58</xdr:row>
      <xdr:rowOff>169194</xdr:rowOff>
    </xdr:to>
    <xdr:sp macro="" textlink="">
      <xdr:nvSpPr>
        <xdr:cNvPr id="806" name="円/楕円 805"/>
        <xdr:cNvSpPr/>
      </xdr:nvSpPr>
      <xdr:spPr>
        <a:xfrm>
          <a:off x="21272500" y="10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160321</xdr:rowOff>
    </xdr:from>
    <xdr:ext cx="378565" cy="259045"/>
    <xdr:sp macro="" textlink="">
      <xdr:nvSpPr>
        <xdr:cNvPr id="807" name="テキスト ボックス 806"/>
        <xdr:cNvSpPr txBox="1"/>
      </xdr:nvSpPr>
      <xdr:spPr>
        <a:xfrm>
          <a:off x="21134017" y="1010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48484</xdr:rowOff>
    </xdr:from>
    <xdr:to>
      <xdr:col>29</xdr:col>
      <xdr:colOff>568325</xdr:colOff>
      <xdr:row>58</xdr:row>
      <xdr:rowOff>150084</xdr:rowOff>
    </xdr:to>
    <xdr:sp macro="" textlink="">
      <xdr:nvSpPr>
        <xdr:cNvPr id="808" name="円/楕円 807"/>
        <xdr:cNvSpPr/>
      </xdr:nvSpPr>
      <xdr:spPr>
        <a:xfrm>
          <a:off x="20383500" y="99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141211</xdr:rowOff>
    </xdr:from>
    <xdr:ext cx="469744" cy="259045"/>
    <xdr:sp macro="" textlink="">
      <xdr:nvSpPr>
        <xdr:cNvPr id="809" name="テキスト ボックス 808"/>
        <xdr:cNvSpPr txBox="1"/>
      </xdr:nvSpPr>
      <xdr:spPr>
        <a:xfrm>
          <a:off x="20199427" y="1008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54701</xdr:rowOff>
    </xdr:from>
    <xdr:to>
      <xdr:col>28</xdr:col>
      <xdr:colOff>365125</xdr:colOff>
      <xdr:row>58</xdr:row>
      <xdr:rowOff>156301</xdr:rowOff>
    </xdr:to>
    <xdr:sp macro="" textlink="">
      <xdr:nvSpPr>
        <xdr:cNvPr id="810" name="円/楕円 809"/>
        <xdr:cNvSpPr/>
      </xdr:nvSpPr>
      <xdr:spPr>
        <a:xfrm>
          <a:off x="19494500" y="99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147428</xdr:rowOff>
    </xdr:from>
    <xdr:ext cx="469744" cy="259045"/>
    <xdr:sp macro="" textlink="">
      <xdr:nvSpPr>
        <xdr:cNvPr id="811" name="テキスト ボックス 810"/>
        <xdr:cNvSpPr txBox="1"/>
      </xdr:nvSpPr>
      <xdr:spPr>
        <a:xfrm>
          <a:off x="19310427" y="100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62245</xdr:rowOff>
    </xdr:from>
    <xdr:to>
      <xdr:col>27</xdr:col>
      <xdr:colOff>161925</xdr:colOff>
      <xdr:row>58</xdr:row>
      <xdr:rowOff>163845</xdr:rowOff>
    </xdr:to>
    <xdr:sp macro="" textlink="">
      <xdr:nvSpPr>
        <xdr:cNvPr id="812" name="円/楕円 811"/>
        <xdr:cNvSpPr/>
      </xdr:nvSpPr>
      <xdr:spPr>
        <a:xfrm>
          <a:off x="18605500" y="1000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154972</xdr:rowOff>
    </xdr:from>
    <xdr:ext cx="469744" cy="259045"/>
    <xdr:sp macro="" textlink="">
      <xdr:nvSpPr>
        <xdr:cNvPr id="813" name="テキスト ボックス 812"/>
        <xdr:cNvSpPr txBox="1"/>
      </xdr:nvSpPr>
      <xdr:spPr>
        <a:xfrm>
          <a:off x="18421427" y="1009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150261</xdr:rowOff>
    </xdr:from>
    <xdr:to>
      <xdr:col>32</xdr:col>
      <xdr:colOff>187325</xdr:colOff>
      <xdr:row>77</xdr:row>
      <xdr:rowOff>46555</xdr:rowOff>
    </xdr:to>
    <xdr:cxnSp macro="">
      <xdr:nvCxnSpPr>
        <xdr:cNvPr id="840" name="直線コネクタ 839"/>
        <xdr:cNvCxnSpPr/>
      </xdr:nvCxnSpPr>
      <xdr:spPr>
        <a:xfrm>
          <a:off x="21323300" y="13180461"/>
          <a:ext cx="838200" cy="6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150261</xdr:rowOff>
    </xdr:from>
    <xdr:to>
      <xdr:col>31</xdr:col>
      <xdr:colOff>34925</xdr:colOff>
      <xdr:row>77</xdr:row>
      <xdr:rowOff>65776</xdr:rowOff>
    </xdr:to>
    <xdr:cxnSp macro="">
      <xdr:nvCxnSpPr>
        <xdr:cNvPr id="843" name="直線コネクタ 842"/>
        <xdr:cNvCxnSpPr/>
      </xdr:nvCxnSpPr>
      <xdr:spPr>
        <a:xfrm flipV="1">
          <a:off x="20434300" y="13180461"/>
          <a:ext cx="889000" cy="8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40117</xdr:rowOff>
    </xdr:from>
    <xdr:to>
      <xdr:col>29</xdr:col>
      <xdr:colOff>517525</xdr:colOff>
      <xdr:row>77</xdr:row>
      <xdr:rowOff>65776</xdr:rowOff>
    </xdr:to>
    <xdr:cxnSp macro="">
      <xdr:nvCxnSpPr>
        <xdr:cNvPr id="846" name="直線コネクタ 845"/>
        <xdr:cNvCxnSpPr/>
      </xdr:nvCxnSpPr>
      <xdr:spPr>
        <a:xfrm>
          <a:off x="19545300" y="13241767"/>
          <a:ext cx="889000" cy="2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40117</xdr:rowOff>
    </xdr:from>
    <xdr:to>
      <xdr:col>28</xdr:col>
      <xdr:colOff>314325</xdr:colOff>
      <xdr:row>77</xdr:row>
      <xdr:rowOff>54066</xdr:rowOff>
    </xdr:to>
    <xdr:cxnSp macro="">
      <xdr:nvCxnSpPr>
        <xdr:cNvPr id="849" name="直線コネクタ 848"/>
        <xdr:cNvCxnSpPr/>
      </xdr:nvCxnSpPr>
      <xdr:spPr>
        <a:xfrm flipV="1">
          <a:off x="18656300" y="13241767"/>
          <a:ext cx="889000" cy="1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167205</xdr:rowOff>
    </xdr:from>
    <xdr:to>
      <xdr:col>32</xdr:col>
      <xdr:colOff>238125</xdr:colOff>
      <xdr:row>77</xdr:row>
      <xdr:rowOff>97355</xdr:rowOff>
    </xdr:to>
    <xdr:sp macro="" textlink="">
      <xdr:nvSpPr>
        <xdr:cNvPr id="859" name="円/楕円 858"/>
        <xdr:cNvSpPr/>
      </xdr:nvSpPr>
      <xdr:spPr>
        <a:xfrm>
          <a:off x="22110700" y="1319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82132</xdr:rowOff>
    </xdr:from>
    <xdr:ext cx="534377" cy="259045"/>
    <xdr:sp macro="" textlink="">
      <xdr:nvSpPr>
        <xdr:cNvPr id="860" name="繰出金該当値テキスト"/>
        <xdr:cNvSpPr txBox="1"/>
      </xdr:nvSpPr>
      <xdr:spPr>
        <a:xfrm>
          <a:off x="22212300" y="131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57,873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99461</xdr:rowOff>
    </xdr:from>
    <xdr:to>
      <xdr:col>31</xdr:col>
      <xdr:colOff>85725</xdr:colOff>
      <xdr:row>77</xdr:row>
      <xdr:rowOff>29611</xdr:rowOff>
    </xdr:to>
    <xdr:sp macro="" textlink="">
      <xdr:nvSpPr>
        <xdr:cNvPr id="861" name="円/楕円 860"/>
        <xdr:cNvSpPr/>
      </xdr:nvSpPr>
      <xdr:spPr>
        <a:xfrm>
          <a:off x="21272500" y="1312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20738</xdr:rowOff>
    </xdr:from>
    <xdr:ext cx="534377" cy="259045"/>
    <xdr:sp macro="" textlink="">
      <xdr:nvSpPr>
        <xdr:cNvPr id="862" name="テキスト ボックス 861"/>
        <xdr:cNvSpPr txBox="1"/>
      </xdr:nvSpPr>
      <xdr:spPr>
        <a:xfrm>
          <a:off x="21056111" y="1322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72,690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14976</xdr:rowOff>
    </xdr:from>
    <xdr:to>
      <xdr:col>29</xdr:col>
      <xdr:colOff>568325</xdr:colOff>
      <xdr:row>77</xdr:row>
      <xdr:rowOff>116576</xdr:rowOff>
    </xdr:to>
    <xdr:sp macro="" textlink="">
      <xdr:nvSpPr>
        <xdr:cNvPr id="863" name="円/楕円 862"/>
        <xdr:cNvSpPr/>
      </xdr:nvSpPr>
      <xdr:spPr>
        <a:xfrm>
          <a:off x="20383500" y="1321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107703</xdr:rowOff>
    </xdr:from>
    <xdr:ext cx="534377" cy="259045"/>
    <xdr:sp macro="" textlink="">
      <xdr:nvSpPr>
        <xdr:cNvPr id="864" name="テキスト ボックス 863"/>
        <xdr:cNvSpPr txBox="1"/>
      </xdr:nvSpPr>
      <xdr:spPr>
        <a:xfrm>
          <a:off x="20167111" y="1330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160767</xdr:rowOff>
    </xdr:from>
    <xdr:to>
      <xdr:col>28</xdr:col>
      <xdr:colOff>365125</xdr:colOff>
      <xdr:row>77</xdr:row>
      <xdr:rowOff>90917</xdr:rowOff>
    </xdr:to>
    <xdr:sp macro="" textlink="">
      <xdr:nvSpPr>
        <xdr:cNvPr id="865" name="円/楕円 864"/>
        <xdr:cNvSpPr/>
      </xdr:nvSpPr>
      <xdr:spPr>
        <a:xfrm>
          <a:off x="19494500" y="1319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82044</xdr:rowOff>
    </xdr:from>
    <xdr:ext cx="534377" cy="259045"/>
    <xdr:sp macro="" textlink="">
      <xdr:nvSpPr>
        <xdr:cNvPr id="866" name="テキスト ボックス 865"/>
        <xdr:cNvSpPr txBox="1"/>
      </xdr:nvSpPr>
      <xdr:spPr>
        <a:xfrm>
          <a:off x="19278111" y="1328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3266</xdr:rowOff>
    </xdr:from>
    <xdr:to>
      <xdr:col>27</xdr:col>
      <xdr:colOff>161925</xdr:colOff>
      <xdr:row>77</xdr:row>
      <xdr:rowOff>104866</xdr:rowOff>
    </xdr:to>
    <xdr:sp macro="" textlink="">
      <xdr:nvSpPr>
        <xdr:cNvPr id="867" name="円/楕円 866"/>
        <xdr:cNvSpPr/>
      </xdr:nvSpPr>
      <xdr:spPr>
        <a:xfrm>
          <a:off x="18605500" y="132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95993</xdr:rowOff>
    </xdr:from>
    <xdr:ext cx="534377" cy="259045"/>
    <xdr:sp macro="" textlink="">
      <xdr:nvSpPr>
        <xdr:cNvPr id="868" name="テキスト ボックス 867"/>
        <xdr:cNvSpPr txBox="1"/>
      </xdr:nvSpPr>
      <xdr:spPr>
        <a:xfrm>
          <a:off x="18389111" y="1329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中でも「ふるさと納税推進事業」に係る経費が大きく伸びたこともあり、物件費や補助費、積立金が増加していることが特徴となっている。また数年前の宅地造成事業を最後に大型普通建設事業が実施されていないことや平成</a:t>
          </a:r>
          <a:r>
            <a:rPr kumimoji="1" lang="en-US" altLang="ja-JP" sz="1300">
              <a:latin typeface="ＭＳ Ｐゴシック"/>
            </a:rPr>
            <a:t>27</a:t>
          </a:r>
          <a:r>
            <a:rPr kumimoji="1" lang="ja-JP" altLang="en-US" sz="1300">
              <a:latin typeface="ＭＳ Ｐゴシック"/>
            </a:rPr>
            <a:t>年度に実施された繰上償還による公債費が平成</a:t>
          </a:r>
          <a:r>
            <a:rPr kumimoji="1" lang="en-US" altLang="ja-JP" sz="1300">
              <a:latin typeface="ＭＳ Ｐゴシック"/>
            </a:rPr>
            <a:t>28</a:t>
          </a:r>
          <a:r>
            <a:rPr kumimoji="1" lang="ja-JP" altLang="en-US" sz="1300">
              <a:latin typeface="ＭＳ Ｐゴシック"/>
            </a:rPr>
            <a:t>年度には減少していることも挙げられる。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人口については、前年度比「△</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％」となり、</a:t>
          </a:r>
          <a:r>
            <a:rPr kumimoji="1" lang="ja-JP" altLang="en-US" sz="1300">
              <a:solidFill>
                <a:schemeClr val="dk1"/>
              </a:solidFill>
              <a:effectLst/>
              <a:latin typeface="+mn-lt"/>
              <a:ea typeface="+mn-ea"/>
              <a:cs typeface="+mn-cs"/>
            </a:rPr>
            <a:t>人口減少が進行している状況である。</a:t>
          </a:r>
          <a:r>
            <a:rPr kumimoji="1" lang="ja-JP" altLang="ja-JP" sz="1300">
              <a:solidFill>
                <a:schemeClr val="dk1"/>
              </a:solidFill>
              <a:effectLst/>
              <a:latin typeface="+mn-lt"/>
              <a:ea typeface="+mn-ea"/>
              <a:cs typeface="+mn-cs"/>
            </a:rPr>
            <a:t>今後とも住民一人当たりのコストが高くなっていくことが想定され</a:t>
          </a:r>
          <a:r>
            <a:rPr kumimoji="1" lang="ja-JP" altLang="en-US" sz="1300">
              <a:solidFill>
                <a:schemeClr val="dk1"/>
              </a:solidFill>
              <a:effectLst/>
              <a:latin typeface="+mn-lt"/>
              <a:ea typeface="+mn-ea"/>
              <a:cs typeface="+mn-cs"/>
            </a:rPr>
            <a:t>、行政サービスの効率化を検討してく必要がある。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2,763
2,754
6.53
2,772,389
2,707,122
37,706
1,442,861
2,643,438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38145</xdr:rowOff>
    </xdr:from>
    <xdr:to>
      <xdr:col>6</xdr:col>
      <xdr:colOff>511175</xdr:colOff>
      <xdr:row>37</xdr:row>
      <xdr:rowOff>47879</xdr:rowOff>
    </xdr:to>
    <xdr:cxnSp macro="">
      <xdr:nvCxnSpPr>
        <xdr:cNvPr id="60" name="直線コネクタ 59"/>
        <xdr:cNvCxnSpPr/>
      </xdr:nvCxnSpPr>
      <xdr:spPr>
        <a:xfrm>
          <a:off x="3797300" y="6381795"/>
          <a:ext cx="8382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38145</xdr:rowOff>
    </xdr:from>
    <xdr:to>
      <xdr:col>5</xdr:col>
      <xdr:colOff>358775</xdr:colOff>
      <xdr:row>37</xdr:row>
      <xdr:rowOff>47974</xdr:rowOff>
    </xdr:to>
    <xdr:cxnSp macro="">
      <xdr:nvCxnSpPr>
        <xdr:cNvPr id="63" name="直線コネクタ 62"/>
        <xdr:cNvCxnSpPr/>
      </xdr:nvCxnSpPr>
      <xdr:spPr>
        <a:xfrm flipV="1">
          <a:off x="2908300" y="6381795"/>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47974</xdr:rowOff>
    </xdr:from>
    <xdr:to>
      <xdr:col>4</xdr:col>
      <xdr:colOff>155575</xdr:colOff>
      <xdr:row>37</xdr:row>
      <xdr:rowOff>63824</xdr:rowOff>
    </xdr:to>
    <xdr:cxnSp macro="">
      <xdr:nvCxnSpPr>
        <xdr:cNvPr id="66" name="直線コネクタ 65"/>
        <xdr:cNvCxnSpPr/>
      </xdr:nvCxnSpPr>
      <xdr:spPr>
        <a:xfrm flipV="1">
          <a:off x="2019300" y="6391624"/>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49079</xdr:rowOff>
    </xdr:from>
    <xdr:to>
      <xdr:col>2</xdr:col>
      <xdr:colOff>638175</xdr:colOff>
      <xdr:row>37</xdr:row>
      <xdr:rowOff>63824</xdr:rowOff>
    </xdr:to>
    <xdr:cxnSp macro="">
      <xdr:nvCxnSpPr>
        <xdr:cNvPr id="69" name="直線コネクタ 68"/>
        <xdr:cNvCxnSpPr/>
      </xdr:nvCxnSpPr>
      <xdr:spPr>
        <a:xfrm>
          <a:off x="1130300" y="6392729"/>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168529</xdr:rowOff>
    </xdr:from>
    <xdr:to>
      <xdr:col>6</xdr:col>
      <xdr:colOff>561975</xdr:colOff>
      <xdr:row>37</xdr:row>
      <xdr:rowOff>98679</xdr:rowOff>
    </xdr:to>
    <xdr:sp macro="" textlink="">
      <xdr:nvSpPr>
        <xdr:cNvPr id="79" name="円/楕円 78"/>
        <xdr:cNvSpPr/>
      </xdr:nvSpPr>
      <xdr:spPr>
        <a:xfrm>
          <a:off x="4584700" y="63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19956</xdr:rowOff>
    </xdr:from>
    <xdr:ext cx="534377" cy="259045"/>
    <xdr:sp macro="" textlink="">
      <xdr:nvSpPr>
        <xdr:cNvPr id="80" name="議会費該当値テキスト"/>
        <xdr:cNvSpPr txBox="1"/>
      </xdr:nvSpPr>
      <xdr:spPr>
        <a:xfrm>
          <a:off x="4686300" y="61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17,820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158795</xdr:rowOff>
    </xdr:from>
    <xdr:to>
      <xdr:col>5</xdr:col>
      <xdr:colOff>409575</xdr:colOff>
      <xdr:row>37</xdr:row>
      <xdr:rowOff>88945</xdr:rowOff>
    </xdr:to>
    <xdr:sp macro="" textlink="">
      <xdr:nvSpPr>
        <xdr:cNvPr id="81" name="円/楕円 80"/>
        <xdr:cNvSpPr/>
      </xdr:nvSpPr>
      <xdr:spPr>
        <a:xfrm>
          <a:off x="3746500" y="63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105472</xdr:rowOff>
    </xdr:from>
    <xdr:ext cx="534377" cy="259045"/>
    <xdr:sp macro="" textlink="">
      <xdr:nvSpPr>
        <xdr:cNvPr id="82" name="テキスト ボックス 81"/>
        <xdr:cNvSpPr txBox="1"/>
      </xdr:nvSpPr>
      <xdr:spPr>
        <a:xfrm>
          <a:off x="3530111" y="61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168624</xdr:rowOff>
    </xdr:from>
    <xdr:to>
      <xdr:col>4</xdr:col>
      <xdr:colOff>206375</xdr:colOff>
      <xdr:row>37</xdr:row>
      <xdr:rowOff>98774</xdr:rowOff>
    </xdr:to>
    <xdr:sp macro="" textlink="">
      <xdr:nvSpPr>
        <xdr:cNvPr id="83" name="円/楕円 82"/>
        <xdr:cNvSpPr/>
      </xdr:nvSpPr>
      <xdr:spPr>
        <a:xfrm>
          <a:off x="2857500" y="63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89901</xdr:rowOff>
    </xdr:from>
    <xdr:ext cx="534377" cy="259045"/>
    <xdr:sp macro="" textlink="">
      <xdr:nvSpPr>
        <xdr:cNvPr id="84" name="テキスト ボックス 83"/>
        <xdr:cNvSpPr txBox="1"/>
      </xdr:nvSpPr>
      <xdr:spPr>
        <a:xfrm>
          <a:off x="2641111" y="643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13024</xdr:rowOff>
    </xdr:from>
    <xdr:to>
      <xdr:col>3</xdr:col>
      <xdr:colOff>3175</xdr:colOff>
      <xdr:row>37</xdr:row>
      <xdr:rowOff>114624</xdr:rowOff>
    </xdr:to>
    <xdr:sp macro="" textlink="">
      <xdr:nvSpPr>
        <xdr:cNvPr id="85" name="円/楕円 84"/>
        <xdr:cNvSpPr/>
      </xdr:nvSpPr>
      <xdr:spPr>
        <a:xfrm>
          <a:off x="1968500" y="63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105751</xdr:rowOff>
    </xdr:from>
    <xdr:ext cx="534377" cy="259045"/>
    <xdr:sp macro="" textlink="">
      <xdr:nvSpPr>
        <xdr:cNvPr id="86" name="テキスト ボックス 85"/>
        <xdr:cNvSpPr txBox="1"/>
      </xdr:nvSpPr>
      <xdr:spPr>
        <a:xfrm>
          <a:off x="1752111" y="64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169729</xdr:rowOff>
    </xdr:from>
    <xdr:to>
      <xdr:col>1</xdr:col>
      <xdr:colOff>485775</xdr:colOff>
      <xdr:row>37</xdr:row>
      <xdr:rowOff>99879</xdr:rowOff>
    </xdr:to>
    <xdr:sp macro="" textlink="">
      <xdr:nvSpPr>
        <xdr:cNvPr id="87" name="円/楕円 86"/>
        <xdr:cNvSpPr/>
      </xdr:nvSpPr>
      <xdr:spPr>
        <a:xfrm>
          <a:off x="1079500" y="63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91006</xdr:rowOff>
    </xdr:from>
    <xdr:ext cx="534377" cy="259045"/>
    <xdr:sp macro="" textlink="">
      <xdr:nvSpPr>
        <xdr:cNvPr id="88" name="テキスト ボックス 87"/>
        <xdr:cNvSpPr txBox="1"/>
      </xdr:nvSpPr>
      <xdr:spPr>
        <a:xfrm>
          <a:off x="863111" y="64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88984</xdr:rowOff>
    </xdr:from>
    <xdr:to>
      <xdr:col>6</xdr:col>
      <xdr:colOff>511175</xdr:colOff>
      <xdr:row>57</xdr:row>
      <xdr:rowOff>125871</xdr:rowOff>
    </xdr:to>
    <xdr:cxnSp macro="">
      <xdr:nvCxnSpPr>
        <xdr:cNvPr id="117" name="直線コネクタ 116"/>
        <xdr:cNvCxnSpPr/>
      </xdr:nvCxnSpPr>
      <xdr:spPr>
        <a:xfrm flipV="1">
          <a:off x="3797300" y="9861634"/>
          <a:ext cx="838200" cy="3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125871</xdr:rowOff>
    </xdr:from>
    <xdr:to>
      <xdr:col>5</xdr:col>
      <xdr:colOff>358775</xdr:colOff>
      <xdr:row>57</xdr:row>
      <xdr:rowOff>137041</xdr:rowOff>
    </xdr:to>
    <xdr:cxnSp macro="">
      <xdr:nvCxnSpPr>
        <xdr:cNvPr id="120" name="直線コネクタ 119"/>
        <xdr:cNvCxnSpPr/>
      </xdr:nvCxnSpPr>
      <xdr:spPr>
        <a:xfrm flipV="1">
          <a:off x="2908300" y="9898521"/>
          <a:ext cx="8890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137041</xdr:rowOff>
    </xdr:from>
    <xdr:to>
      <xdr:col>4</xdr:col>
      <xdr:colOff>155575</xdr:colOff>
      <xdr:row>58</xdr:row>
      <xdr:rowOff>33705</xdr:rowOff>
    </xdr:to>
    <xdr:cxnSp macro="">
      <xdr:nvCxnSpPr>
        <xdr:cNvPr id="123" name="直線コネクタ 122"/>
        <xdr:cNvCxnSpPr/>
      </xdr:nvCxnSpPr>
      <xdr:spPr>
        <a:xfrm flipV="1">
          <a:off x="2019300" y="9909691"/>
          <a:ext cx="889000" cy="6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33705</xdr:rowOff>
    </xdr:from>
    <xdr:to>
      <xdr:col>2</xdr:col>
      <xdr:colOff>638175</xdr:colOff>
      <xdr:row>58</xdr:row>
      <xdr:rowOff>77221</xdr:rowOff>
    </xdr:to>
    <xdr:cxnSp macro="">
      <xdr:nvCxnSpPr>
        <xdr:cNvPr id="126" name="直線コネクタ 125"/>
        <xdr:cNvCxnSpPr/>
      </xdr:nvCxnSpPr>
      <xdr:spPr>
        <a:xfrm flipV="1">
          <a:off x="1130300" y="9977805"/>
          <a:ext cx="889000" cy="4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38184</xdr:rowOff>
    </xdr:from>
    <xdr:to>
      <xdr:col>6</xdr:col>
      <xdr:colOff>561975</xdr:colOff>
      <xdr:row>57</xdr:row>
      <xdr:rowOff>139784</xdr:rowOff>
    </xdr:to>
    <xdr:sp macro="" textlink="">
      <xdr:nvSpPr>
        <xdr:cNvPr id="136" name="円/楕円 135"/>
        <xdr:cNvSpPr/>
      </xdr:nvSpPr>
      <xdr:spPr>
        <a:xfrm>
          <a:off x="4584700" y="98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61061</xdr:rowOff>
    </xdr:from>
    <xdr:ext cx="599010" cy="259045"/>
    <xdr:sp macro="" textlink="">
      <xdr:nvSpPr>
        <xdr:cNvPr id="137" name="総務費該当値テキスト"/>
        <xdr:cNvSpPr txBox="1"/>
      </xdr:nvSpPr>
      <xdr:spPr>
        <a:xfrm>
          <a:off x="4686300" y="966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391,557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75071</xdr:rowOff>
    </xdr:from>
    <xdr:to>
      <xdr:col>5</xdr:col>
      <xdr:colOff>409575</xdr:colOff>
      <xdr:row>58</xdr:row>
      <xdr:rowOff>5221</xdr:rowOff>
    </xdr:to>
    <xdr:sp macro="" textlink="">
      <xdr:nvSpPr>
        <xdr:cNvPr id="138" name="円/楕円 137"/>
        <xdr:cNvSpPr/>
      </xdr:nvSpPr>
      <xdr:spPr>
        <a:xfrm>
          <a:off x="3746500" y="984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21748</xdr:rowOff>
    </xdr:from>
    <xdr:ext cx="599010" cy="259045"/>
    <xdr:sp macro="" textlink="">
      <xdr:nvSpPr>
        <xdr:cNvPr id="139" name="テキスト ボックス 138"/>
        <xdr:cNvSpPr txBox="1"/>
      </xdr:nvSpPr>
      <xdr:spPr>
        <a:xfrm>
          <a:off x="3497794" y="962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343,149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86241</xdr:rowOff>
    </xdr:from>
    <xdr:to>
      <xdr:col>4</xdr:col>
      <xdr:colOff>206375</xdr:colOff>
      <xdr:row>58</xdr:row>
      <xdr:rowOff>16391</xdr:rowOff>
    </xdr:to>
    <xdr:sp macro="" textlink="">
      <xdr:nvSpPr>
        <xdr:cNvPr id="140" name="円/楕円 139"/>
        <xdr:cNvSpPr/>
      </xdr:nvSpPr>
      <xdr:spPr>
        <a:xfrm>
          <a:off x="2857500" y="985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32918</xdr:rowOff>
    </xdr:from>
    <xdr:ext cx="599010" cy="259045"/>
    <xdr:sp macro="" textlink="">
      <xdr:nvSpPr>
        <xdr:cNvPr id="141" name="テキスト ボックス 140"/>
        <xdr:cNvSpPr txBox="1"/>
      </xdr:nvSpPr>
      <xdr:spPr>
        <a:xfrm>
          <a:off x="2608794" y="96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154355</xdr:rowOff>
    </xdr:from>
    <xdr:to>
      <xdr:col>3</xdr:col>
      <xdr:colOff>3175</xdr:colOff>
      <xdr:row>58</xdr:row>
      <xdr:rowOff>84505</xdr:rowOff>
    </xdr:to>
    <xdr:sp macro="" textlink="">
      <xdr:nvSpPr>
        <xdr:cNvPr id="142" name="円/楕円 141"/>
        <xdr:cNvSpPr/>
      </xdr:nvSpPr>
      <xdr:spPr>
        <a:xfrm>
          <a:off x="1968500" y="992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75632</xdr:rowOff>
    </xdr:from>
    <xdr:ext cx="599010" cy="259045"/>
    <xdr:sp macro="" textlink="">
      <xdr:nvSpPr>
        <xdr:cNvPr id="143" name="テキスト ボックス 142"/>
        <xdr:cNvSpPr txBox="1"/>
      </xdr:nvSpPr>
      <xdr:spPr>
        <a:xfrm>
          <a:off x="1719794" y="1001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239,101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26421</xdr:rowOff>
    </xdr:from>
    <xdr:to>
      <xdr:col>1</xdr:col>
      <xdr:colOff>485775</xdr:colOff>
      <xdr:row>58</xdr:row>
      <xdr:rowOff>128021</xdr:rowOff>
    </xdr:to>
    <xdr:sp macro="" textlink="">
      <xdr:nvSpPr>
        <xdr:cNvPr id="144" name="円/楕円 143"/>
        <xdr:cNvSpPr/>
      </xdr:nvSpPr>
      <xdr:spPr>
        <a:xfrm>
          <a:off x="1079500" y="997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119148</xdr:rowOff>
    </xdr:from>
    <xdr:ext cx="599010" cy="259045"/>
    <xdr:sp macro="" textlink="">
      <xdr:nvSpPr>
        <xdr:cNvPr id="145" name="テキスト ボックス 144"/>
        <xdr:cNvSpPr txBox="1"/>
      </xdr:nvSpPr>
      <xdr:spPr>
        <a:xfrm>
          <a:off x="830794" y="1006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118726</xdr:rowOff>
    </xdr:from>
    <xdr:to>
      <xdr:col>6</xdr:col>
      <xdr:colOff>511175</xdr:colOff>
      <xdr:row>76</xdr:row>
      <xdr:rowOff>120441</xdr:rowOff>
    </xdr:to>
    <xdr:cxnSp macro="">
      <xdr:nvCxnSpPr>
        <xdr:cNvPr id="172" name="直線コネクタ 171"/>
        <xdr:cNvCxnSpPr/>
      </xdr:nvCxnSpPr>
      <xdr:spPr>
        <a:xfrm>
          <a:off x="3797300" y="13148926"/>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118726</xdr:rowOff>
    </xdr:from>
    <xdr:to>
      <xdr:col>5</xdr:col>
      <xdr:colOff>358775</xdr:colOff>
      <xdr:row>76</xdr:row>
      <xdr:rowOff>149006</xdr:rowOff>
    </xdr:to>
    <xdr:cxnSp macro="">
      <xdr:nvCxnSpPr>
        <xdr:cNvPr id="175" name="直線コネクタ 174"/>
        <xdr:cNvCxnSpPr/>
      </xdr:nvCxnSpPr>
      <xdr:spPr>
        <a:xfrm flipV="1">
          <a:off x="2908300" y="13148926"/>
          <a:ext cx="889000" cy="3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149006</xdr:rowOff>
    </xdr:from>
    <xdr:to>
      <xdr:col>4</xdr:col>
      <xdr:colOff>155575</xdr:colOff>
      <xdr:row>77</xdr:row>
      <xdr:rowOff>126</xdr:rowOff>
    </xdr:to>
    <xdr:cxnSp macro="">
      <xdr:nvCxnSpPr>
        <xdr:cNvPr id="178" name="直線コネクタ 177"/>
        <xdr:cNvCxnSpPr/>
      </xdr:nvCxnSpPr>
      <xdr:spPr>
        <a:xfrm flipV="1">
          <a:off x="2019300" y="13179206"/>
          <a:ext cx="889000" cy="2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170534</xdr:rowOff>
    </xdr:from>
    <xdr:to>
      <xdr:col>2</xdr:col>
      <xdr:colOff>638175</xdr:colOff>
      <xdr:row>77</xdr:row>
      <xdr:rowOff>126</xdr:rowOff>
    </xdr:to>
    <xdr:cxnSp macro="">
      <xdr:nvCxnSpPr>
        <xdr:cNvPr id="181" name="直線コネクタ 180"/>
        <xdr:cNvCxnSpPr/>
      </xdr:nvCxnSpPr>
      <xdr:spPr>
        <a:xfrm>
          <a:off x="1130300" y="13200734"/>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69641</xdr:rowOff>
    </xdr:from>
    <xdr:to>
      <xdr:col>6</xdr:col>
      <xdr:colOff>561975</xdr:colOff>
      <xdr:row>76</xdr:row>
      <xdr:rowOff>171241</xdr:rowOff>
    </xdr:to>
    <xdr:sp macro="" textlink="">
      <xdr:nvSpPr>
        <xdr:cNvPr id="191" name="円/楕円 190"/>
        <xdr:cNvSpPr/>
      </xdr:nvSpPr>
      <xdr:spPr>
        <a:xfrm>
          <a:off x="4584700" y="130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156018</xdr:rowOff>
    </xdr:from>
    <xdr:ext cx="599010" cy="259045"/>
    <xdr:sp macro="" textlink="">
      <xdr:nvSpPr>
        <xdr:cNvPr id="192" name="民生費該当値テキスト"/>
        <xdr:cNvSpPr txBox="1"/>
      </xdr:nvSpPr>
      <xdr:spPr>
        <a:xfrm>
          <a:off x="4686300" y="1301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158,425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67926</xdr:rowOff>
    </xdr:from>
    <xdr:to>
      <xdr:col>5</xdr:col>
      <xdr:colOff>409575</xdr:colOff>
      <xdr:row>76</xdr:row>
      <xdr:rowOff>169526</xdr:rowOff>
    </xdr:to>
    <xdr:sp macro="" textlink="">
      <xdr:nvSpPr>
        <xdr:cNvPr id="193" name="円/楕円 192"/>
        <xdr:cNvSpPr/>
      </xdr:nvSpPr>
      <xdr:spPr>
        <a:xfrm>
          <a:off x="3746500" y="130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160653</xdr:rowOff>
    </xdr:from>
    <xdr:ext cx="599010" cy="259045"/>
    <xdr:sp macro="" textlink="">
      <xdr:nvSpPr>
        <xdr:cNvPr id="194" name="テキスト ボックス 193"/>
        <xdr:cNvSpPr txBox="1"/>
      </xdr:nvSpPr>
      <xdr:spPr>
        <a:xfrm>
          <a:off x="3497794" y="131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159,175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98206</xdr:rowOff>
    </xdr:from>
    <xdr:to>
      <xdr:col>4</xdr:col>
      <xdr:colOff>206375</xdr:colOff>
      <xdr:row>77</xdr:row>
      <xdr:rowOff>28356</xdr:rowOff>
    </xdr:to>
    <xdr:sp macro="" textlink="">
      <xdr:nvSpPr>
        <xdr:cNvPr id="195" name="円/楕円 194"/>
        <xdr:cNvSpPr/>
      </xdr:nvSpPr>
      <xdr:spPr>
        <a:xfrm>
          <a:off x="2857500" y="1312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19483</xdr:rowOff>
    </xdr:from>
    <xdr:ext cx="599010" cy="259045"/>
    <xdr:sp macro="" textlink="">
      <xdr:nvSpPr>
        <xdr:cNvPr id="196" name="テキスト ボックス 195"/>
        <xdr:cNvSpPr txBox="1"/>
      </xdr:nvSpPr>
      <xdr:spPr>
        <a:xfrm>
          <a:off x="2608794" y="1322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145,929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120776</xdr:rowOff>
    </xdr:from>
    <xdr:to>
      <xdr:col>3</xdr:col>
      <xdr:colOff>3175</xdr:colOff>
      <xdr:row>77</xdr:row>
      <xdr:rowOff>50926</xdr:rowOff>
    </xdr:to>
    <xdr:sp macro="" textlink="">
      <xdr:nvSpPr>
        <xdr:cNvPr id="197" name="円/楕円 196"/>
        <xdr:cNvSpPr/>
      </xdr:nvSpPr>
      <xdr:spPr>
        <a:xfrm>
          <a:off x="1968500" y="131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42053</xdr:rowOff>
    </xdr:from>
    <xdr:ext cx="599010" cy="259045"/>
    <xdr:sp macro="" textlink="">
      <xdr:nvSpPr>
        <xdr:cNvPr id="198" name="テキスト ボックス 197"/>
        <xdr:cNvSpPr txBox="1"/>
      </xdr:nvSpPr>
      <xdr:spPr>
        <a:xfrm>
          <a:off x="1719794" y="13243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136,056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119734</xdr:rowOff>
    </xdr:from>
    <xdr:to>
      <xdr:col>1</xdr:col>
      <xdr:colOff>485775</xdr:colOff>
      <xdr:row>77</xdr:row>
      <xdr:rowOff>49884</xdr:rowOff>
    </xdr:to>
    <xdr:sp macro="" textlink="">
      <xdr:nvSpPr>
        <xdr:cNvPr id="199" name="円/楕円 198"/>
        <xdr:cNvSpPr/>
      </xdr:nvSpPr>
      <xdr:spPr>
        <a:xfrm>
          <a:off x="1079500" y="1314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41011</xdr:rowOff>
    </xdr:from>
    <xdr:ext cx="599010" cy="259045"/>
    <xdr:sp macro="" textlink="">
      <xdr:nvSpPr>
        <xdr:cNvPr id="200" name="テキスト ボックス 199"/>
        <xdr:cNvSpPr txBox="1"/>
      </xdr:nvSpPr>
      <xdr:spPr>
        <a:xfrm>
          <a:off x="830794" y="1324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111860</xdr:rowOff>
    </xdr:from>
    <xdr:to>
      <xdr:col>6</xdr:col>
      <xdr:colOff>511175</xdr:colOff>
      <xdr:row>97</xdr:row>
      <xdr:rowOff>116029</xdr:rowOff>
    </xdr:to>
    <xdr:cxnSp macro="">
      <xdr:nvCxnSpPr>
        <xdr:cNvPr id="229" name="直線コネクタ 228"/>
        <xdr:cNvCxnSpPr/>
      </xdr:nvCxnSpPr>
      <xdr:spPr>
        <a:xfrm flipV="1">
          <a:off x="3797300" y="16742510"/>
          <a:ext cx="8382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78009</xdr:rowOff>
    </xdr:from>
    <xdr:to>
      <xdr:col>5</xdr:col>
      <xdr:colOff>358775</xdr:colOff>
      <xdr:row>97</xdr:row>
      <xdr:rowOff>116029</xdr:rowOff>
    </xdr:to>
    <xdr:cxnSp macro="">
      <xdr:nvCxnSpPr>
        <xdr:cNvPr id="232" name="直線コネクタ 231"/>
        <xdr:cNvCxnSpPr/>
      </xdr:nvCxnSpPr>
      <xdr:spPr>
        <a:xfrm>
          <a:off x="2908300" y="16708659"/>
          <a:ext cx="889000" cy="3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78009</xdr:rowOff>
    </xdr:from>
    <xdr:to>
      <xdr:col>4</xdr:col>
      <xdr:colOff>155575</xdr:colOff>
      <xdr:row>97</xdr:row>
      <xdr:rowOff>115553</xdr:rowOff>
    </xdr:to>
    <xdr:cxnSp macro="">
      <xdr:nvCxnSpPr>
        <xdr:cNvPr id="235" name="直線コネクタ 234"/>
        <xdr:cNvCxnSpPr/>
      </xdr:nvCxnSpPr>
      <xdr:spPr>
        <a:xfrm flipV="1">
          <a:off x="2019300" y="16708659"/>
          <a:ext cx="889000" cy="3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115553</xdr:rowOff>
    </xdr:from>
    <xdr:to>
      <xdr:col>2</xdr:col>
      <xdr:colOff>638175</xdr:colOff>
      <xdr:row>97</xdr:row>
      <xdr:rowOff>121309</xdr:rowOff>
    </xdr:to>
    <xdr:cxnSp macro="">
      <xdr:nvCxnSpPr>
        <xdr:cNvPr id="238" name="直線コネクタ 237"/>
        <xdr:cNvCxnSpPr/>
      </xdr:nvCxnSpPr>
      <xdr:spPr>
        <a:xfrm flipV="1">
          <a:off x="1130300" y="16746203"/>
          <a:ext cx="889000" cy="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61060</xdr:rowOff>
    </xdr:from>
    <xdr:to>
      <xdr:col>6</xdr:col>
      <xdr:colOff>561975</xdr:colOff>
      <xdr:row>97</xdr:row>
      <xdr:rowOff>162660</xdr:rowOff>
    </xdr:to>
    <xdr:sp macro="" textlink="">
      <xdr:nvSpPr>
        <xdr:cNvPr id="248" name="円/楕円 247"/>
        <xdr:cNvSpPr/>
      </xdr:nvSpPr>
      <xdr:spPr>
        <a:xfrm>
          <a:off x="4584700" y="1669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39487</xdr:rowOff>
    </xdr:from>
    <xdr:ext cx="534377" cy="259045"/>
    <xdr:sp macro="" textlink="">
      <xdr:nvSpPr>
        <xdr:cNvPr id="249" name="衛生費該当値テキスト"/>
        <xdr:cNvSpPr txBox="1"/>
      </xdr:nvSpPr>
      <xdr:spPr>
        <a:xfrm>
          <a:off x="4686300" y="1667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72,307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65229</xdr:rowOff>
    </xdr:from>
    <xdr:to>
      <xdr:col>5</xdr:col>
      <xdr:colOff>409575</xdr:colOff>
      <xdr:row>97</xdr:row>
      <xdr:rowOff>166829</xdr:rowOff>
    </xdr:to>
    <xdr:sp macro="" textlink="">
      <xdr:nvSpPr>
        <xdr:cNvPr id="250" name="円/楕円 249"/>
        <xdr:cNvSpPr/>
      </xdr:nvSpPr>
      <xdr:spPr>
        <a:xfrm>
          <a:off x="3746500" y="1669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157956</xdr:rowOff>
    </xdr:from>
    <xdr:ext cx="534377" cy="259045"/>
    <xdr:sp macro="" textlink="">
      <xdr:nvSpPr>
        <xdr:cNvPr id="251" name="テキスト ボックス 250"/>
        <xdr:cNvSpPr txBox="1"/>
      </xdr:nvSpPr>
      <xdr:spPr>
        <a:xfrm>
          <a:off x="3530111" y="1678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71,213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27209</xdr:rowOff>
    </xdr:from>
    <xdr:to>
      <xdr:col>4</xdr:col>
      <xdr:colOff>206375</xdr:colOff>
      <xdr:row>97</xdr:row>
      <xdr:rowOff>128809</xdr:rowOff>
    </xdr:to>
    <xdr:sp macro="" textlink="">
      <xdr:nvSpPr>
        <xdr:cNvPr id="252" name="円/楕円 251"/>
        <xdr:cNvSpPr/>
      </xdr:nvSpPr>
      <xdr:spPr>
        <a:xfrm>
          <a:off x="2857500" y="1665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119936</xdr:rowOff>
    </xdr:from>
    <xdr:ext cx="534377" cy="259045"/>
    <xdr:sp macro="" textlink="">
      <xdr:nvSpPr>
        <xdr:cNvPr id="253" name="テキスト ボックス 252"/>
        <xdr:cNvSpPr txBox="1"/>
      </xdr:nvSpPr>
      <xdr:spPr>
        <a:xfrm>
          <a:off x="2641111" y="167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81,192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64753</xdr:rowOff>
    </xdr:from>
    <xdr:to>
      <xdr:col>3</xdr:col>
      <xdr:colOff>3175</xdr:colOff>
      <xdr:row>97</xdr:row>
      <xdr:rowOff>166353</xdr:rowOff>
    </xdr:to>
    <xdr:sp macro="" textlink="">
      <xdr:nvSpPr>
        <xdr:cNvPr id="254" name="円/楕円 253"/>
        <xdr:cNvSpPr/>
      </xdr:nvSpPr>
      <xdr:spPr>
        <a:xfrm>
          <a:off x="1968500" y="1669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157480</xdr:rowOff>
    </xdr:from>
    <xdr:ext cx="534377" cy="259045"/>
    <xdr:sp macro="" textlink="">
      <xdr:nvSpPr>
        <xdr:cNvPr id="255" name="テキスト ボックス 254"/>
        <xdr:cNvSpPr txBox="1"/>
      </xdr:nvSpPr>
      <xdr:spPr>
        <a:xfrm>
          <a:off x="1752111" y="1678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71,338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70509</xdr:rowOff>
    </xdr:from>
    <xdr:to>
      <xdr:col>1</xdr:col>
      <xdr:colOff>485775</xdr:colOff>
      <xdr:row>98</xdr:row>
      <xdr:rowOff>659</xdr:rowOff>
    </xdr:to>
    <xdr:sp macro="" textlink="">
      <xdr:nvSpPr>
        <xdr:cNvPr id="256" name="円/楕円 255"/>
        <xdr:cNvSpPr/>
      </xdr:nvSpPr>
      <xdr:spPr>
        <a:xfrm>
          <a:off x="1079500" y="1670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163236</xdr:rowOff>
    </xdr:from>
    <xdr:ext cx="534377" cy="259045"/>
    <xdr:sp macro="" textlink="">
      <xdr:nvSpPr>
        <xdr:cNvPr id="257" name="テキスト ボックス 256"/>
        <xdr:cNvSpPr txBox="1"/>
      </xdr:nvSpPr>
      <xdr:spPr>
        <a:xfrm>
          <a:off x="863111" y="1679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15087</xdr:rowOff>
    </xdr:from>
    <xdr:to>
      <xdr:col>15</xdr:col>
      <xdr:colOff>180975</xdr:colOff>
      <xdr:row>39</xdr:row>
      <xdr:rowOff>44450</xdr:rowOff>
    </xdr:to>
    <xdr:cxnSp macro="">
      <xdr:nvCxnSpPr>
        <xdr:cNvPr id="286" name="直線コネクタ 285"/>
        <xdr:cNvCxnSpPr/>
      </xdr:nvCxnSpPr>
      <xdr:spPr>
        <a:xfrm>
          <a:off x="9639300" y="6701637"/>
          <a:ext cx="838200" cy="2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137478</xdr:rowOff>
    </xdr:from>
    <xdr:to>
      <xdr:col>14</xdr:col>
      <xdr:colOff>28575</xdr:colOff>
      <xdr:row>39</xdr:row>
      <xdr:rowOff>15087</xdr:rowOff>
    </xdr:to>
    <xdr:cxnSp macro="">
      <xdr:nvCxnSpPr>
        <xdr:cNvPr id="289" name="直線コネクタ 288"/>
        <xdr:cNvCxnSpPr/>
      </xdr:nvCxnSpPr>
      <xdr:spPr>
        <a:xfrm>
          <a:off x="8750300" y="6652578"/>
          <a:ext cx="889000" cy="4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1" name="テキスト ボックス 290"/>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111925</xdr:rowOff>
    </xdr:from>
    <xdr:to>
      <xdr:col>12</xdr:col>
      <xdr:colOff>511175</xdr:colOff>
      <xdr:row>38</xdr:row>
      <xdr:rowOff>137478</xdr:rowOff>
    </xdr:to>
    <xdr:cxnSp macro="">
      <xdr:nvCxnSpPr>
        <xdr:cNvPr id="292" name="直線コネクタ 291"/>
        <xdr:cNvCxnSpPr/>
      </xdr:nvCxnSpPr>
      <xdr:spPr>
        <a:xfrm>
          <a:off x="7861300" y="6627025"/>
          <a:ext cx="889000" cy="2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50779</xdr:rowOff>
    </xdr:from>
    <xdr:ext cx="469744" cy="259045"/>
    <xdr:sp macro="" textlink="">
      <xdr:nvSpPr>
        <xdr:cNvPr id="294" name="テキスト ボックス 293"/>
        <xdr:cNvSpPr txBox="1"/>
      </xdr:nvSpPr>
      <xdr:spPr>
        <a:xfrm>
          <a:off x="8515427"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36843</xdr:rowOff>
    </xdr:from>
    <xdr:to>
      <xdr:col>11</xdr:col>
      <xdr:colOff>307975</xdr:colOff>
      <xdr:row>38</xdr:row>
      <xdr:rowOff>111925</xdr:rowOff>
    </xdr:to>
    <xdr:cxnSp macro="">
      <xdr:nvCxnSpPr>
        <xdr:cNvPr id="295" name="直線コネクタ 294"/>
        <xdr:cNvCxnSpPr/>
      </xdr:nvCxnSpPr>
      <xdr:spPr>
        <a:xfrm>
          <a:off x="6972300" y="6551943"/>
          <a:ext cx="889000" cy="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31246</xdr:rowOff>
    </xdr:from>
    <xdr:ext cx="469744" cy="259045"/>
    <xdr:sp macro="" textlink="">
      <xdr:nvSpPr>
        <xdr:cNvPr id="299" name="テキスト ボックス 298"/>
        <xdr:cNvSpPr txBox="1"/>
      </xdr:nvSpPr>
      <xdr:spPr>
        <a:xfrm>
          <a:off x="6737427" y="67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135737</xdr:rowOff>
    </xdr:from>
    <xdr:to>
      <xdr:col>14</xdr:col>
      <xdr:colOff>79375</xdr:colOff>
      <xdr:row>39</xdr:row>
      <xdr:rowOff>65887</xdr:rowOff>
    </xdr:to>
    <xdr:sp macro="" textlink="">
      <xdr:nvSpPr>
        <xdr:cNvPr id="307" name="円/楕円 306"/>
        <xdr:cNvSpPr/>
      </xdr:nvSpPr>
      <xdr:spPr>
        <a:xfrm>
          <a:off x="9588500" y="66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82414</xdr:rowOff>
    </xdr:from>
    <xdr:ext cx="469744" cy="259045"/>
    <xdr:sp macro="" textlink="">
      <xdr:nvSpPr>
        <xdr:cNvPr id="308" name="テキスト ボックス 307"/>
        <xdr:cNvSpPr txBox="1"/>
      </xdr:nvSpPr>
      <xdr:spPr>
        <a:xfrm>
          <a:off x="9404427" y="64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86678</xdr:rowOff>
    </xdr:from>
    <xdr:to>
      <xdr:col>12</xdr:col>
      <xdr:colOff>561975</xdr:colOff>
      <xdr:row>39</xdr:row>
      <xdr:rowOff>16828</xdr:rowOff>
    </xdr:to>
    <xdr:sp macro="" textlink="">
      <xdr:nvSpPr>
        <xdr:cNvPr id="309" name="円/楕円 308"/>
        <xdr:cNvSpPr/>
      </xdr:nvSpPr>
      <xdr:spPr>
        <a:xfrm>
          <a:off x="8699500" y="66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33355</xdr:rowOff>
    </xdr:from>
    <xdr:ext cx="469744" cy="259045"/>
    <xdr:sp macro="" textlink="">
      <xdr:nvSpPr>
        <xdr:cNvPr id="310" name="テキスト ボックス 309"/>
        <xdr:cNvSpPr txBox="1"/>
      </xdr:nvSpPr>
      <xdr:spPr>
        <a:xfrm>
          <a:off x="8515427" y="637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61125</xdr:rowOff>
    </xdr:from>
    <xdr:to>
      <xdr:col>11</xdr:col>
      <xdr:colOff>358775</xdr:colOff>
      <xdr:row>38</xdr:row>
      <xdr:rowOff>162725</xdr:rowOff>
    </xdr:to>
    <xdr:sp macro="" textlink="">
      <xdr:nvSpPr>
        <xdr:cNvPr id="311" name="円/楕円 310"/>
        <xdr:cNvSpPr/>
      </xdr:nvSpPr>
      <xdr:spPr>
        <a:xfrm>
          <a:off x="7810500" y="65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7802</xdr:rowOff>
    </xdr:from>
    <xdr:ext cx="469744" cy="259045"/>
    <xdr:sp macro="" textlink="">
      <xdr:nvSpPr>
        <xdr:cNvPr id="312" name="テキスト ボックス 311"/>
        <xdr:cNvSpPr txBox="1"/>
      </xdr:nvSpPr>
      <xdr:spPr>
        <a:xfrm>
          <a:off x="7626427" y="635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157493</xdr:rowOff>
    </xdr:from>
    <xdr:to>
      <xdr:col>10</xdr:col>
      <xdr:colOff>155575</xdr:colOff>
      <xdr:row>38</xdr:row>
      <xdr:rowOff>87643</xdr:rowOff>
    </xdr:to>
    <xdr:sp macro="" textlink="">
      <xdr:nvSpPr>
        <xdr:cNvPr id="313" name="円/楕円 312"/>
        <xdr:cNvSpPr/>
      </xdr:nvSpPr>
      <xdr:spPr>
        <a:xfrm>
          <a:off x="6921500" y="65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104170</xdr:rowOff>
    </xdr:from>
    <xdr:ext cx="534377" cy="259045"/>
    <xdr:sp macro="" textlink="">
      <xdr:nvSpPr>
        <xdr:cNvPr id="314" name="テキスト ボックス 313"/>
        <xdr:cNvSpPr txBox="1"/>
      </xdr:nvSpPr>
      <xdr:spPr>
        <a:xfrm>
          <a:off x="6705111" y="62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35492</xdr:rowOff>
    </xdr:from>
    <xdr:to>
      <xdr:col>15</xdr:col>
      <xdr:colOff>180975</xdr:colOff>
      <xdr:row>59</xdr:row>
      <xdr:rowOff>36375</xdr:rowOff>
    </xdr:to>
    <xdr:cxnSp macro="">
      <xdr:nvCxnSpPr>
        <xdr:cNvPr id="343" name="直線コネクタ 342"/>
        <xdr:cNvCxnSpPr/>
      </xdr:nvCxnSpPr>
      <xdr:spPr>
        <a:xfrm>
          <a:off x="9639300" y="10151042"/>
          <a:ext cx="8382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35492</xdr:rowOff>
    </xdr:from>
    <xdr:to>
      <xdr:col>14</xdr:col>
      <xdr:colOff>28575</xdr:colOff>
      <xdr:row>59</xdr:row>
      <xdr:rowOff>35522</xdr:rowOff>
    </xdr:to>
    <xdr:cxnSp macro="">
      <xdr:nvCxnSpPr>
        <xdr:cNvPr id="346" name="直線コネクタ 345"/>
        <xdr:cNvCxnSpPr/>
      </xdr:nvCxnSpPr>
      <xdr:spPr>
        <a:xfrm flipV="1">
          <a:off x="8750300" y="10151042"/>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35522</xdr:rowOff>
    </xdr:from>
    <xdr:to>
      <xdr:col>12</xdr:col>
      <xdr:colOff>511175</xdr:colOff>
      <xdr:row>59</xdr:row>
      <xdr:rowOff>36126</xdr:rowOff>
    </xdr:to>
    <xdr:cxnSp macro="">
      <xdr:nvCxnSpPr>
        <xdr:cNvPr id="349" name="直線コネクタ 348"/>
        <xdr:cNvCxnSpPr/>
      </xdr:nvCxnSpPr>
      <xdr:spPr>
        <a:xfrm flipV="1">
          <a:off x="7861300" y="10151072"/>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36126</xdr:rowOff>
    </xdr:from>
    <xdr:to>
      <xdr:col>11</xdr:col>
      <xdr:colOff>307975</xdr:colOff>
      <xdr:row>59</xdr:row>
      <xdr:rowOff>40118</xdr:rowOff>
    </xdr:to>
    <xdr:cxnSp macro="">
      <xdr:nvCxnSpPr>
        <xdr:cNvPr id="352" name="直線コネクタ 351"/>
        <xdr:cNvCxnSpPr/>
      </xdr:nvCxnSpPr>
      <xdr:spPr>
        <a:xfrm flipV="1">
          <a:off x="6972300" y="10151676"/>
          <a:ext cx="889000" cy="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157025</xdr:rowOff>
    </xdr:from>
    <xdr:to>
      <xdr:col>15</xdr:col>
      <xdr:colOff>231775</xdr:colOff>
      <xdr:row>59</xdr:row>
      <xdr:rowOff>87175</xdr:rowOff>
    </xdr:to>
    <xdr:sp macro="" textlink="">
      <xdr:nvSpPr>
        <xdr:cNvPr id="362" name="円/楕円 361"/>
        <xdr:cNvSpPr/>
      </xdr:nvSpPr>
      <xdr:spPr>
        <a:xfrm>
          <a:off x="10426700" y="1010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156142</xdr:rowOff>
    </xdr:from>
    <xdr:to>
      <xdr:col>14</xdr:col>
      <xdr:colOff>79375</xdr:colOff>
      <xdr:row>59</xdr:row>
      <xdr:rowOff>86292</xdr:rowOff>
    </xdr:to>
    <xdr:sp macro="" textlink="">
      <xdr:nvSpPr>
        <xdr:cNvPr id="364" name="円/楕円 363"/>
        <xdr:cNvSpPr/>
      </xdr:nvSpPr>
      <xdr:spPr>
        <a:xfrm>
          <a:off x="9588500" y="101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77419</xdr:rowOff>
    </xdr:from>
    <xdr:ext cx="534377" cy="259045"/>
    <xdr:sp macro="" textlink="">
      <xdr:nvSpPr>
        <xdr:cNvPr id="365" name="テキスト ボックス 364"/>
        <xdr:cNvSpPr txBox="1"/>
      </xdr:nvSpPr>
      <xdr:spPr>
        <a:xfrm>
          <a:off x="9372111" y="1019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156172</xdr:rowOff>
    </xdr:from>
    <xdr:to>
      <xdr:col>12</xdr:col>
      <xdr:colOff>561975</xdr:colOff>
      <xdr:row>59</xdr:row>
      <xdr:rowOff>86322</xdr:rowOff>
    </xdr:to>
    <xdr:sp macro="" textlink="">
      <xdr:nvSpPr>
        <xdr:cNvPr id="366" name="円/楕円 365"/>
        <xdr:cNvSpPr/>
      </xdr:nvSpPr>
      <xdr:spPr>
        <a:xfrm>
          <a:off x="8699500" y="101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77449</xdr:rowOff>
    </xdr:from>
    <xdr:ext cx="534377" cy="259045"/>
    <xdr:sp macro="" textlink="">
      <xdr:nvSpPr>
        <xdr:cNvPr id="367" name="テキスト ボックス 366"/>
        <xdr:cNvSpPr txBox="1"/>
      </xdr:nvSpPr>
      <xdr:spPr>
        <a:xfrm>
          <a:off x="8483111" y="101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156776</xdr:rowOff>
    </xdr:from>
    <xdr:to>
      <xdr:col>11</xdr:col>
      <xdr:colOff>358775</xdr:colOff>
      <xdr:row>59</xdr:row>
      <xdr:rowOff>86926</xdr:rowOff>
    </xdr:to>
    <xdr:sp macro="" textlink="">
      <xdr:nvSpPr>
        <xdr:cNvPr id="368" name="円/楕円 367"/>
        <xdr:cNvSpPr/>
      </xdr:nvSpPr>
      <xdr:spPr>
        <a:xfrm>
          <a:off x="7810500" y="101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78053</xdr:rowOff>
    </xdr:from>
    <xdr:ext cx="534377" cy="259045"/>
    <xdr:sp macro="" textlink="">
      <xdr:nvSpPr>
        <xdr:cNvPr id="369" name="テキスト ボックス 368"/>
        <xdr:cNvSpPr txBox="1"/>
      </xdr:nvSpPr>
      <xdr:spPr>
        <a:xfrm>
          <a:off x="7594111" y="101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160768</xdr:rowOff>
    </xdr:from>
    <xdr:to>
      <xdr:col>10</xdr:col>
      <xdr:colOff>155575</xdr:colOff>
      <xdr:row>59</xdr:row>
      <xdr:rowOff>90918</xdr:rowOff>
    </xdr:to>
    <xdr:sp macro="" textlink="">
      <xdr:nvSpPr>
        <xdr:cNvPr id="370" name="円/楕円 369"/>
        <xdr:cNvSpPr/>
      </xdr:nvSpPr>
      <xdr:spPr>
        <a:xfrm>
          <a:off x="6921500" y="1010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82045</xdr:rowOff>
    </xdr:from>
    <xdr:ext cx="534377" cy="259045"/>
    <xdr:sp macro="" textlink="">
      <xdr:nvSpPr>
        <xdr:cNvPr id="371" name="テキスト ボックス 370"/>
        <xdr:cNvSpPr txBox="1"/>
      </xdr:nvSpPr>
      <xdr:spPr>
        <a:xfrm>
          <a:off x="6705111" y="1019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3401</xdr:rowOff>
    </xdr:from>
    <xdr:to>
      <xdr:col>15</xdr:col>
      <xdr:colOff>180975</xdr:colOff>
      <xdr:row>79</xdr:row>
      <xdr:rowOff>8883</xdr:rowOff>
    </xdr:to>
    <xdr:cxnSp macro="">
      <xdr:nvCxnSpPr>
        <xdr:cNvPr id="400" name="直線コネクタ 399"/>
        <xdr:cNvCxnSpPr/>
      </xdr:nvCxnSpPr>
      <xdr:spPr>
        <a:xfrm flipV="1">
          <a:off x="9639300" y="13547951"/>
          <a:ext cx="8382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8883</xdr:rowOff>
    </xdr:from>
    <xdr:to>
      <xdr:col>14</xdr:col>
      <xdr:colOff>28575</xdr:colOff>
      <xdr:row>79</xdr:row>
      <xdr:rowOff>23857</xdr:rowOff>
    </xdr:to>
    <xdr:cxnSp macro="">
      <xdr:nvCxnSpPr>
        <xdr:cNvPr id="403" name="直線コネクタ 402"/>
        <xdr:cNvCxnSpPr/>
      </xdr:nvCxnSpPr>
      <xdr:spPr>
        <a:xfrm flipV="1">
          <a:off x="8750300" y="13553433"/>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23857</xdr:rowOff>
    </xdr:from>
    <xdr:to>
      <xdr:col>12</xdr:col>
      <xdr:colOff>511175</xdr:colOff>
      <xdr:row>79</xdr:row>
      <xdr:rowOff>30494</xdr:rowOff>
    </xdr:to>
    <xdr:cxnSp macro="">
      <xdr:nvCxnSpPr>
        <xdr:cNvPr id="406" name="直線コネクタ 405"/>
        <xdr:cNvCxnSpPr/>
      </xdr:nvCxnSpPr>
      <xdr:spPr>
        <a:xfrm flipV="1">
          <a:off x="7861300" y="13568407"/>
          <a:ext cx="889000" cy="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21498</xdr:rowOff>
    </xdr:from>
    <xdr:to>
      <xdr:col>11</xdr:col>
      <xdr:colOff>307975</xdr:colOff>
      <xdr:row>79</xdr:row>
      <xdr:rowOff>30494</xdr:rowOff>
    </xdr:to>
    <xdr:cxnSp macro="">
      <xdr:nvCxnSpPr>
        <xdr:cNvPr id="409" name="直線コネクタ 408"/>
        <xdr:cNvCxnSpPr/>
      </xdr:nvCxnSpPr>
      <xdr:spPr>
        <a:xfrm>
          <a:off x="6972300" y="13566048"/>
          <a:ext cx="889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124051</xdr:rowOff>
    </xdr:from>
    <xdr:to>
      <xdr:col>15</xdr:col>
      <xdr:colOff>231775</xdr:colOff>
      <xdr:row>79</xdr:row>
      <xdr:rowOff>54201</xdr:rowOff>
    </xdr:to>
    <xdr:sp macro="" textlink="">
      <xdr:nvSpPr>
        <xdr:cNvPr id="419" name="円/楕円 418"/>
        <xdr:cNvSpPr/>
      </xdr:nvSpPr>
      <xdr:spPr>
        <a:xfrm>
          <a:off x="10426700" y="1349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38978</xdr:rowOff>
    </xdr:from>
    <xdr:ext cx="534377" cy="259045"/>
    <xdr:sp macro="" textlink="">
      <xdr:nvSpPr>
        <xdr:cNvPr id="420" name="商工費該当値テキスト"/>
        <xdr:cNvSpPr txBox="1"/>
      </xdr:nvSpPr>
      <xdr:spPr>
        <a:xfrm>
          <a:off x="10528300" y="1341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129533</xdr:rowOff>
    </xdr:from>
    <xdr:to>
      <xdr:col>14</xdr:col>
      <xdr:colOff>79375</xdr:colOff>
      <xdr:row>79</xdr:row>
      <xdr:rowOff>59683</xdr:rowOff>
    </xdr:to>
    <xdr:sp macro="" textlink="">
      <xdr:nvSpPr>
        <xdr:cNvPr id="421" name="円/楕円 420"/>
        <xdr:cNvSpPr/>
      </xdr:nvSpPr>
      <xdr:spPr>
        <a:xfrm>
          <a:off x="9588500" y="135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50810</xdr:rowOff>
    </xdr:from>
    <xdr:ext cx="469744" cy="259045"/>
    <xdr:sp macro="" textlink="">
      <xdr:nvSpPr>
        <xdr:cNvPr id="422" name="テキスト ボックス 421"/>
        <xdr:cNvSpPr txBox="1"/>
      </xdr:nvSpPr>
      <xdr:spPr>
        <a:xfrm>
          <a:off x="9404427" y="1359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144507</xdr:rowOff>
    </xdr:from>
    <xdr:to>
      <xdr:col>12</xdr:col>
      <xdr:colOff>561975</xdr:colOff>
      <xdr:row>79</xdr:row>
      <xdr:rowOff>74657</xdr:rowOff>
    </xdr:to>
    <xdr:sp macro="" textlink="">
      <xdr:nvSpPr>
        <xdr:cNvPr id="423" name="円/楕円 422"/>
        <xdr:cNvSpPr/>
      </xdr:nvSpPr>
      <xdr:spPr>
        <a:xfrm>
          <a:off x="8699500" y="1351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65784</xdr:rowOff>
    </xdr:from>
    <xdr:ext cx="469744" cy="259045"/>
    <xdr:sp macro="" textlink="">
      <xdr:nvSpPr>
        <xdr:cNvPr id="424" name="テキスト ボックス 423"/>
        <xdr:cNvSpPr txBox="1"/>
      </xdr:nvSpPr>
      <xdr:spPr>
        <a:xfrm>
          <a:off x="8515427" y="1361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151144</xdr:rowOff>
    </xdr:from>
    <xdr:to>
      <xdr:col>11</xdr:col>
      <xdr:colOff>358775</xdr:colOff>
      <xdr:row>79</xdr:row>
      <xdr:rowOff>81294</xdr:rowOff>
    </xdr:to>
    <xdr:sp macro="" textlink="">
      <xdr:nvSpPr>
        <xdr:cNvPr id="425" name="円/楕円 424"/>
        <xdr:cNvSpPr/>
      </xdr:nvSpPr>
      <xdr:spPr>
        <a:xfrm>
          <a:off x="7810500" y="135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72421</xdr:rowOff>
    </xdr:from>
    <xdr:ext cx="469744" cy="259045"/>
    <xdr:sp macro="" textlink="">
      <xdr:nvSpPr>
        <xdr:cNvPr id="426" name="テキスト ボックス 425"/>
        <xdr:cNvSpPr txBox="1"/>
      </xdr:nvSpPr>
      <xdr:spPr>
        <a:xfrm>
          <a:off x="7626427" y="1361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142148</xdr:rowOff>
    </xdr:from>
    <xdr:to>
      <xdr:col>10</xdr:col>
      <xdr:colOff>155575</xdr:colOff>
      <xdr:row>79</xdr:row>
      <xdr:rowOff>72298</xdr:rowOff>
    </xdr:to>
    <xdr:sp macro="" textlink="">
      <xdr:nvSpPr>
        <xdr:cNvPr id="427" name="円/楕円 426"/>
        <xdr:cNvSpPr/>
      </xdr:nvSpPr>
      <xdr:spPr>
        <a:xfrm>
          <a:off x="6921500" y="1351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63425</xdr:rowOff>
    </xdr:from>
    <xdr:ext cx="469744" cy="259045"/>
    <xdr:sp macro="" textlink="">
      <xdr:nvSpPr>
        <xdr:cNvPr id="428" name="テキスト ボックス 427"/>
        <xdr:cNvSpPr txBox="1"/>
      </xdr:nvSpPr>
      <xdr:spPr>
        <a:xfrm>
          <a:off x="6737427" y="1360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92906</xdr:rowOff>
    </xdr:from>
    <xdr:to>
      <xdr:col>15</xdr:col>
      <xdr:colOff>180975</xdr:colOff>
      <xdr:row>98</xdr:row>
      <xdr:rowOff>116517</xdr:rowOff>
    </xdr:to>
    <xdr:cxnSp macro="">
      <xdr:nvCxnSpPr>
        <xdr:cNvPr id="455" name="直線コネクタ 454"/>
        <xdr:cNvCxnSpPr/>
      </xdr:nvCxnSpPr>
      <xdr:spPr>
        <a:xfrm flipV="1">
          <a:off x="9639300" y="16895006"/>
          <a:ext cx="8382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116517</xdr:rowOff>
    </xdr:from>
    <xdr:to>
      <xdr:col>14</xdr:col>
      <xdr:colOff>28575</xdr:colOff>
      <xdr:row>98</xdr:row>
      <xdr:rowOff>118876</xdr:rowOff>
    </xdr:to>
    <xdr:cxnSp macro="">
      <xdr:nvCxnSpPr>
        <xdr:cNvPr id="458" name="直線コネクタ 457"/>
        <xdr:cNvCxnSpPr/>
      </xdr:nvCxnSpPr>
      <xdr:spPr>
        <a:xfrm flipV="1">
          <a:off x="8750300" y="16918617"/>
          <a:ext cx="8890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118876</xdr:rowOff>
    </xdr:from>
    <xdr:to>
      <xdr:col>12</xdr:col>
      <xdr:colOff>511175</xdr:colOff>
      <xdr:row>98</xdr:row>
      <xdr:rowOff>121253</xdr:rowOff>
    </xdr:to>
    <xdr:cxnSp macro="">
      <xdr:nvCxnSpPr>
        <xdr:cNvPr id="461" name="直線コネクタ 460"/>
        <xdr:cNvCxnSpPr/>
      </xdr:nvCxnSpPr>
      <xdr:spPr>
        <a:xfrm flipV="1">
          <a:off x="7861300" y="16920976"/>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121253</xdr:rowOff>
    </xdr:from>
    <xdr:to>
      <xdr:col>11</xdr:col>
      <xdr:colOff>307975</xdr:colOff>
      <xdr:row>98</xdr:row>
      <xdr:rowOff>130204</xdr:rowOff>
    </xdr:to>
    <xdr:cxnSp macro="">
      <xdr:nvCxnSpPr>
        <xdr:cNvPr id="464" name="直線コネクタ 463"/>
        <xdr:cNvCxnSpPr/>
      </xdr:nvCxnSpPr>
      <xdr:spPr>
        <a:xfrm flipV="1">
          <a:off x="6972300" y="16923353"/>
          <a:ext cx="889000" cy="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42106</xdr:rowOff>
    </xdr:from>
    <xdr:to>
      <xdr:col>15</xdr:col>
      <xdr:colOff>231775</xdr:colOff>
      <xdr:row>98</xdr:row>
      <xdr:rowOff>143706</xdr:rowOff>
    </xdr:to>
    <xdr:sp macro="" textlink="">
      <xdr:nvSpPr>
        <xdr:cNvPr id="474" name="円/楕円 473"/>
        <xdr:cNvSpPr/>
      </xdr:nvSpPr>
      <xdr:spPr>
        <a:xfrm>
          <a:off x="10426700" y="1684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99010" cy="259045"/>
    <xdr:sp macro="" textlink="">
      <xdr:nvSpPr>
        <xdr:cNvPr id="475" name="土木費該当値テキスト"/>
        <xdr:cNvSpPr txBox="1"/>
      </xdr:nvSpPr>
      <xdr:spPr>
        <a:xfrm>
          <a:off x="10528300" y="1680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65717</xdr:rowOff>
    </xdr:from>
    <xdr:to>
      <xdr:col>14</xdr:col>
      <xdr:colOff>79375</xdr:colOff>
      <xdr:row>98</xdr:row>
      <xdr:rowOff>167317</xdr:rowOff>
    </xdr:to>
    <xdr:sp macro="" textlink="">
      <xdr:nvSpPr>
        <xdr:cNvPr id="476" name="円/楕円 475"/>
        <xdr:cNvSpPr/>
      </xdr:nvSpPr>
      <xdr:spPr>
        <a:xfrm>
          <a:off x="9588500" y="168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158444</xdr:rowOff>
    </xdr:from>
    <xdr:ext cx="534377" cy="259045"/>
    <xdr:sp macro="" textlink="">
      <xdr:nvSpPr>
        <xdr:cNvPr id="477" name="テキスト ボックス 476"/>
        <xdr:cNvSpPr txBox="1"/>
      </xdr:nvSpPr>
      <xdr:spPr>
        <a:xfrm>
          <a:off x="9372111" y="1696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68076</xdr:rowOff>
    </xdr:from>
    <xdr:to>
      <xdr:col>12</xdr:col>
      <xdr:colOff>561975</xdr:colOff>
      <xdr:row>98</xdr:row>
      <xdr:rowOff>169676</xdr:rowOff>
    </xdr:to>
    <xdr:sp macro="" textlink="">
      <xdr:nvSpPr>
        <xdr:cNvPr id="478" name="円/楕円 477"/>
        <xdr:cNvSpPr/>
      </xdr:nvSpPr>
      <xdr:spPr>
        <a:xfrm>
          <a:off x="8699500" y="1687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160803</xdr:rowOff>
    </xdr:from>
    <xdr:ext cx="534377" cy="259045"/>
    <xdr:sp macro="" textlink="">
      <xdr:nvSpPr>
        <xdr:cNvPr id="479" name="テキスト ボックス 478"/>
        <xdr:cNvSpPr txBox="1"/>
      </xdr:nvSpPr>
      <xdr:spPr>
        <a:xfrm>
          <a:off x="8483111" y="169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70453</xdr:rowOff>
    </xdr:from>
    <xdr:to>
      <xdr:col>11</xdr:col>
      <xdr:colOff>358775</xdr:colOff>
      <xdr:row>99</xdr:row>
      <xdr:rowOff>603</xdr:rowOff>
    </xdr:to>
    <xdr:sp macro="" textlink="">
      <xdr:nvSpPr>
        <xdr:cNvPr id="480" name="円/楕円 479"/>
        <xdr:cNvSpPr/>
      </xdr:nvSpPr>
      <xdr:spPr>
        <a:xfrm>
          <a:off x="7810500" y="1687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163180</xdr:rowOff>
    </xdr:from>
    <xdr:ext cx="534377" cy="259045"/>
    <xdr:sp macro="" textlink="">
      <xdr:nvSpPr>
        <xdr:cNvPr id="481" name="テキスト ボックス 480"/>
        <xdr:cNvSpPr txBox="1"/>
      </xdr:nvSpPr>
      <xdr:spPr>
        <a:xfrm>
          <a:off x="7594111" y="1696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79404</xdr:rowOff>
    </xdr:from>
    <xdr:to>
      <xdr:col>10</xdr:col>
      <xdr:colOff>155575</xdr:colOff>
      <xdr:row>99</xdr:row>
      <xdr:rowOff>9554</xdr:rowOff>
    </xdr:to>
    <xdr:sp macro="" textlink="">
      <xdr:nvSpPr>
        <xdr:cNvPr id="482" name="円/楕円 481"/>
        <xdr:cNvSpPr/>
      </xdr:nvSpPr>
      <xdr:spPr>
        <a:xfrm>
          <a:off x="6921500" y="1688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681</xdr:rowOff>
    </xdr:from>
    <xdr:ext cx="534377" cy="259045"/>
    <xdr:sp macro="" textlink="">
      <xdr:nvSpPr>
        <xdr:cNvPr id="483" name="テキスト ボックス 482"/>
        <xdr:cNvSpPr txBox="1"/>
      </xdr:nvSpPr>
      <xdr:spPr>
        <a:xfrm>
          <a:off x="6705111" y="1697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162423</xdr:rowOff>
    </xdr:from>
    <xdr:to>
      <xdr:col>23</xdr:col>
      <xdr:colOff>517525</xdr:colOff>
      <xdr:row>38</xdr:row>
      <xdr:rowOff>4307</xdr:rowOff>
    </xdr:to>
    <xdr:cxnSp macro="">
      <xdr:nvCxnSpPr>
        <xdr:cNvPr id="512" name="直線コネクタ 511"/>
        <xdr:cNvCxnSpPr/>
      </xdr:nvCxnSpPr>
      <xdr:spPr>
        <a:xfrm flipV="1">
          <a:off x="15481300" y="6506073"/>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170096</xdr:rowOff>
    </xdr:from>
    <xdr:to>
      <xdr:col>22</xdr:col>
      <xdr:colOff>365125</xdr:colOff>
      <xdr:row>38</xdr:row>
      <xdr:rowOff>4307</xdr:rowOff>
    </xdr:to>
    <xdr:cxnSp macro="">
      <xdr:nvCxnSpPr>
        <xdr:cNvPr id="515" name="直線コネクタ 514"/>
        <xdr:cNvCxnSpPr/>
      </xdr:nvCxnSpPr>
      <xdr:spPr>
        <a:xfrm>
          <a:off x="14592300" y="6342296"/>
          <a:ext cx="889000" cy="17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170096</xdr:rowOff>
    </xdr:from>
    <xdr:to>
      <xdr:col>21</xdr:col>
      <xdr:colOff>161925</xdr:colOff>
      <xdr:row>38</xdr:row>
      <xdr:rowOff>3873</xdr:rowOff>
    </xdr:to>
    <xdr:cxnSp macro="">
      <xdr:nvCxnSpPr>
        <xdr:cNvPr id="518" name="直線コネクタ 517"/>
        <xdr:cNvCxnSpPr/>
      </xdr:nvCxnSpPr>
      <xdr:spPr>
        <a:xfrm flipV="1">
          <a:off x="13703300" y="6342296"/>
          <a:ext cx="889000" cy="17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111156</xdr:rowOff>
    </xdr:from>
    <xdr:to>
      <xdr:col>19</xdr:col>
      <xdr:colOff>644525</xdr:colOff>
      <xdr:row>38</xdr:row>
      <xdr:rowOff>3873</xdr:rowOff>
    </xdr:to>
    <xdr:cxnSp macro="">
      <xdr:nvCxnSpPr>
        <xdr:cNvPr id="521" name="直線コネクタ 520"/>
        <xdr:cNvCxnSpPr/>
      </xdr:nvCxnSpPr>
      <xdr:spPr>
        <a:xfrm>
          <a:off x="12814300" y="6454806"/>
          <a:ext cx="889000" cy="6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111623</xdr:rowOff>
    </xdr:from>
    <xdr:to>
      <xdr:col>23</xdr:col>
      <xdr:colOff>568325</xdr:colOff>
      <xdr:row>38</xdr:row>
      <xdr:rowOff>41773</xdr:rowOff>
    </xdr:to>
    <xdr:sp macro="" textlink="">
      <xdr:nvSpPr>
        <xdr:cNvPr id="531" name="円/楕円 530"/>
        <xdr:cNvSpPr/>
      </xdr:nvSpPr>
      <xdr:spPr>
        <a:xfrm>
          <a:off x="16268700" y="645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90050</xdr:rowOff>
    </xdr:from>
    <xdr:ext cx="534377" cy="259045"/>
    <xdr:sp macro="" textlink="">
      <xdr:nvSpPr>
        <xdr:cNvPr id="532" name="消防費該当値テキスト"/>
        <xdr:cNvSpPr txBox="1"/>
      </xdr:nvSpPr>
      <xdr:spPr>
        <a:xfrm>
          <a:off x="16370300" y="643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29,518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124958</xdr:rowOff>
    </xdr:from>
    <xdr:to>
      <xdr:col>22</xdr:col>
      <xdr:colOff>415925</xdr:colOff>
      <xdr:row>38</xdr:row>
      <xdr:rowOff>55108</xdr:rowOff>
    </xdr:to>
    <xdr:sp macro="" textlink="">
      <xdr:nvSpPr>
        <xdr:cNvPr id="533" name="円/楕円 532"/>
        <xdr:cNvSpPr/>
      </xdr:nvSpPr>
      <xdr:spPr>
        <a:xfrm>
          <a:off x="15430500" y="646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46234</xdr:rowOff>
    </xdr:from>
    <xdr:ext cx="534377" cy="259045"/>
    <xdr:sp macro="" textlink="">
      <xdr:nvSpPr>
        <xdr:cNvPr id="534" name="テキスト ボックス 533"/>
        <xdr:cNvSpPr txBox="1"/>
      </xdr:nvSpPr>
      <xdr:spPr>
        <a:xfrm>
          <a:off x="15214111" y="656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119296</xdr:rowOff>
    </xdr:from>
    <xdr:to>
      <xdr:col>21</xdr:col>
      <xdr:colOff>212725</xdr:colOff>
      <xdr:row>37</xdr:row>
      <xdr:rowOff>49446</xdr:rowOff>
    </xdr:to>
    <xdr:sp macro="" textlink="">
      <xdr:nvSpPr>
        <xdr:cNvPr id="535" name="円/楕円 534"/>
        <xdr:cNvSpPr/>
      </xdr:nvSpPr>
      <xdr:spPr>
        <a:xfrm>
          <a:off x="14541500" y="62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40573</xdr:rowOff>
    </xdr:from>
    <xdr:ext cx="534377" cy="259045"/>
    <xdr:sp macro="" textlink="">
      <xdr:nvSpPr>
        <xdr:cNvPr id="536" name="テキスト ボックス 535"/>
        <xdr:cNvSpPr txBox="1"/>
      </xdr:nvSpPr>
      <xdr:spPr>
        <a:xfrm>
          <a:off x="14325111" y="638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124523</xdr:rowOff>
    </xdr:from>
    <xdr:to>
      <xdr:col>20</xdr:col>
      <xdr:colOff>9525</xdr:colOff>
      <xdr:row>38</xdr:row>
      <xdr:rowOff>54673</xdr:rowOff>
    </xdr:to>
    <xdr:sp macro="" textlink="">
      <xdr:nvSpPr>
        <xdr:cNvPr id="537" name="円/楕円 536"/>
        <xdr:cNvSpPr/>
      </xdr:nvSpPr>
      <xdr:spPr>
        <a:xfrm>
          <a:off x="13652500" y="64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45800</xdr:rowOff>
    </xdr:from>
    <xdr:ext cx="534377" cy="259045"/>
    <xdr:sp macro="" textlink="">
      <xdr:nvSpPr>
        <xdr:cNvPr id="538" name="テキスト ボックス 537"/>
        <xdr:cNvSpPr txBox="1"/>
      </xdr:nvSpPr>
      <xdr:spPr>
        <a:xfrm>
          <a:off x="13436111" y="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60356</xdr:rowOff>
    </xdr:from>
    <xdr:to>
      <xdr:col>18</xdr:col>
      <xdr:colOff>492125</xdr:colOff>
      <xdr:row>37</xdr:row>
      <xdr:rowOff>161956</xdr:rowOff>
    </xdr:to>
    <xdr:sp macro="" textlink="">
      <xdr:nvSpPr>
        <xdr:cNvPr id="539" name="円/楕円 538"/>
        <xdr:cNvSpPr/>
      </xdr:nvSpPr>
      <xdr:spPr>
        <a:xfrm>
          <a:off x="12763500" y="640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153082</xdr:rowOff>
    </xdr:from>
    <xdr:ext cx="534377" cy="259045"/>
    <xdr:sp macro="" textlink="">
      <xdr:nvSpPr>
        <xdr:cNvPr id="540" name="テキスト ボックス 539"/>
        <xdr:cNvSpPr txBox="1"/>
      </xdr:nvSpPr>
      <xdr:spPr>
        <a:xfrm>
          <a:off x="12547111" y="649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69725</xdr:rowOff>
    </xdr:from>
    <xdr:to>
      <xdr:col>23</xdr:col>
      <xdr:colOff>517525</xdr:colOff>
      <xdr:row>58</xdr:row>
      <xdr:rowOff>70593</xdr:rowOff>
    </xdr:to>
    <xdr:cxnSp macro="">
      <xdr:nvCxnSpPr>
        <xdr:cNvPr id="569" name="直線コネクタ 568"/>
        <xdr:cNvCxnSpPr/>
      </xdr:nvCxnSpPr>
      <xdr:spPr>
        <a:xfrm>
          <a:off x="15481300" y="10013825"/>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58505</xdr:rowOff>
    </xdr:from>
    <xdr:to>
      <xdr:col>22</xdr:col>
      <xdr:colOff>365125</xdr:colOff>
      <xdr:row>58</xdr:row>
      <xdr:rowOff>69725</xdr:rowOff>
    </xdr:to>
    <xdr:cxnSp macro="">
      <xdr:nvCxnSpPr>
        <xdr:cNvPr id="572" name="直線コネクタ 571"/>
        <xdr:cNvCxnSpPr/>
      </xdr:nvCxnSpPr>
      <xdr:spPr>
        <a:xfrm>
          <a:off x="14592300" y="10002605"/>
          <a:ext cx="889000" cy="1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58505</xdr:rowOff>
    </xdr:from>
    <xdr:to>
      <xdr:col>21</xdr:col>
      <xdr:colOff>161925</xdr:colOff>
      <xdr:row>58</xdr:row>
      <xdr:rowOff>59130</xdr:rowOff>
    </xdr:to>
    <xdr:cxnSp macro="">
      <xdr:nvCxnSpPr>
        <xdr:cNvPr id="575" name="直線コネクタ 574"/>
        <xdr:cNvCxnSpPr/>
      </xdr:nvCxnSpPr>
      <xdr:spPr>
        <a:xfrm flipV="1">
          <a:off x="13703300" y="10002605"/>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159537</xdr:rowOff>
    </xdr:from>
    <xdr:to>
      <xdr:col>19</xdr:col>
      <xdr:colOff>644525</xdr:colOff>
      <xdr:row>58</xdr:row>
      <xdr:rowOff>59130</xdr:rowOff>
    </xdr:to>
    <xdr:cxnSp macro="">
      <xdr:nvCxnSpPr>
        <xdr:cNvPr id="578" name="直線コネクタ 577"/>
        <xdr:cNvCxnSpPr/>
      </xdr:nvCxnSpPr>
      <xdr:spPr>
        <a:xfrm>
          <a:off x="12814300" y="9760737"/>
          <a:ext cx="889000" cy="24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19793</xdr:rowOff>
    </xdr:from>
    <xdr:to>
      <xdr:col>23</xdr:col>
      <xdr:colOff>568325</xdr:colOff>
      <xdr:row>58</xdr:row>
      <xdr:rowOff>121393</xdr:rowOff>
    </xdr:to>
    <xdr:sp macro="" textlink="">
      <xdr:nvSpPr>
        <xdr:cNvPr id="588" name="円/楕円 587"/>
        <xdr:cNvSpPr/>
      </xdr:nvSpPr>
      <xdr:spPr>
        <a:xfrm>
          <a:off x="16268700" y="996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106170</xdr:rowOff>
    </xdr:from>
    <xdr:ext cx="534377" cy="259045"/>
    <xdr:sp macro="" textlink="">
      <xdr:nvSpPr>
        <xdr:cNvPr id="589" name="教育費該当値テキスト"/>
        <xdr:cNvSpPr txBox="1"/>
      </xdr:nvSpPr>
      <xdr:spPr>
        <a:xfrm>
          <a:off x="16370300" y="987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76,277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18925</xdr:rowOff>
    </xdr:from>
    <xdr:to>
      <xdr:col>22</xdr:col>
      <xdr:colOff>415925</xdr:colOff>
      <xdr:row>58</xdr:row>
      <xdr:rowOff>120525</xdr:rowOff>
    </xdr:to>
    <xdr:sp macro="" textlink="">
      <xdr:nvSpPr>
        <xdr:cNvPr id="590" name="円/楕円 589"/>
        <xdr:cNvSpPr/>
      </xdr:nvSpPr>
      <xdr:spPr>
        <a:xfrm>
          <a:off x="15430500" y="996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111652</xdr:rowOff>
    </xdr:from>
    <xdr:ext cx="534377" cy="259045"/>
    <xdr:sp macro="" textlink="">
      <xdr:nvSpPr>
        <xdr:cNvPr id="591" name="テキスト ボックス 590"/>
        <xdr:cNvSpPr txBox="1"/>
      </xdr:nvSpPr>
      <xdr:spPr>
        <a:xfrm>
          <a:off x="15214111" y="1005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76,732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7705</xdr:rowOff>
    </xdr:from>
    <xdr:to>
      <xdr:col>21</xdr:col>
      <xdr:colOff>212725</xdr:colOff>
      <xdr:row>58</xdr:row>
      <xdr:rowOff>109305</xdr:rowOff>
    </xdr:to>
    <xdr:sp macro="" textlink="">
      <xdr:nvSpPr>
        <xdr:cNvPr id="592" name="円/楕円 591"/>
        <xdr:cNvSpPr/>
      </xdr:nvSpPr>
      <xdr:spPr>
        <a:xfrm>
          <a:off x="14541500" y="99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100432</xdr:rowOff>
    </xdr:from>
    <xdr:ext cx="534377" cy="259045"/>
    <xdr:sp macro="" textlink="">
      <xdr:nvSpPr>
        <xdr:cNvPr id="593" name="テキスト ボックス 592"/>
        <xdr:cNvSpPr txBox="1"/>
      </xdr:nvSpPr>
      <xdr:spPr>
        <a:xfrm>
          <a:off x="14325111" y="100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82,622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8330</xdr:rowOff>
    </xdr:from>
    <xdr:to>
      <xdr:col>20</xdr:col>
      <xdr:colOff>9525</xdr:colOff>
      <xdr:row>58</xdr:row>
      <xdr:rowOff>109930</xdr:rowOff>
    </xdr:to>
    <xdr:sp macro="" textlink="">
      <xdr:nvSpPr>
        <xdr:cNvPr id="594" name="円/楕円 593"/>
        <xdr:cNvSpPr/>
      </xdr:nvSpPr>
      <xdr:spPr>
        <a:xfrm>
          <a:off x="13652500" y="99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101057</xdr:rowOff>
    </xdr:from>
    <xdr:ext cx="534377" cy="259045"/>
    <xdr:sp macro="" textlink="">
      <xdr:nvSpPr>
        <xdr:cNvPr id="595" name="テキスト ボックス 594"/>
        <xdr:cNvSpPr txBox="1"/>
      </xdr:nvSpPr>
      <xdr:spPr>
        <a:xfrm>
          <a:off x="13436111" y="1004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82,294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108737</xdr:rowOff>
    </xdr:from>
    <xdr:to>
      <xdr:col>18</xdr:col>
      <xdr:colOff>492125</xdr:colOff>
      <xdr:row>57</xdr:row>
      <xdr:rowOff>38887</xdr:rowOff>
    </xdr:to>
    <xdr:sp macro="" textlink="">
      <xdr:nvSpPr>
        <xdr:cNvPr id="596" name="円/楕円 595"/>
        <xdr:cNvSpPr/>
      </xdr:nvSpPr>
      <xdr:spPr>
        <a:xfrm>
          <a:off x="12763500" y="97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55414</xdr:rowOff>
    </xdr:from>
    <xdr:ext cx="599010" cy="259045"/>
    <xdr:sp macro="" textlink="">
      <xdr:nvSpPr>
        <xdr:cNvPr id="597" name="テキスト ボックス 596"/>
        <xdr:cNvSpPr txBox="1"/>
      </xdr:nvSpPr>
      <xdr:spPr>
        <a:xfrm>
          <a:off x="12514794" y="948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103626</xdr:rowOff>
    </xdr:from>
    <xdr:to>
      <xdr:col>23</xdr:col>
      <xdr:colOff>517525</xdr:colOff>
      <xdr:row>79</xdr:row>
      <xdr:rowOff>37196</xdr:rowOff>
    </xdr:to>
    <xdr:cxnSp macro="">
      <xdr:nvCxnSpPr>
        <xdr:cNvPr id="626" name="直線コネクタ 625"/>
        <xdr:cNvCxnSpPr/>
      </xdr:nvCxnSpPr>
      <xdr:spPr>
        <a:xfrm>
          <a:off x="15481300" y="13476726"/>
          <a:ext cx="838200" cy="10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103626</xdr:rowOff>
    </xdr:from>
    <xdr:to>
      <xdr:col>22</xdr:col>
      <xdr:colOff>365125</xdr:colOff>
      <xdr:row>79</xdr:row>
      <xdr:rowOff>15242</xdr:rowOff>
    </xdr:to>
    <xdr:cxnSp macro="">
      <xdr:nvCxnSpPr>
        <xdr:cNvPr id="629" name="直線コネクタ 628"/>
        <xdr:cNvCxnSpPr/>
      </xdr:nvCxnSpPr>
      <xdr:spPr>
        <a:xfrm flipV="1">
          <a:off x="14592300" y="13476726"/>
          <a:ext cx="889000" cy="8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15242</xdr:rowOff>
    </xdr:from>
    <xdr:to>
      <xdr:col>21</xdr:col>
      <xdr:colOff>161925</xdr:colOff>
      <xdr:row>79</xdr:row>
      <xdr:rowOff>44424</xdr:rowOff>
    </xdr:to>
    <xdr:cxnSp macro="">
      <xdr:nvCxnSpPr>
        <xdr:cNvPr id="632" name="直線コネクタ 631"/>
        <xdr:cNvCxnSpPr/>
      </xdr:nvCxnSpPr>
      <xdr:spPr>
        <a:xfrm flipV="1">
          <a:off x="13703300" y="13559792"/>
          <a:ext cx="889000" cy="2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155642</xdr:rowOff>
    </xdr:from>
    <xdr:to>
      <xdr:col>19</xdr:col>
      <xdr:colOff>644525</xdr:colOff>
      <xdr:row>79</xdr:row>
      <xdr:rowOff>44424</xdr:rowOff>
    </xdr:to>
    <xdr:cxnSp macro="">
      <xdr:nvCxnSpPr>
        <xdr:cNvPr id="635" name="直線コネクタ 634"/>
        <xdr:cNvCxnSpPr/>
      </xdr:nvCxnSpPr>
      <xdr:spPr>
        <a:xfrm>
          <a:off x="12814300" y="13528742"/>
          <a:ext cx="889000" cy="6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157846</xdr:rowOff>
    </xdr:from>
    <xdr:to>
      <xdr:col>23</xdr:col>
      <xdr:colOff>568325</xdr:colOff>
      <xdr:row>79</xdr:row>
      <xdr:rowOff>87996</xdr:rowOff>
    </xdr:to>
    <xdr:sp macro="" textlink="">
      <xdr:nvSpPr>
        <xdr:cNvPr id="645" name="円/楕円 644"/>
        <xdr:cNvSpPr/>
      </xdr:nvSpPr>
      <xdr:spPr>
        <a:xfrm>
          <a:off x="16268700" y="1353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72773</xdr:rowOff>
    </xdr:from>
    <xdr:ext cx="469744" cy="259045"/>
    <xdr:sp macro="" textlink="">
      <xdr:nvSpPr>
        <xdr:cNvPr id="646" name="災害復旧費該当値テキスト"/>
        <xdr:cNvSpPr txBox="1"/>
      </xdr:nvSpPr>
      <xdr:spPr>
        <a:xfrm>
          <a:off x="16370300" y="1344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52826</xdr:rowOff>
    </xdr:from>
    <xdr:to>
      <xdr:col>22</xdr:col>
      <xdr:colOff>415925</xdr:colOff>
      <xdr:row>78</xdr:row>
      <xdr:rowOff>154426</xdr:rowOff>
    </xdr:to>
    <xdr:sp macro="" textlink="">
      <xdr:nvSpPr>
        <xdr:cNvPr id="647" name="円/楕円 646"/>
        <xdr:cNvSpPr/>
      </xdr:nvSpPr>
      <xdr:spPr>
        <a:xfrm>
          <a:off x="15430500" y="134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170953</xdr:rowOff>
    </xdr:from>
    <xdr:ext cx="534377" cy="259045"/>
    <xdr:sp macro="" textlink="">
      <xdr:nvSpPr>
        <xdr:cNvPr id="648" name="テキスト ボックス 647"/>
        <xdr:cNvSpPr txBox="1"/>
      </xdr:nvSpPr>
      <xdr:spPr>
        <a:xfrm>
          <a:off x="15214111" y="1320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135892</xdr:rowOff>
    </xdr:from>
    <xdr:to>
      <xdr:col>21</xdr:col>
      <xdr:colOff>212725</xdr:colOff>
      <xdr:row>79</xdr:row>
      <xdr:rowOff>66042</xdr:rowOff>
    </xdr:to>
    <xdr:sp macro="" textlink="">
      <xdr:nvSpPr>
        <xdr:cNvPr id="649" name="円/楕円 648"/>
        <xdr:cNvSpPr/>
      </xdr:nvSpPr>
      <xdr:spPr>
        <a:xfrm>
          <a:off x="14541500" y="1350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57169</xdr:rowOff>
    </xdr:from>
    <xdr:ext cx="469744" cy="259045"/>
    <xdr:sp macro="" textlink="">
      <xdr:nvSpPr>
        <xdr:cNvPr id="650" name="テキスト ボックス 649"/>
        <xdr:cNvSpPr txBox="1"/>
      </xdr:nvSpPr>
      <xdr:spPr>
        <a:xfrm>
          <a:off x="14357427" y="1360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165074</xdr:rowOff>
    </xdr:from>
    <xdr:to>
      <xdr:col>20</xdr:col>
      <xdr:colOff>9525</xdr:colOff>
      <xdr:row>79</xdr:row>
      <xdr:rowOff>95224</xdr:rowOff>
    </xdr:to>
    <xdr:sp macro="" textlink="">
      <xdr:nvSpPr>
        <xdr:cNvPr id="651" name="円/楕円 650"/>
        <xdr:cNvSpPr/>
      </xdr:nvSpPr>
      <xdr:spPr>
        <a:xfrm>
          <a:off x="13652500" y="135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86351</xdr:rowOff>
    </xdr:from>
    <xdr:ext cx="249299" cy="259045"/>
    <xdr:sp macro="" textlink="">
      <xdr:nvSpPr>
        <xdr:cNvPr id="652" name="テキスト ボックス 651"/>
        <xdr:cNvSpPr txBox="1"/>
      </xdr:nvSpPr>
      <xdr:spPr>
        <a:xfrm>
          <a:off x="13578649" y="13630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104842</xdr:rowOff>
    </xdr:from>
    <xdr:to>
      <xdr:col>18</xdr:col>
      <xdr:colOff>492125</xdr:colOff>
      <xdr:row>79</xdr:row>
      <xdr:rowOff>34992</xdr:rowOff>
    </xdr:to>
    <xdr:sp macro="" textlink="">
      <xdr:nvSpPr>
        <xdr:cNvPr id="653" name="円/楕円 652"/>
        <xdr:cNvSpPr/>
      </xdr:nvSpPr>
      <xdr:spPr>
        <a:xfrm>
          <a:off x="12763500" y="134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26119</xdr:rowOff>
    </xdr:from>
    <xdr:ext cx="534377" cy="259045"/>
    <xdr:sp macro="" textlink="">
      <xdr:nvSpPr>
        <xdr:cNvPr id="654" name="テキスト ボックス 653"/>
        <xdr:cNvSpPr txBox="1"/>
      </xdr:nvSpPr>
      <xdr:spPr>
        <a:xfrm>
          <a:off x="12547111" y="1357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57024</xdr:rowOff>
    </xdr:from>
    <xdr:to>
      <xdr:col>23</xdr:col>
      <xdr:colOff>517525</xdr:colOff>
      <xdr:row>98</xdr:row>
      <xdr:rowOff>91886</xdr:rowOff>
    </xdr:to>
    <xdr:cxnSp macro="">
      <xdr:nvCxnSpPr>
        <xdr:cNvPr id="683" name="直線コネクタ 682"/>
        <xdr:cNvCxnSpPr/>
      </xdr:nvCxnSpPr>
      <xdr:spPr>
        <a:xfrm>
          <a:off x="15481300" y="16687674"/>
          <a:ext cx="838200" cy="20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57024</xdr:rowOff>
    </xdr:from>
    <xdr:to>
      <xdr:col>22</xdr:col>
      <xdr:colOff>365125</xdr:colOff>
      <xdr:row>98</xdr:row>
      <xdr:rowOff>85110</xdr:rowOff>
    </xdr:to>
    <xdr:cxnSp macro="">
      <xdr:nvCxnSpPr>
        <xdr:cNvPr id="686" name="直線コネクタ 685"/>
        <xdr:cNvCxnSpPr/>
      </xdr:nvCxnSpPr>
      <xdr:spPr>
        <a:xfrm flipV="1">
          <a:off x="14592300" y="16687674"/>
          <a:ext cx="889000" cy="19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85110</xdr:rowOff>
    </xdr:from>
    <xdr:to>
      <xdr:col>21</xdr:col>
      <xdr:colOff>161925</xdr:colOff>
      <xdr:row>98</xdr:row>
      <xdr:rowOff>85378</xdr:rowOff>
    </xdr:to>
    <xdr:cxnSp macro="">
      <xdr:nvCxnSpPr>
        <xdr:cNvPr id="689" name="直線コネクタ 688"/>
        <xdr:cNvCxnSpPr/>
      </xdr:nvCxnSpPr>
      <xdr:spPr>
        <a:xfrm flipV="1">
          <a:off x="13703300" y="16887210"/>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73360</xdr:rowOff>
    </xdr:from>
    <xdr:to>
      <xdr:col>19</xdr:col>
      <xdr:colOff>644525</xdr:colOff>
      <xdr:row>98</xdr:row>
      <xdr:rowOff>85378</xdr:rowOff>
    </xdr:to>
    <xdr:cxnSp macro="">
      <xdr:nvCxnSpPr>
        <xdr:cNvPr id="692" name="直線コネクタ 691"/>
        <xdr:cNvCxnSpPr/>
      </xdr:nvCxnSpPr>
      <xdr:spPr>
        <a:xfrm>
          <a:off x="12814300" y="16875460"/>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41086</xdr:rowOff>
    </xdr:from>
    <xdr:to>
      <xdr:col>23</xdr:col>
      <xdr:colOff>568325</xdr:colOff>
      <xdr:row>98</xdr:row>
      <xdr:rowOff>142686</xdr:rowOff>
    </xdr:to>
    <xdr:sp macro="" textlink="">
      <xdr:nvSpPr>
        <xdr:cNvPr id="702" name="円/楕円 701"/>
        <xdr:cNvSpPr/>
      </xdr:nvSpPr>
      <xdr:spPr>
        <a:xfrm>
          <a:off x="16268700" y="168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129298</xdr:rowOff>
    </xdr:from>
    <xdr:ext cx="534377" cy="259045"/>
    <xdr:sp macro="" textlink="">
      <xdr:nvSpPr>
        <xdr:cNvPr id="703" name="公債費該当値テキスト"/>
        <xdr:cNvSpPr txBox="1"/>
      </xdr:nvSpPr>
      <xdr:spPr>
        <a:xfrm>
          <a:off x="16370300" y="1675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97,649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6224</xdr:rowOff>
    </xdr:from>
    <xdr:to>
      <xdr:col>22</xdr:col>
      <xdr:colOff>415925</xdr:colOff>
      <xdr:row>97</xdr:row>
      <xdr:rowOff>107824</xdr:rowOff>
    </xdr:to>
    <xdr:sp macro="" textlink="">
      <xdr:nvSpPr>
        <xdr:cNvPr id="704" name="円/楕円 703"/>
        <xdr:cNvSpPr/>
      </xdr:nvSpPr>
      <xdr:spPr>
        <a:xfrm>
          <a:off x="15430500" y="166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124351</xdr:rowOff>
    </xdr:from>
    <xdr:ext cx="599010" cy="259045"/>
    <xdr:sp macro="" textlink="">
      <xdr:nvSpPr>
        <xdr:cNvPr id="705" name="テキスト ボックス 704"/>
        <xdr:cNvSpPr txBox="1"/>
      </xdr:nvSpPr>
      <xdr:spPr>
        <a:xfrm>
          <a:off x="15181794" y="1641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34310</xdr:rowOff>
    </xdr:from>
    <xdr:to>
      <xdr:col>21</xdr:col>
      <xdr:colOff>212725</xdr:colOff>
      <xdr:row>98</xdr:row>
      <xdr:rowOff>135910</xdr:rowOff>
    </xdr:to>
    <xdr:sp macro="" textlink="">
      <xdr:nvSpPr>
        <xdr:cNvPr id="706" name="円/楕円 705"/>
        <xdr:cNvSpPr/>
      </xdr:nvSpPr>
      <xdr:spPr>
        <a:xfrm>
          <a:off x="14541500" y="168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127037</xdr:rowOff>
    </xdr:from>
    <xdr:ext cx="599010" cy="259045"/>
    <xdr:sp macro="" textlink="">
      <xdr:nvSpPr>
        <xdr:cNvPr id="707" name="テキスト ボックス 706"/>
        <xdr:cNvSpPr txBox="1"/>
      </xdr:nvSpPr>
      <xdr:spPr>
        <a:xfrm>
          <a:off x="14292794" y="16929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102,985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34578</xdr:rowOff>
    </xdr:from>
    <xdr:to>
      <xdr:col>20</xdr:col>
      <xdr:colOff>9525</xdr:colOff>
      <xdr:row>98</xdr:row>
      <xdr:rowOff>136178</xdr:rowOff>
    </xdr:to>
    <xdr:sp macro="" textlink="">
      <xdr:nvSpPr>
        <xdr:cNvPr id="708" name="円/楕円 707"/>
        <xdr:cNvSpPr/>
      </xdr:nvSpPr>
      <xdr:spPr>
        <a:xfrm>
          <a:off x="13652500" y="1683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127305</xdr:rowOff>
    </xdr:from>
    <xdr:ext cx="599010" cy="259045"/>
    <xdr:sp macro="" textlink="">
      <xdr:nvSpPr>
        <xdr:cNvPr id="709" name="テキスト ボックス 708"/>
        <xdr:cNvSpPr txBox="1"/>
      </xdr:nvSpPr>
      <xdr:spPr>
        <a:xfrm>
          <a:off x="13403794" y="1692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102,774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22560</xdr:rowOff>
    </xdr:from>
    <xdr:to>
      <xdr:col>18</xdr:col>
      <xdr:colOff>492125</xdr:colOff>
      <xdr:row>98</xdr:row>
      <xdr:rowOff>124160</xdr:rowOff>
    </xdr:to>
    <xdr:sp macro="" textlink="">
      <xdr:nvSpPr>
        <xdr:cNvPr id="710" name="円/楕円 709"/>
        <xdr:cNvSpPr/>
      </xdr:nvSpPr>
      <xdr:spPr>
        <a:xfrm>
          <a:off x="12763500" y="1682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115287</xdr:rowOff>
    </xdr:from>
    <xdr:ext cx="599010" cy="259045"/>
    <xdr:sp macro="" textlink="">
      <xdr:nvSpPr>
        <xdr:cNvPr id="711" name="テキスト ボックス 710"/>
        <xdr:cNvSpPr txBox="1"/>
      </xdr:nvSpPr>
      <xdr:spPr>
        <a:xfrm>
          <a:off x="12514794" y="1691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前年度と比較し大きく増加した項目は「総務費」と「土木費」、減少した項目は「災害復旧費」と「公債費」となっている。</a:t>
          </a:r>
          <a:endParaRPr kumimoji="1" lang="en-US" altLang="ja-JP" sz="1300">
            <a:latin typeface="ＭＳ Ｐゴシック"/>
          </a:endParaRPr>
        </a:p>
        <a:p>
          <a:r>
            <a:rPr kumimoji="1" lang="ja-JP" altLang="en-US" sz="1300">
              <a:latin typeface="ＭＳ Ｐゴシック"/>
            </a:rPr>
            <a:t>　増加した「総務費」についてはその増加要因として「ふるさと納税推進事業」や「ふるさと納税に伴う基金積立金」の増加といったものがある。また、各種システムにかかる経費や「町内を運行するバス事業の検証」が開始されてたことも挙げられる。</a:t>
          </a:r>
          <a:endParaRPr kumimoji="1" lang="en-US" altLang="ja-JP" sz="1300">
            <a:latin typeface="ＭＳ Ｐゴシック"/>
          </a:endParaRPr>
        </a:p>
        <a:p>
          <a:r>
            <a:rPr kumimoji="1" lang="ja-JP" altLang="en-US" sz="1300">
              <a:latin typeface="ＭＳ Ｐゴシック"/>
            </a:rPr>
            <a:t>　また、「土木費」では住宅建設事業が行われたこともあり増加した主な要因となっている。</a:t>
          </a:r>
          <a:endParaRPr kumimoji="1" lang="en-US" altLang="ja-JP" sz="1300">
            <a:latin typeface="ＭＳ Ｐゴシック"/>
          </a:endParaRPr>
        </a:p>
        <a:p>
          <a:r>
            <a:rPr kumimoji="1" lang="ja-JP" altLang="en-US" sz="1300">
              <a:latin typeface="ＭＳ Ｐゴシック"/>
            </a:rPr>
            <a:t>　減少項目の「公債費」は前年度の繰上償還の影響によるものである。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財政調整基金については、平成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年度と積立を実施してきたこともあり、当該比率が増加している状況である。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これは、標準財政規模の小さな当町において元来残高が少額であったことから不足の災害等に対する備えとして、標準財政規模比</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％を目途として積み立てをしてきたところによるものである。しかしながら、今後は同水準もしくは減少していくことが予想されている。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一般会計では前年度比「</a:t>
          </a:r>
          <a:r>
            <a:rPr kumimoji="1" lang="en-US" altLang="ja-JP" sz="1400">
              <a:latin typeface="ＭＳ ゴシック" pitchFamily="49" charset="-128"/>
              <a:ea typeface="ＭＳ ゴシック" pitchFamily="49" charset="-128"/>
            </a:rPr>
            <a:t>+0.43</a:t>
          </a:r>
          <a:r>
            <a:rPr kumimoji="1" lang="ja-JP" altLang="en-US" sz="1400">
              <a:latin typeface="ＭＳ ゴシック" pitchFamily="49" charset="-128"/>
              <a:ea typeface="ＭＳ ゴシック" pitchFamily="49" charset="-128"/>
            </a:rPr>
            <a:t>」となっているが、これは実質収支額が前年度比</a:t>
          </a:r>
          <a:r>
            <a:rPr kumimoji="1" lang="en-US" altLang="ja-JP" sz="1400">
              <a:latin typeface="ＭＳ ゴシック" pitchFamily="49" charset="-128"/>
              <a:ea typeface="ＭＳ ゴシック" pitchFamily="49" charset="-128"/>
            </a:rPr>
            <a:t>6,482</a:t>
          </a:r>
          <a:r>
            <a:rPr kumimoji="1" lang="ja-JP" altLang="en-US" sz="1400">
              <a:latin typeface="ＭＳ ゴシック" pitchFamily="49" charset="-128"/>
              <a:ea typeface="ＭＳ ゴシック" pitchFamily="49" charset="-128"/>
            </a:rPr>
            <a:t>千円の増加となったことが要因となっている。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歳入面で見れば地方税において</a:t>
          </a:r>
          <a:r>
            <a:rPr kumimoji="1" lang="en-US" altLang="ja-JP" sz="1400">
              <a:latin typeface="ＭＳ ゴシック" pitchFamily="49" charset="-128"/>
              <a:ea typeface="ＭＳ ゴシック" pitchFamily="49" charset="-128"/>
            </a:rPr>
            <a:t>6,718</a:t>
          </a:r>
          <a:r>
            <a:rPr kumimoji="1" lang="ja-JP" altLang="en-US" sz="1400">
              <a:latin typeface="ＭＳ ゴシック" pitchFamily="49" charset="-128"/>
              <a:ea typeface="ＭＳ ゴシック" pitchFamily="49" charset="-128"/>
            </a:rPr>
            <a:t>千円の前年度比増となっており、町民税（所得割）や固定資産税（家屋）、軽自動車税の増が増加している状況である。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その他特別会計においては国民健康保険において前年度比「△</a:t>
          </a:r>
          <a:r>
            <a:rPr kumimoji="1" lang="en-US" altLang="ja-JP" sz="1400">
              <a:latin typeface="ＭＳ ゴシック" pitchFamily="49" charset="-128"/>
              <a:ea typeface="ＭＳ ゴシック" pitchFamily="49" charset="-128"/>
            </a:rPr>
            <a:t>0.63</a:t>
          </a:r>
          <a:r>
            <a:rPr kumimoji="1" lang="ja-JP" altLang="en-US" sz="1400">
              <a:latin typeface="ＭＳ ゴシック" pitchFamily="49" charset="-128"/>
              <a:ea typeface="ＭＳ ゴシック" pitchFamily="49" charset="-128"/>
            </a:rPr>
            <a:t>」となっているが、前年度を除けばほぼ同水準の比率を推移している状況である。その他</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つの特別会計についても同様である。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2772389</v>
      </c>
      <c r="BO4" s="381"/>
      <c r="BP4" s="381"/>
      <c r="BQ4" s="381"/>
      <c r="BR4" s="381"/>
      <c r="BS4" s="381"/>
      <c r="BT4" s="381"/>
      <c r="BU4" s="382"/>
      <c r="BV4" s="380">
        <v>3201017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2.6</v>
      </c>
      <c r="CU4" s="387"/>
      <c r="CV4" s="387"/>
      <c r="CW4" s="387"/>
      <c r="CX4" s="387"/>
      <c r="CY4" s="387"/>
      <c r="CZ4" s="387"/>
      <c r="DA4" s="388"/>
      <c r="DB4" s="386">
        <v>2.2000000000000002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2707122</v>
      </c>
      <c r="BO5" s="418"/>
      <c r="BP5" s="418"/>
      <c r="BQ5" s="418"/>
      <c r="BR5" s="418"/>
      <c r="BS5" s="418"/>
      <c r="BT5" s="418"/>
      <c r="BU5" s="419"/>
      <c r="BV5" s="417">
        <v>3036406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82</v>
      </c>
      <c r="CU5" s="415"/>
      <c r="CV5" s="415"/>
      <c r="CW5" s="415"/>
      <c r="CX5" s="415"/>
      <c r="CY5" s="415"/>
      <c r="CZ5" s="415"/>
      <c r="DA5" s="416"/>
      <c r="DB5" s="414">
        <v>85.3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65267</v>
      </c>
      <c r="BO6" s="418"/>
      <c r="BP6" s="418"/>
      <c r="BQ6" s="418"/>
      <c r="BR6" s="418"/>
      <c r="BS6" s="418"/>
      <c r="BT6" s="418"/>
      <c r="BU6" s="419"/>
      <c r="BV6" s="417">
        <v>164611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85.4</v>
      </c>
      <c r="CU6" s="455"/>
      <c r="CV6" s="455"/>
      <c r="CW6" s="455"/>
      <c r="CX6" s="455"/>
      <c r="CY6" s="455"/>
      <c r="CZ6" s="455"/>
      <c r="DA6" s="456"/>
      <c r="DB6" s="454">
        <v>89.8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27561</v>
      </c>
      <c r="BO7" s="418"/>
      <c r="BP7" s="418"/>
      <c r="BQ7" s="418"/>
      <c r="BR7" s="418"/>
      <c r="BS7" s="418"/>
      <c r="BT7" s="418"/>
      <c r="BU7" s="419"/>
      <c r="BV7" s="417">
        <v>133387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1442861</v>
      </c>
      <c r="CU7" s="418"/>
      <c r="CV7" s="418"/>
      <c r="CW7" s="418"/>
      <c r="CX7" s="418"/>
      <c r="CY7" s="418"/>
      <c r="CZ7" s="418"/>
      <c r="DA7" s="419"/>
      <c r="DB7" s="417">
        <v>1426571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37706</v>
      </c>
      <c r="BO8" s="418"/>
      <c r="BP8" s="418"/>
      <c r="BQ8" s="418"/>
      <c r="BR8" s="418"/>
      <c r="BS8" s="418"/>
      <c r="BT8" s="418"/>
      <c r="BU8" s="419"/>
      <c r="BV8" s="417">
        <v>31224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0.19</v>
      </c>
      <c r="CU8" s="458"/>
      <c r="CV8" s="458"/>
      <c r="CW8" s="458"/>
      <c r="CX8" s="458"/>
      <c r="CY8" s="458"/>
      <c r="CZ8" s="458"/>
      <c r="DA8" s="459"/>
      <c r="DB8" s="457">
        <v>0.19</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2733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6482</v>
      </c>
      <c r="BO9" s="418"/>
      <c r="BP9" s="418"/>
      <c r="BQ9" s="418"/>
      <c r="BR9" s="418"/>
      <c r="BS9" s="418"/>
      <c r="BT9" s="418"/>
      <c r="BU9" s="419"/>
      <c r="BV9" s="417">
        <v>-216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14.6</v>
      </c>
      <c r="CU9" s="415"/>
      <c r="CV9" s="415"/>
      <c r="CW9" s="415"/>
      <c r="CX9" s="415"/>
      <c r="CY9" s="415"/>
      <c r="CZ9" s="415"/>
      <c r="DA9" s="416"/>
      <c r="DB9" s="414">
        <v>30.3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2932</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30125</v>
      </c>
      <c r="BO10" s="418"/>
      <c r="BP10" s="418"/>
      <c r="BQ10" s="418"/>
      <c r="BR10" s="418"/>
      <c r="BS10" s="418"/>
      <c r="BT10" s="418"/>
      <c r="BU10" s="419"/>
      <c r="BV10" s="417">
        <v>59029</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v>463937</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2763</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2754</v>
      </c>
      <c r="S13" s="499"/>
      <c r="T13" s="499"/>
      <c r="U13" s="499"/>
      <c r="V13" s="500"/>
      <c r="W13" s="433" t="s">
        <v>123</v>
      </c>
      <c r="X13" s="434"/>
      <c r="Y13" s="434"/>
      <c r="Z13" s="434"/>
      <c r="AA13" s="434"/>
      <c r="AB13" s="424"/>
      <c r="AC13" s="468">
        <v>250</v>
      </c>
      <c r="AD13" s="469"/>
      <c r="AE13" s="469"/>
      <c r="AF13" s="469"/>
      <c r="AG13" s="508"/>
      <c r="AH13" s="468">
        <v>273</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36607</v>
      </c>
      <c r="BO13" s="418"/>
      <c r="BP13" s="418"/>
      <c r="BQ13" s="418"/>
      <c r="BR13" s="418"/>
      <c r="BS13" s="418"/>
      <c r="BT13" s="418"/>
      <c r="BU13" s="419"/>
      <c r="BV13" s="417">
        <v>522750</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3.4</v>
      </c>
      <c r="CU13" s="415"/>
      <c r="CV13" s="415"/>
      <c r="CW13" s="415"/>
      <c r="CX13" s="415"/>
      <c r="CY13" s="415"/>
      <c r="CZ13" s="415"/>
      <c r="DA13" s="416"/>
      <c r="DB13" s="414">
        <v>6.8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2833</v>
      </c>
      <c r="S14" s="499"/>
      <c r="T14" s="499"/>
      <c r="U14" s="499"/>
      <c r="V14" s="500"/>
      <c r="W14" s="407"/>
      <c r="X14" s="408"/>
      <c r="Y14" s="408"/>
      <c r="Z14" s="408"/>
      <c r="AA14" s="408"/>
      <c r="AB14" s="397"/>
      <c r="AC14" s="501">
        <v>19.600000000000001</v>
      </c>
      <c r="AD14" s="502"/>
      <c r="AE14" s="502"/>
      <c r="AF14" s="502"/>
      <c r="AG14" s="503"/>
      <c r="AH14" s="501">
        <v>20.6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2825</v>
      </c>
      <c r="S15" s="499"/>
      <c r="T15" s="499"/>
      <c r="U15" s="499"/>
      <c r="V15" s="500"/>
      <c r="W15" s="433" t="s">
        <v>130</v>
      </c>
      <c r="X15" s="434"/>
      <c r="Y15" s="434"/>
      <c r="Z15" s="434"/>
      <c r="AA15" s="434"/>
      <c r="AB15" s="424"/>
      <c r="AC15" s="468">
        <v>237</v>
      </c>
      <c r="AD15" s="469"/>
      <c r="AE15" s="469"/>
      <c r="AF15" s="469"/>
      <c r="AG15" s="508"/>
      <c r="AH15" s="468">
        <v>252</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256822</v>
      </c>
      <c r="BO15" s="381"/>
      <c r="BP15" s="381"/>
      <c r="BQ15" s="381"/>
      <c r="BR15" s="381"/>
      <c r="BS15" s="381"/>
      <c r="BT15" s="381"/>
      <c r="BU15" s="382"/>
      <c r="BV15" s="380">
        <v>241344</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18.600000000000001</v>
      </c>
      <c r="AD16" s="502"/>
      <c r="AE16" s="502"/>
      <c r="AF16" s="502"/>
      <c r="AG16" s="503"/>
      <c r="AH16" s="501">
        <v>19</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1320223</v>
      </c>
      <c r="BO16" s="418"/>
      <c r="BP16" s="418"/>
      <c r="BQ16" s="418"/>
      <c r="BR16" s="418"/>
      <c r="BS16" s="418"/>
      <c r="BT16" s="418"/>
      <c r="BU16" s="419"/>
      <c r="BV16" s="417">
        <v>1292848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788</v>
      </c>
      <c r="AD17" s="469"/>
      <c r="AE17" s="469"/>
      <c r="AF17" s="469"/>
      <c r="AG17" s="508"/>
      <c r="AH17" s="468">
        <v>798</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323731</v>
      </c>
      <c r="BO17" s="418"/>
      <c r="BP17" s="418"/>
      <c r="BQ17" s="418"/>
      <c r="BR17" s="418"/>
      <c r="BS17" s="418"/>
      <c r="BT17" s="418"/>
      <c r="BU17" s="419"/>
      <c r="BV17" s="417">
        <v>302501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6.53</v>
      </c>
      <c r="M18" s="530"/>
      <c r="N18" s="530"/>
      <c r="O18" s="530"/>
      <c r="P18" s="530"/>
      <c r="Q18" s="530"/>
      <c r="R18" s="531"/>
      <c r="S18" s="531"/>
      <c r="T18" s="531"/>
      <c r="U18" s="531"/>
      <c r="V18" s="532"/>
      <c r="W18" s="435"/>
      <c r="X18" s="436"/>
      <c r="Y18" s="436"/>
      <c r="Z18" s="436"/>
      <c r="AA18" s="436"/>
      <c r="AB18" s="427"/>
      <c r="AC18" s="533">
        <v>61.8</v>
      </c>
      <c r="AD18" s="534"/>
      <c r="AE18" s="534"/>
      <c r="AF18" s="534"/>
      <c r="AG18" s="535"/>
      <c r="AH18" s="533">
        <v>60.3</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1183760</v>
      </c>
      <c r="BO18" s="418"/>
      <c r="BP18" s="418"/>
      <c r="BQ18" s="418"/>
      <c r="BR18" s="418"/>
      <c r="BS18" s="418"/>
      <c r="BT18" s="418"/>
      <c r="BU18" s="419"/>
      <c r="BV18" s="417">
        <v>1237026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419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1764857</v>
      </c>
      <c r="BO19" s="418"/>
      <c r="BP19" s="418"/>
      <c r="BQ19" s="418"/>
      <c r="BR19" s="418"/>
      <c r="BS19" s="418"/>
      <c r="BT19" s="418"/>
      <c r="BU19" s="419"/>
      <c r="BV19" s="417">
        <v>2387281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1188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2643438</v>
      </c>
      <c r="BO23" s="418"/>
      <c r="BP23" s="418"/>
      <c r="BQ23" s="418"/>
      <c r="BR23" s="418"/>
      <c r="BS23" s="418"/>
      <c r="BT23" s="418"/>
      <c r="BU23" s="419"/>
      <c r="BV23" s="417">
        <v>2723063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7000</v>
      </c>
      <c r="R24" s="469"/>
      <c r="S24" s="469"/>
      <c r="T24" s="469"/>
      <c r="U24" s="469"/>
      <c r="V24" s="508"/>
      <c r="W24" s="563"/>
      <c r="X24" s="551"/>
      <c r="Y24" s="552"/>
      <c r="Z24" s="467" t="s">
        <v>153</v>
      </c>
      <c r="AA24" s="447"/>
      <c r="AB24" s="447"/>
      <c r="AC24" s="447"/>
      <c r="AD24" s="447"/>
      <c r="AE24" s="447"/>
      <c r="AF24" s="447"/>
      <c r="AG24" s="448"/>
      <c r="AH24" s="468">
        <v>41</v>
      </c>
      <c r="AI24" s="469"/>
      <c r="AJ24" s="469"/>
      <c r="AK24" s="469"/>
      <c r="AL24" s="508"/>
      <c r="AM24" s="468">
        <v>111069</v>
      </c>
      <c r="AN24" s="469"/>
      <c r="AO24" s="469"/>
      <c r="AP24" s="469"/>
      <c r="AQ24" s="469"/>
      <c r="AR24" s="508"/>
      <c r="AS24" s="468">
        <v>2709</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1777765</v>
      </c>
      <c r="BO24" s="418"/>
      <c r="BP24" s="418"/>
      <c r="BQ24" s="418"/>
      <c r="BR24" s="418"/>
      <c r="BS24" s="418"/>
      <c r="BT24" s="418"/>
      <c r="BU24" s="419"/>
      <c r="BV24" s="417">
        <v>1865062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6110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54421</v>
      </c>
      <c r="BO25" s="381"/>
      <c r="BP25" s="381"/>
      <c r="BQ25" s="381"/>
      <c r="BR25" s="381"/>
      <c r="BS25" s="381"/>
      <c r="BT25" s="381"/>
      <c r="BU25" s="382"/>
      <c r="BV25" s="380">
        <v>81008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5660</v>
      </c>
      <c r="R26" s="469"/>
      <c r="S26" s="469"/>
      <c r="T26" s="469"/>
      <c r="U26" s="469"/>
      <c r="V26" s="508"/>
      <c r="W26" s="563"/>
      <c r="X26" s="551"/>
      <c r="Y26" s="552"/>
      <c r="Z26" s="467" t="s">
        <v>159</v>
      </c>
      <c r="AA26" s="573"/>
      <c r="AB26" s="573"/>
      <c r="AC26" s="573"/>
      <c r="AD26" s="573"/>
      <c r="AE26" s="573"/>
      <c r="AF26" s="573"/>
      <c r="AG26" s="574"/>
      <c r="AH26" s="468" t="s">
        <v>120</v>
      </c>
      <c r="AI26" s="469"/>
      <c r="AJ26" s="469"/>
      <c r="AK26" s="469"/>
      <c r="AL26" s="508"/>
      <c r="AM26" s="468" t="s">
        <v>120</v>
      </c>
      <c r="AN26" s="469"/>
      <c r="AO26" s="469"/>
      <c r="AP26" s="469"/>
      <c r="AQ26" s="469"/>
      <c r="AR26" s="508"/>
      <c r="AS26" s="468" t="s">
        <v>120</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2380</v>
      </c>
      <c r="R27" s="469"/>
      <c r="S27" s="469"/>
      <c r="T27" s="469"/>
      <c r="U27" s="469"/>
      <c r="V27" s="508"/>
      <c r="W27" s="563"/>
      <c r="X27" s="551"/>
      <c r="Y27" s="552"/>
      <c r="Z27" s="467" t="s">
        <v>162</v>
      </c>
      <c r="AA27" s="447"/>
      <c r="AB27" s="447"/>
      <c r="AC27" s="447"/>
      <c r="AD27" s="447"/>
      <c r="AE27" s="447"/>
      <c r="AF27" s="447"/>
      <c r="AG27" s="448"/>
      <c r="AH27" s="468">
        <v>5</v>
      </c>
      <c r="AI27" s="469"/>
      <c r="AJ27" s="469"/>
      <c r="AK27" s="469"/>
      <c r="AL27" s="508"/>
      <c r="AM27" s="468">
        <v>11600</v>
      </c>
      <c r="AN27" s="469"/>
      <c r="AO27" s="469"/>
      <c r="AP27" s="469"/>
      <c r="AQ27" s="469"/>
      <c r="AR27" s="508"/>
      <c r="AS27" s="468">
        <v>2320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259140</v>
      </c>
      <c r="BO27" s="587"/>
      <c r="BP27" s="587"/>
      <c r="BQ27" s="587"/>
      <c r="BR27" s="587"/>
      <c r="BS27" s="587"/>
      <c r="BT27" s="587"/>
      <c r="BU27" s="588"/>
      <c r="BV27" s="586">
        <v>259117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1920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312418</v>
      </c>
      <c r="BO28" s="381"/>
      <c r="BP28" s="381"/>
      <c r="BQ28" s="381"/>
      <c r="BR28" s="381"/>
      <c r="BS28" s="381"/>
      <c r="BT28" s="381"/>
      <c r="BU28" s="382"/>
      <c r="BV28" s="380">
        <v>282293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8</v>
      </c>
      <c r="M29" s="469"/>
      <c r="N29" s="469"/>
      <c r="O29" s="469"/>
      <c r="P29" s="508"/>
      <c r="Q29" s="468">
        <v>1650</v>
      </c>
      <c r="R29" s="469"/>
      <c r="S29" s="469"/>
      <c r="T29" s="469"/>
      <c r="U29" s="469"/>
      <c r="V29" s="508"/>
      <c r="W29" s="564"/>
      <c r="X29" s="565"/>
      <c r="Y29" s="566"/>
      <c r="Z29" s="467" t="s">
        <v>169</v>
      </c>
      <c r="AA29" s="447"/>
      <c r="AB29" s="447"/>
      <c r="AC29" s="447"/>
      <c r="AD29" s="447"/>
      <c r="AE29" s="447"/>
      <c r="AF29" s="447"/>
      <c r="AG29" s="448"/>
      <c r="AH29" s="468">
        <v>46</v>
      </c>
      <c r="AI29" s="469"/>
      <c r="AJ29" s="469"/>
      <c r="AK29" s="469"/>
      <c r="AL29" s="508"/>
      <c r="AM29" s="468">
        <v>122669</v>
      </c>
      <c r="AN29" s="469"/>
      <c r="AO29" s="469"/>
      <c r="AP29" s="469"/>
      <c r="AQ29" s="469"/>
      <c r="AR29" s="508"/>
      <c r="AS29" s="468">
        <v>2667</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351683</v>
      </c>
      <c r="BO29" s="418"/>
      <c r="BP29" s="418"/>
      <c r="BQ29" s="418"/>
      <c r="BR29" s="418"/>
      <c r="BS29" s="418"/>
      <c r="BT29" s="418"/>
      <c r="BU29" s="419"/>
      <c r="BV29" s="417">
        <v>301632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95.2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1464305</v>
      </c>
      <c r="BO30" s="587"/>
      <c r="BP30" s="587"/>
      <c r="BQ30" s="587"/>
      <c r="BR30" s="587"/>
      <c r="BS30" s="587"/>
      <c r="BT30" s="587"/>
      <c r="BU30" s="588"/>
      <c r="BV30" s="586">
        <v>1216607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4</v>
      </c>
      <c r="BF34" s="598"/>
      <c r="BG34" s="599" t="str">
        <f>IF('各会計、関係団体の財政状況及び健全化判断比率'!B30="","",'各会計、関係団体の財政状況及び健全化判断比率'!B30)</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5</v>
      </c>
      <c r="BX34" s="598"/>
      <c r="BY34" s="599" t="str">
        <f>IF('各会計、関係団体の財政状況及び健全化判断比率'!B68="","",'各会計、関係団体の財政状況及び健全化判断比率'!B68)</f>
        <v>安芸広域市町村圏特別養護老人ホーム組合(一般会計）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6</v>
      </c>
      <c r="BX35" s="598"/>
      <c r="BY35" s="599" t="str">
        <f>IF('各会計、関係団体の財政状況及び健全化判断比率'!B69="","",'各会計、関係団体の財政状況及び健全化判断比率'!B69)</f>
        <v>高知県広域食肉センター事務組合(一般会計）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7</v>
      </c>
      <c r="BX36" s="598"/>
      <c r="BY36" s="599" t="str">
        <f>IF('各会計、関係団体の財政状況及び健全化判断比率'!B70="","",'各会計、関係団体の財政状況及び健全化判断比率'!B70)</f>
        <v>安芸広域市町村圏事務組合（一般会計）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8</v>
      </c>
      <c r="BX37" s="598"/>
      <c r="BY37" s="599" t="str">
        <f>IF('各会計、関係団体の財政状況及び健全化判断比率'!B71="","",'各会計、関係団体の財政状況及び健全化判断比率'!B71)</f>
        <v>安芸広域市町村圏事務組合（滞納整理事業特別会計）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9</v>
      </c>
      <c r="BX38" s="598"/>
      <c r="BY38" s="599" t="str">
        <f>IF('各会計、関係団体の財政状況及び健全化判断比率'!B72="","",'各会計、関係団体の財政状況及び健全化判断比率'!B72)</f>
        <v>中芸広域連合(一般会計）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10</v>
      </c>
      <c r="BX39" s="598"/>
      <c r="BY39" s="599" t="str">
        <f>IF('各会計、関係団体の財政状況及び健全化判断比率'!B73="","",'各会計、関係団体の財政状況及び健全化判断比率'!B73)</f>
        <v>中芸広域連合(介護保険事業特別会計）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11</v>
      </c>
      <c r="BX40" s="598"/>
      <c r="BY40" s="599" t="str">
        <f>IF('各会計、関係団体の財政状況及び健全化判断比率'!B74="","",'各会計、関係団体の財政状況及び健全化判断比率'!B74)</f>
        <v>こうち人づくり広域連合（一般会計）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12</v>
      </c>
      <c r="BX41" s="598"/>
      <c r="BY41" s="599" t="str">
        <f>IF('各会計、関係団体の財政状況及び健全化判断比率'!B75="","",'各会計、関係団体の財政状況及び健全化判断比率'!B75)</f>
        <v>高知県市町村総合事務組合（一般会計）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13</v>
      </c>
      <c r="BX42" s="598"/>
      <c r="BY42" s="599" t="str">
        <f>IF('各会計、関係団体の財政状況及び健全化判断比率'!B76="","",'各会計、関係団体の財政状況及び健全化判断比率'!B76)</f>
        <v>高知県市町村総合事務組合（交通災害共済事業特別会計）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14</v>
      </c>
      <c r="BX43" s="598"/>
      <c r="BY43" s="599" t="str">
        <f>IF('各会計、関係団体の財政状況及び健全化判断比率'!B77="","",'各会計、関係団体の財政状況及び健全化判断比率'!B77)</f>
        <v>高知県市町村総合事務組合（会館建設事業特別会計）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84" t="s">
        <v>520</v>
      </c>
      <c r="D34" s="1184"/>
      <c r="E34" s="1185"/>
      <c r="F34" s="32">
        <v>2.76</v>
      </c>
      <c r="G34" s="33">
        <v>2.4500000000000002</v>
      </c>
      <c r="H34" s="33">
        <v>2.35</v>
      </c>
      <c r="I34" s="33">
        <v>2.1800000000000002</v>
      </c>
      <c r="J34" s="34">
        <v>2.61</v>
      </c>
      <c r="K34" s="22"/>
      <c r="L34" s="22"/>
      <c r="M34" s="22"/>
      <c r="N34" s="22"/>
      <c r="O34" s="22"/>
      <c r="P34" s="22"/>
    </row>
    <row r="35" spans="1:16" ht="39" customHeight="1" x14ac:dyDescent="0.15">
      <c r="A35" s="22"/>
      <c r="B35" s="35"/>
      <c r="C35" s="1178" t="s">
        <v>521</v>
      </c>
      <c r="D35" s="1179"/>
      <c r="E35" s="1180"/>
      <c r="F35" s="36">
        <v>0.05</v>
      </c>
      <c r="G35" s="37">
        <v>0.08</v>
      </c>
      <c r="H35" s="37">
        <v>0.22</v>
      </c>
      <c r="I35" s="37">
        <v>0.78</v>
      </c>
      <c r="J35" s="38">
        <v>0.15</v>
      </c>
      <c r="K35" s="22"/>
      <c r="L35" s="22"/>
      <c r="M35" s="22"/>
      <c r="N35" s="22"/>
      <c r="O35" s="22"/>
      <c r="P35" s="22"/>
    </row>
    <row r="36" spans="1:16" ht="39" customHeight="1" x14ac:dyDescent="0.15">
      <c r="A36" s="22"/>
      <c r="B36" s="35"/>
      <c r="C36" s="1178" t="s">
        <v>522</v>
      </c>
      <c r="D36" s="1179"/>
      <c r="E36" s="1180"/>
      <c r="F36" s="36">
        <v>0.02</v>
      </c>
      <c r="G36" s="37">
        <v>0.01</v>
      </c>
      <c r="H36" s="37">
        <v>0.03</v>
      </c>
      <c r="I36" s="37">
        <v>0.04</v>
      </c>
      <c r="J36" s="38">
        <v>0.03</v>
      </c>
      <c r="K36" s="22"/>
      <c r="L36" s="22"/>
      <c r="M36" s="22"/>
      <c r="N36" s="22"/>
      <c r="O36" s="22"/>
      <c r="P36" s="22"/>
    </row>
    <row r="37" spans="1:16" ht="39" customHeight="1" x14ac:dyDescent="0.15">
      <c r="A37" s="22"/>
      <c r="B37" s="35"/>
      <c r="C37" s="1178" t="s">
        <v>523</v>
      </c>
      <c r="D37" s="1179"/>
      <c r="E37" s="1180"/>
      <c r="F37" s="36">
        <v>0.11</v>
      </c>
      <c r="G37" s="37">
        <v>0.05</v>
      </c>
      <c r="H37" s="37">
        <v>4.4000000000000004</v>
      </c>
      <c r="I37" s="37">
        <v>0.04</v>
      </c>
      <c r="J37" s="38">
        <v>0.02</v>
      </c>
      <c r="K37" s="22"/>
      <c r="L37" s="22"/>
      <c r="M37" s="22"/>
      <c r="N37" s="22"/>
      <c r="O37" s="22"/>
      <c r="P37" s="22"/>
    </row>
    <row r="38" spans="1:16" ht="39" customHeight="1" x14ac:dyDescent="0.15">
      <c r="A38" s="22"/>
      <c r="B38" s="35"/>
      <c r="C38" s="1178"/>
      <c r="D38" s="1179"/>
      <c r="E38" s="1180"/>
      <c r="F38" s="36"/>
      <c r="G38" s="37"/>
      <c r="H38" s="37"/>
      <c r="I38" s="37"/>
      <c r="J38" s="38"/>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524</v>
      </c>
      <c r="D42" s="1179"/>
      <c r="E42" s="1180"/>
      <c r="F42" s="36" t="s">
        <v>473</v>
      </c>
      <c r="G42" s="37" t="s">
        <v>473</v>
      </c>
      <c r="H42" s="37" t="s">
        <v>473</v>
      </c>
      <c r="I42" s="37" t="s">
        <v>473</v>
      </c>
      <c r="J42" s="38" t="s">
        <v>473</v>
      </c>
      <c r="K42" s="22"/>
      <c r="L42" s="22"/>
      <c r="M42" s="22"/>
      <c r="N42" s="22"/>
      <c r="O42" s="22"/>
      <c r="P42" s="22"/>
    </row>
    <row r="43" spans="1:16" ht="39" customHeight="1" thickBot="1" x14ac:dyDescent="0.2">
      <c r="A43" s="22"/>
      <c r="B43" s="40"/>
      <c r="C43" s="1181" t="s">
        <v>525</v>
      </c>
      <c r="D43" s="1182"/>
      <c r="E43" s="1183"/>
      <c r="F43" s="41" t="s">
        <v>473</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323</v>
      </c>
      <c r="L45" s="60">
        <v>297</v>
      </c>
      <c r="M45" s="60">
        <v>293</v>
      </c>
      <c r="N45" s="60">
        <v>273</v>
      </c>
      <c r="O45" s="61">
        <v>270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473</v>
      </c>
      <c r="L46" s="64" t="s">
        <v>473</v>
      </c>
      <c r="M46" s="64" t="s">
        <v>473</v>
      </c>
      <c r="N46" s="64" t="s">
        <v>473</v>
      </c>
      <c r="O46" s="65" t="s">
        <v>473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473</v>
      </c>
      <c r="L47" s="64" t="s">
        <v>473</v>
      </c>
      <c r="M47" s="64" t="s">
        <v>473</v>
      </c>
      <c r="N47" s="64" t="s">
        <v>473</v>
      </c>
      <c r="O47" s="65" t="s">
        <v>473</v>
      </c>
      <c r="P47" s="48"/>
      <c r="Q47" s="48"/>
      <c r="R47" s="48"/>
      <c r="S47" s="48"/>
      <c r="T47" s="48"/>
      <c r="U47" s="48"/>
    </row>
    <row r="48" spans="1:21" ht="30.75" customHeight="1" x14ac:dyDescent="0.15">
      <c r="A48" s="48"/>
      <c r="B48" s="1196"/>
      <c r="C48" s="1197"/>
      <c r="D48" s="62"/>
      <c r="E48" s="1188" t="s">
        <v>15</v>
      </c>
      <c r="F48" s="1188"/>
      <c r="G48" s="1188"/>
      <c r="H48" s="1188"/>
      <c r="I48" s="1188"/>
      <c r="J48" s="1189"/>
      <c r="K48" s="63">
        <v>30</v>
      </c>
      <c r="L48" s="64">
        <v>36</v>
      </c>
      <c r="M48" s="64">
        <v>30</v>
      </c>
      <c r="N48" s="64">
        <v>38</v>
      </c>
      <c r="O48" s="65">
        <v>31</v>
      </c>
      <c r="P48" s="48"/>
      <c r="Q48" s="48"/>
      <c r="R48" s="48"/>
      <c r="S48" s="48"/>
      <c r="T48" s="48"/>
      <c r="U48" s="48"/>
    </row>
    <row r="49" spans="1:21" ht="30.75" customHeight="1" x14ac:dyDescent="0.15">
      <c r="A49" s="48"/>
      <c r="B49" s="1196"/>
      <c r="C49" s="1197"/>
      <c r="D49" s="62"/>
      <c r="E49" s="1188" t="s">
        <v>16</v>
      </c>
      <c r="F49" s="1188"/>
      <c r="G49" s="1188"/>
      <c r="H49" s="1188"/>
      <c r="I49" s="1188"/>
      <c r="J49" s="1189"/>
      <c r="K49" s="63">
        <v>32</v>
      </c>
      <c r="L49" s="64">
        <v>31</v>
      </c>
      <c r="M49" s="64">
        <v>31</v>
      </c>
      <c r="N49" s="64">
        <v>31</v>
      </c>
      <c r="O49" s="65">
        <v>28</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v>0</v>
      </c>
      <c r="M50" s="64">
        <v>0</v>
      </c>
      <c r="N50" s="64">
        <v>0</v>
      </c>
      <c r="O50" s="65" t="s">
        <v>473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473</v>
      </c>
      <c r="L51" s="64" t="s">
        <v>473</v>
      </c>
      <c r="M51" s="64" t="s">
        <v>473</v>
      </c>
      <c r="N51" s="64" t="s">
        <v>473</v>
      </c>
      <c r="O51" s="65" t="s">
        <v>473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260</v>
      </c>
      <c r="L52" s="64">
        <v>256</v>
      </c>
      <c r="M52" s="64">
        <v>283</v>
      </c>
      <c r="N52" s="64">
        <v>306</v>
      </c>
      <c r="O52" s="65">
        <v>327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126</v>
      </c>
      <c r="L53" s="69">
        <v>108</v>
      </c>
      <c r="M53" s="69">
        <v>71</v>
      </c>
      <c r="N53" s="69">
        <v>36</v>
      </c>
      <c r="O53" s="70">
        <v>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202" t="s">
        <v>24</v>
      </c>
      <c r="C41" s="1203"/>
      <c r="D41" s="81"/>
      <c r="E41" s="1208" t="s">
        <v>25</v>
      </c>
      <c r="F41" s="1208"/>
      <c r="G41" s="1208"/>
      <c r="H41" s="1209"/>
      <c r="I41" s="82">
        <v>2988</v>
      </c>
      <c r="J41" s="83">
        <v>3047</v>
      </c>
      <c r="K41" s="83">
        <v>3142</v>
      </c>
      <c r="L41" s="83">
        <v>2723</v>
      </c>
      <c r="M41" s="84">
        <v>2643</v>
      </c>
    </row>
    <row r="42" spans="2:13" ht="27.75" customHeight="1" x14ac:dyDescent="0.15">
      <c r="B42" s="1204"/>
      <c r="C42" s="1205"/>
      <c r="D42" s="85"/>
      <c r="E42" s="1210" t="s">
        <v>26</v>
      </c>
      <c r="F42" s="1210"/>
      <c r="G42" s="1210"/>
      <c r="H42" s="1211"/>
      <c r="I42" s="86">
        <v>0</v>
      </c>
      <c r="J42" s="87">
        <v>0</v>
      </c>
      <c r="K42" s="87">
        <v>0</v>
      </c>
      <c r="L42" s="87" t="s">
        <v>473</v>
      </c>
      <c r="M42" s="88" t="s">
        <v>473</v>
      </c>
    </row>
    <row r="43" spans="2:13" ht="27.75" customHeight="1" x14ac:dyDescent="0.15">
      <c r="B43" s="1204"/>
      <c r="C43" s="1205"/>
      <c r="D43" s="85"/>
      <c r="E43" s="1210" t="s">
        <v>27</v>
      </c>
      <c r="F43" s="1210"/>
      <c r="G43" s="1210"/>
      <c r="H43" s="1211"/>
      <c r="I43" s="86">
        <v>365</v>
      </c>
      <c r="J43" s="87">
        <v>368</v>
      </c>
      <c r="K43" s="87">
        <v>388</v>
      </c>
      <c r="L43" s="87">
        <v>437</v>
      </c>
      <c r="M43" s="88">
        <v>423</v>
      </c>
    </row>
    <row r="44" spans="2:13" ht="27.75" customHeight="1" x14ac:dyDescent="0.15">
      <c r="B44" s="1204"/>
      <c r="C44" s="1205"/>
      <c r="D44" s="85"/>
      <c r="E44" s="1210" t="s">
        <v>28</v>
      </c>
      <c r="F44" s="1210"/>
      <c r="G44" s="1210"/>
      <c r="H44" s="1211"/>
      <c r="I44" s="86">
        <v>215</v>
      </c>
      <c r="J44" s="87">
        <v>187</v>
      </c>
      <c r="K44" s="87">
        <v>160</v>
      </c>
      <c r="L44" s="87">
        <v>131</v>
      </c>
      <c r="M44" s="88">
        <v>105</v>
      </c>
    </row>
    <row r="45" spans="2:13" ht="27.75" customHeight="1" x14ac:dyDescent="0.15">
      <c r="B45" s="1204"/>
      <c r="C45" s="1205"/>
      <c r="D45" s="85"/>
      <c r="E45" s="1210" t="s">
        <v>29</v>
      </c>
      <c r="F45" s="1210"/>
      <c r="G45" s="1210"/>
      <c r="H45" s="1211"/>
      <c r="I45" s="86">
        <v>418</v>
      </c>
      <c r="J45" s="87">
        <v>383</v>
      </c>
      <c r="K45" s="87">
        <v>342</v>
      </c>
      <c r="L45" s="87">
        <v>307</v>
      </c>
      <c r="M45" s="88">
        <v>289</v>
      </c>
    </row>
    <row r="46" spans="2:13" ht="27.75" customHeight="1" x14ac:dyDescent="0.15">
      <c r="B46" s="1204"/>
      <c r="C46" s="1205"/>
      <c r="D46" s="89"/>
      <c r="E46" s="1210" t="s">
        <v>30</v>
      </c>
      <c r="F46" s="1210"/>
      <c r="G46" s="1210"/>
      <c r="H46" s="1211"/>
      <c r="I46" s="86" t="s">
        <v>473</v>
      </c>
      <c r="J46" s="87" t="s">
        <v>473</v>
      </c>
      <c r="K46" s="87" t="s">
        <v>473</v>
      </c>
      <c r="L46" s="87" t="s">
        <v>473</v>
      </c>
      <c r="M46" s="88" t="s">
        <v>473</v>
      </c>
    </row>
    <row r="47" spans="2:13" ht="27.75" customHeight="1" x14ac:dyDescent="0.15">
      <c r="B47" s="1204"/>
      <c r="C47" s="1205"/>
      <c r="D47" s="90"/>
      <c r="E47" s="1212" t="s">
        <v>31</v>
      </c>
      <c r="F47" s="1213"/>
      <c r="G47" s="1213"/>
      <c r="H47" s="1214"/>
      <c r="I47" s="86" t="s">
        <v>473</v>
      </c>
      <c r="J47" s="87" t="s">
        <v>473</v>
      </c>
      <c r="K47" s="87" t="s">
        <v>473</v>
      </c>
      <c r="L47" s="87" t="s">
        <v>473</v>
      </c>
      <c r="M47" s="88" t="s">
        <v>473</v>
      </c>
    </row>
    <row r="48" spans="2:13" ht="27.75" customHeight="1" x14ac:dyDescent="0.15">
      <c r="B48" s="1204"/>
      <c r="C48" s="1205"/>
      <c r="D48" s="85"/>
      <c r="E48" s="1210" t="s">
        <v>32</v>
      </c>
      <c r="F48" s="1210"/>
      <c r="G48" s="1210"/>
      <c r="H48" s="1211"/>
      <c r="I48" s="86" t="s">
        <v>473</v>
      </c>
      <c r="J48" s="87" t="s">
        <v>473</v>
      </c>
      <c r="K48" s="87" t="s">
        <v>473</v>
      </c>
      <c r="L48" s="87" t="s">
        <v>473</v>
      </c>
      <c r="M48" s="88" t="s">
        <v>473</v>
      </c>
    </row>
    <row r="49" spans="2:13" ht="27.75" customHeight="1" x14ac:dyDescent="0.15">
      <c r="B49" s="1206"/>
      <c r="C49" s="1207"/>
      <c r="D49" s="85"/>
      <c r="E49" s="1210" t="s">
        <v>33</v>
      </c>
      <c r="F49" s="1210"/>
      <c r="G49" s="1210"/>
      <c r="H49" s="1211"/>
      <c r="I49" s="86" t="s">
        <v>473</v>
      </c>
      <c r="J49" s="87" t="s">
        <v>473</v>
      </c>
      <c r="K49" s="87" t="s">
        <v>473</v>
      </c>
      <c r="L49" s="87" t="s">
        <v>473</v>
      </c>
      <c r="M49" s="88" t="s">
        <v>473</v>
      </c>
    </row>
    <row r="50" spans="2:13" ht="27.75" customHeight="1" x14ac:dyDescent="0.15">
      <c r="B50" s="1215" t="s">
        <v>34</v>
      </c>
      <c r="C50" s="1216"/>
      <c r="D50" s="91"/>
      <c r="E50" s="1210" t="s">
        <v>35</v>
      </c>
      <c r="F50" s="1210"/>
      <c r="G50" s="1210"/>
      <c r="H50" s="1211"/>
      <c r="I50" s="86">
        <v>2518</v>
      </c>
      <c r="J50" s="87">
        <v>2285</v>
      </c>
      <c r="K50" s="87">
        <v>2160</v>
      </c>
      <c r="L50" s="87">
        <v>1869</v>
      </c>
      <c r="M50" s="88">
        <v>2242</v>
      </c>
    </row>
    <row r="51" spans="2:13" ht="27.75" customHeight="1" x14ac:dyDescent="0.15">
      <c r="B51" s="1204"/>
      <c r="C51" s="1205"/>
      <c r="D51" s="85"/>
      <c r="E51" s="1210" t="s">
        <v>36</v>
      </c>
      <c r="F51" s="1210"/>
      <c r="G51" s="1210"/>
      <c r="H51" s="1211"/>
      <c r="I51" s="86">
        <v>127</v>
      </c>
      <c r="J51" s="87">
        <v>117</v>
      </c>
      <c r="K51" s="87">
        <v>106</v>
      </c>
      <c r="L51" s="87">
        <v>95</v>
      </c>
      <c r="M51" s="88">
        <v>84</v>
      </c>
    </row>
    <row r="52" spans="2:13" ht="27.75" customHeight="1" x14ac:dyDescent="0.15">
      <c r="B52" s="1206"/>
      <c r="C52" s="1207"/>
      <c r="D52" s="85"/>
      <c r="E52" s="1210" t="s">
        <v>37</v>
      </c>
      <c r="F52" s="1210"/>
      <c r="G52" s="1210"/>
      <c r="H52" s="1211"/>
      <c r="I52" s="86">
        <v>2890</v>
      </c>
      <c r="J52" s="87">
        <v>2975</v>
      </c>
      <c r="K52" s="87">
        <v>2944</v>
      </c>
      <c r="L52" s="87">
        <v>2786</v>
      </c>
      <c r="M52" s="88">
        <v>2530</v>
      </c>
    </row>
    <row r="53" spans="2:13" ht="27.75" customHeight="1" thickBot="1" x14ac:dyDescent="0.2">
      <c r="B53" s="1217" t="s">
        <v>21</v>
      </c>
      <c r="C53" s="1218"/>
      <c r="D53" s="92"/>
      <c r="E53" s="1219" t="s">
        <v>38</v>
      </c>
      <c r="F53" s="1219"/>
      <c r="G53" s="1219"/>
      <c r="H53" s="1220"/>
      <c r="I53" s="93">
        <v>-1549</v>
      </c>
      <c r="J53" s="94">
        <v>-1392</v>
      </c>
      <c r="K53" s="94">
        <v>-1178</v>
      </c>
      <c r="L53" s="94">
        <v>-1152</v>
      </c>
      <c r="M53" s="95">
        <v>-1396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539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540</v>
      </c>
      <c r="I42" s="354"/>
      <c r="J42" s="354"/>
      <c r="K42" s="354"/>
      <c r="L42" s="246"/>
      <c r="M42" s="246"/>
      <c r="N42" s="246"/>
      <c r="O42" s="246"/>
    </row>
    <row r="43" spans="2:17" x14ac:dyDescent="0.15">
      <c r="B43" s="250"/>
      <c r="C43" s="246"/>
      <c r="D43" s="246"/>
      <c r="E43" s="246"/>
      <c r="F43" s="246"/>
      <c r="G43" s="1233" t="s">
        <v>541</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542</v>
      </c>
    </row>
    <row r="50" spans="1:17" x14ac:dyDescent="0.15">
      <c r="B50" s="250"/>
      <c r="C50" s="246"/>
      <c r="D50" s="246"/>
      <c r="E50" s="246"/>
      <c r="F50" s="246"/>
      <c r="G50" s="1242"/>
      <c r="H50" s="1243"/>
      <c r="I50" s="1243"/>
      <c r="J50" s="1244"/>
      <c r="K50" s="356" t="s">
        <v>513</v>
      </c>
      <c r="L50" s="356" t="s">
        <v>514</v>
      </c>
      <c r="M50" s="356" t="s">
        <v>515</v>
      </c>
      <c r="N50" s="356" t="s">
        <v>516</v>
      </c>
      <c r="O50" s="356" t="s">
        <v>517</v>
      </c>
    </row>
    <row r="51" spans="1:17" x14ac:dyDescent="0.15">
      <c r="B51" s="250"/>
      <c r="C51" s="246"/>
      <c r="D51" s="246"/>
      <c r="E51" s="246"/>
      <c r="F51" s="246"/>
      <c r="G51" s="1245" t="s">
        <v>543</v>
      </c>
      <c r="H51" s="1246"/>
      <c r="I51" s="1251" t="s">
        <v>544</v>
      </c>
      <c r="J51" s="1251"/>
      <c r="K51" s="1255"/>
      <c r="L51" s="1255"/>
      <c r="M51" s="1255"/>
      <c r="N51" s="1221"/>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545</v>
      </c>
      <c r="J53" s="1231"/>
      <c r="K53" s="1256"/>
      <c r="L53" s="1256"/>
      <c r="M53" s="1256"/>
      <c r="N53" s="1253">
        <v>54.7</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546</v>
      </c>
      <c r="H55" s="1226"/>
      <c r="I55" s="1231" t="s">
        <v>544</v>
      </c>
      <c r="J55" s="1231"/>
      <c r="K55" s="1255"/>
      <c r="L55" s="1255"/>
      <c r="M55" s="1255"/>
      <c r="N55" s="1221">
        <v>0</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545</v>
      </c>
      <c r="J57" s="1223"/>
      <c r="K57" s="1256"/>
      <c r="L57" s="1256"/>
      <c r="M57" s="1256"/>
      <c r="N57" s="1253">
        <v>54.2</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547</v>
      </c>
      <c r="C63" s="246"/>
      <c r="D63" s="246"/>
      <c r="E63" s="246"/>
      <c r="F63" s="246"/>
      <c r="G63" s="246"/>
      <c r="H63" s="246"/>
      <c r="I63" s="246"/>
      <c r="J63" s="246"/>
      <c r="K63" s="246"/>
      <c r="L63" s="246"/>
      <c r="M63" s="246"/>
      <c r="N63" s="246"/>
      <c r="O63" s="246"/>
    </row>
    <row r="64" spans="1:17" x14ac:dyDescent="0.15">
      <c r="B64" s="250"/>
      <c r="C64" s="246"/>
      <c r="D64" s="246"/>
      <c r="E64" s="246"/>
      <c r="F64" s="246"/>
      <c r="G64" s="353" t="s">
        <v>540</v>
      </c>
      <c r="I64" s="354"/>
      <c r="J64" s="354"/>
      <c r="K64" s="354"/>
      <c r="L64" s="246"/>
      <c r="M64" s="246"/>
      <c r="N64" s="246"/>
      <c r="O64" s="246"/>
    </row>
    <row r="65" spans="2:30" x14ac:dyDescent="0.15">
      <c r="B65" s="250"/>
      <c r="C65" s="246"/>
      <c r="D65" s="246"/>
      <c r="E65" s="246"/>
      <c r="F65" s="246"/>
      <c r="G65" s="1233" t="s">
        <v>548</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549</v>
      </c>
      <c r="I71" s="370"/>
      <c r="J71" s="366"/>
      <c r="K71" s="366"/>
      <c r="L71" s="367"/>
      <c r="M71" s="366"/>
      <c r="N71" s="367"/>
      <c r="O71" s="368"/>
    </row>
    <row r="72" spans="2:30" x14ac:dyDescent="0.15">
      <c r="B72" s="250"/>
      <c r="C72" s="246"/>
      <c r="D72" s="246"/>
      <c r="E72" s="246"/>
      <c r="F72" s="246"/>
      <c r="G72" s="1242"/>
      <c r="H72" s="1243"/>
      <c r="I72" s="1243"/>
      <c r="J72" s="1244"/>
      <c r="K72" s="356" t="s">
        <v>513</v>
      </c>
      <c r="L72" s="356" t="s">
        <v>514</v>
      </c>
      <c r="M72" s="356" t="s">
        <v>515</v>
      </c>
      <c r="N72" s="356" t="s">
        <v>516</v>
      </c>
      <c r="O72" s="356" t="s">
        <v>517</v>
      </c>
    </row>
    <row r="73" spans="2:30" x14ac:dyDescent="0.15">
      <c r="B73" s="250"/>
      <c r="C73" s="246"/>
      <c r="D73" s="246"/>
      <c r="E73" s="246"/>
      <c r="F73" s="246"/>
      <c r="G73" s="1245" t="s">
        <v>543</v>
      </c>
      <c r="H73" s="1246"/>
      <c r="I73" s="1251" t="s">
        <v>544</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550</v>
      </c>
      <c r="J75" s="1231"/>
      <c r="K75" s="1253">
        <v>11.2</v>
      </c>
      <c r="L75" s="1253">
        <v>12.1</v>
      </c>
      <c r="M75" s="1253">
        <v>9.6</v>
      </c>
      <c r="N75" s="1253">
        <v>6.8</v>
      </c>
      <c r="O75" s="1253">
        <v>3.4</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546</v>
      </c>
      <c r="H77" s="1226"/>
      <c r="I77" s="1231" t="s">
        <v>544</v>
      </c>
      <c r="J77" s="1231"/>
      <c r="K77" s="1232">
        <v>0</v>
      </c>
      <c r="L77" s="1232">
        <v>0</v>
      </c>
      <c r="M77" s="1221">
        <v>0</v>
      </c>
      <c r="N77" s="1221">
        <v>0</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550</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512</v>
      </c>
      <c r="G2" s="113"/>
      <c r="H2" s="114"/>
    </row>
    <row r="3" spans="1:8" x14ac:dyDescent="0.15">
      <c r="A3" s="110" t="s">
        <v>505</v>
      </c>
      <c r="B3" s="115"/>
      <c r="C3" s="116"/>
      <c r="D3" s="117">
        <v>205220</v>
      </c>
      <c r="E3" s="118"/>
      <c r="F3" s="119">
        <v>228305</v>
      </c>
      <c r="G3" s="120"/>
      <c r="H3" s="121"/>
    </row>
    <row r="4" spans="1:8" x14ac:dyDescent="0.15">
      <c r="A4" s="122"/>
      <c r="B4" s="123"/>
      <c r="C4" s="124"/>
      <c r="D4" s="125">
        <v>64824</v>
      </c>
      <c r="E4" s="126"/>
      <c r="F4" s="127">
        <v>86611</v>
      </c>
      <c r="G4" s="128"/>
      <c r="H4" s="129"/>
    </row>
    <row r="5" spans="1:8" x14ac:dyDescent="0.15">
      <c r="A5" s="110" t="s">
        <v>507</v>
      </c>
      <c r="B5" s="115"/>
      <c r="C5" s="116"/>
      <c r="D5" s="117">
        <v>138335</v>
      </c>
      <c r="E5" s="118"/>
      <c r="F5" s="119">
        <v>316331</v>
      </c>
      <c r="G5" s="120"/>
      <c r="H5" s="121"/>
    </row>
    <row r="6" spans="1:8" x14ac:dyDescent="0.15">
      <c r="A6" s="122"/>
      <c r="B6" s="123"/>
      <c r="C6" s="124"/>
      <c r="D6" s="125">
        <v>111671</v>
      </c>
      <c r="E6" s="126"/>
      <c r="F6" s="127">
        <v>106387</v>
      </c>
      <c r="G6" s="128"/>
      <c r="H6" s="129"/>
    </row>
    <row r="7" spans="1:8" x14ac:dyDescent="0.15">
      <c r="A7" s="110" t="s">
        <v>508</v>
      </c>
      <c r="B7" s="115"/>
      <c r="C7" s="116"/>
      <c r="D7" s="117">
        <v>237698</v>
      </c>
      <c r="E7" s="118"/>
      <c r="F7" s="119">
        <v>333013</v>
      </c>
      <c r="G7" s="120"/>
      <c r="H7" s="121"/>
    </row>
    <row r="8" spans="1:8" x14ac:dyDescent="0.15">
      <c r="A8" s="122"/>
      <c r="B8" s="123"/>
      <c r="C8" s="124"/>
      <c r="D8" s="125">
        <v>200026</v>
      </c>
      <c r="E8" s="126"/>
      <c r="F8" s="127">
        <v>126732</v>
      </c>
      <c r="G8" s="128"/>
      <c r="H8" s="129"/>
    </row>
    <row r="9" spans="1:8" x14ac:dyDescent="0.15">
      <c r="A9" s="110" t="s">
        <v>509</v>
      </c>
      <c r="B9" s="115"/>
      <c r="C9" s="116"/>
      <c r="D9" s="117">
        <v>165070</v>
      </c>
      <c r="E9" s="118"/>
      <c r="F9" s="119">
        <v>280458</v>
      </c>
      <c r="G9" s="120"/>
      <c r="H9" s="121"/>
    </row>
    <row r="10" spans="1:8" x14ac:dyDescent="0.15">
      <c r="A10" s="122"/>
      <c r="B10" s="123"/>
      <c r="C10" s="124"/>
      <c r="D10" s="125">
        <v>122158</v>
      </c>
      <c r="E10" s="126"/>
      <c r="F10" s="127">
        <v>127286</v>
      </c>
      <c r="G10" s="128"/>
      <c r="H10" s="129"/>
    </row>
    <row r="11" spans="1:8" x14ac:dyDescent="0.15">
      <c r="A11" s="110" t="s">
        <v>510</v>
      </c>
      <c r="B11" s="115"/>
      <c r="C11" s="116"/>
      <c r="D11" s="117">
        <v>147356</v>
      </c>
      <c r="E11" s="118"/>
      <c r="F11" s="119">
        <v>291945</v>
      </c>
      <c r="G11" s="120"/>
      <c r="H11" s="121"/>
    </row>
    <row r="12" spans="1:8" x14ac:dyDescent="0.15">
      <c r="A12" s="122"/>
      <c r="B12" s="123"/>
      <c r="C12" s="130"/>
      <c r="D12" s="125">
        <v>55279</v>
      </c>
      <c r="E12" s="126"/>
      <c r="F12" s="127">
        <v>127651</v>
      </c>
      <c r="G12" s="128"/>
      <c r="H12" s="129"/>
    </row>
    <row r="13" spans="1:8" x14ac:dyDescent="0.15">
      <c r="A13" s="110"/>
      <c r="B13" s="115"/>
      <c r="C13" s="131"/>
      <c r="D13" s="132">
        <v>178736</v>
      </c>
      <c r="E13" s="133"/>
      <c r="F13" s="134">
        <v>290010</v>
      </c>
      <c r="G13" s="135"/>
      <c r="H13" s="121"/>
    </row>
    <row r="14" spans="1:8" x14ac:dyDescent="0.15">
      <c r="A14" s="122"/>
      <c r="B14" s="123"/>
      <c r="C14" s="124"/>
      <c r="D14" s="125">
        <v>110792</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2.77</v>
      </c>
      <c r="C19" s="136">
        <f>ROUND(VALUE(SUBSTITUTE(実質収支比率等に係る経年分析!G$48,"▲","-")),2)</f>
        <v>2.46</v>
      </c>
      <c r="D19" s="136">
        <f>ROUND(VALUE(SUBSTITUTE(実質収支比率等に係る経年分析!H$48,"▲","-")),2)</f>
        <v>2.35</v>
      </c>
      <c r="E19" s="136">
        <f>ROUND(VALUE(SUBSTITUTE(実質収支比率等に係る経年分析!I$48,"▲","-")),2)</f>
        <v>2.19</v>
      </c>
      <c r="F19" s="136">
        <f>ROUND(VALUE(SUBSTITUTE(実質収支比率等に係る経年分析!J$48,"▲","-")),2)</f>
        <v>2.61</v>
      </c>
    </row>
    <row r="20" spans="1:11" x14ac:dyDescent="0.15">
      <c r="A20" s="136" t="s">
        <v>43</v>
      </c>
      <c r="B20" s="136">
        <f>ROUND(VALUE(SUBSTITUTE(実質収支比率等に係る経年分析!F$47,"▲","-")),2)</f>
        <v>16.809999999999999</v>
      </c>
      <c r="C20" s="136">
        <f>ROUND(VALUE(SUBSTITUTE(実質収支比率等に係る経年分析!G$47,"▲","-")),2)</f>
        <v>17.22</v>
      </c>
      <c r="D20" s="136">
        <f>ROUND(VALUE(SUBSTITUTE(実質収支比率等に係る経年分析!H$47,"▲","-")),2)</f>
        <v>16.7</v>
      </c>
      <c r="E20" s="136">
        <f>ROUND(VALUE(SUBSTITUTE(実質収支比率等に係る経年分析!I$47,"▲","-")),2)</f>
        <v>19.79</v>
      </c>
      <c r="F20" s="136">
        <f>ROUND(VALUE(SUBSTITUTE(実質収支比率等に係る経年分析!J$47,"▲","-")),2)</f>
        <v>21.65</v>
      </c>
    </row>
    <row r="21" spans="1:11" x14ac:dyDescent="0.15">
      <c r="A21" s="136" t="s">
        <v>44</v>
      </c>
      <c r="B21" s="136">
        <f>IF(ISNUMBER(VALUE(SUBSTITUTE(実質収支比率等に係る経年分析!F$49,"▲","-"))),ROUND(VALUE(SUBSTITUTE(実質収支比率等に係る経年分析!F$49,"▲","-")),2),NA())</f>
        <v>1.65</v>
      </c>
      <c r="C21" s="136">
        <f>IF(ISNUMBER(VALUE(SUBSTITUTE(実質収支比率等に係る経年分析!G$49,"▲","-"))),ROUND(VALUE(SUBSTITUTE(実質収支比率等に係る経年分析!G$49,"▲","-")),2),NA())</f>
        <v>-0.36</v>
      </c>
      <c r="D21" s="136">
        <f>IF(ISNUMBER(VALUE(SUBSTITUTE(実質収支比率等に係る経年分析!H$49,"▲","-"))),ROUND(VALUE(SUBSTITUTE(実質収支比率等に係る経年分析!H$49,"▲","-")),2),NA())</f>
        <v>-0.02</v>
      </c>
      <c r="E21" s="136">
        <f>IF(ISNUMBER(VALUE(SUBSTITUTE(実質収支比率等に係る経年分析!I$49,"▲","-"))),ROUND(VALUE(SUBSTITUTE(実質収支比率等に係る経年分析!I$49,"▲","-")),2),NA())</f>
        <v>36.64</v>
      </c>
      <c r="F21" s="136">
        <f>IF(ISNUMBER(VALUE(SUBSTITUTE(実質収支比率等に係る経年分析!J$49,"▲","-"))),ROUND(VALUE(SUBSTITUTE(実質収支比率等に係る経年分析!J$49,"▲","-")),2),NA())</f>
        <v>2.54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e">
        <f>IF(連結実質赤字比率に係る赤字・黒字の構成分析!C$38="",NA(),連結実質赤字比率に係る赤字・黒字の構成分析!C$38)</f>
        <v>#N/A</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#VALUE!</v>
      </c>
      <c r="K32" s="137" t="e">
        <f>IF(ROUND(VALUE(SUBSTITUTE(連結実質赤字比率に係る赤字・黒字の構成分析!J$38,"▲", "-")), 2) &gt;= 0, ABS(ROUND(VALUE(SUBSTITUTE(連結実質赤字比率に係る赤字・黒字の構成分析!J$38,"▲", "-")), 2)), NA())</f>
        <v>#VALUE!</v>
      </c>
    </row>
    <row r="33" spans="1:16" x14ac:dyDescent="0.1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4.4000000000000004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0.02</v>
      </c>
    </row>
    <row r="34" spans="1:16" x14ac:dyDescent="0.15">
      <c r="A34" s="137" t="str">
        <f>IF(連結実質赤字比率に係る赤字・黒字の構成分析!C$36="",NA(),連結実質赤字比率に係る赤字・黒字の構成分析!C$36)</f>
        <v>後期高齢者医療特別会計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0.03</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0.22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0.78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0.15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2.76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2.4500000000000002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2.35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2.1800000000000002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2.61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260</v>
      </c>
      <c r="E42" s="138"/>
      <c r="F42" s="138"/>
      <c r="G42" s="138">
        <f>'実質公債費比率（分子）の構造'!L$52</f>
        <v>256</v>
      </c>
      <c r="H42" s="138"/>
      <c r="I42" s="138"/>
      <c r="J42" s="138">
        <f>'実質公債費比率（分子）の構造'!M$52</f>
        <v>283</v>
      </c>
      <c r="K42" s="138"/>
      <c r="L42" s="138"/>
      <c r="M42" s="138">
        <f>'実質公債費比率（分子）の構造'!N$52</f>
        <v>306</v>
      </c>
      <c r="N42" s="138"/>
      <c r="O42" s="138"/>
      <c r="P42" s="138">
        <f>'実質公債費比率（分子）の構造'!O$52</f>
        <v>327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t="str">
        <f>'実質公債費比率（分子）の構造'!O$50</f>
        <v>-</v>
      </c>
      <c r="O44" s="138"/>
      <c r="P44" s="138"/>
    </row>
    <row r="45" spans="1:16" x14ac:dyDescent="0.15">
      <c r="A45" s="138" t="s">
        <v>54</v>
      </c>
      <c r="B45" s="138">
        <f>'実質公債費比率（分子）の構造'!K$49</f>
        <v>32</v>
      </c>
      <c r="C45" s="138"/>
      <c r="D45" s="138"/>
      <c r="E45" s="138">
        <f>'実質公債費比率（分子）の構造'!L$49</f>
        <v>31</v>
      </c>
      <c r="F45" s="138"/>
      <c r="G45" s="138"/>
      <c r="H45" s="138">
        <f>'実質公債費比率（分子）の構造'!M$49</f>
        <v>31</v>
      </c>
      <c r="I45" s="138"/>
      <c r="J45" s="138"/>
      <c r="K45" s="138">
        <f>'実質公債費比率（分子）の構造'!N$49</f>
        <v>31</v>
      </c>
      <c r="L45" s="138"/>
      <c r="M45" s="138"/>
      <c r="N45" s="138">
        <f>'実質公債費比率（分子）の構造'!O$49</f>
        <v>28</v>
      </c>
      <c r="O45" s="138"/>
      <c r="P45" s="138"/>
    </row>
    <row r="46" spans="1:16" x14ac:dyDescent="0.15">
      <c r="A46" s="138" t="s">
        <v>55</v>
      </c>
      <c r="B46" s="138">
        <f>'実質公債費比率（分子）の構造'!K$48</f>
        <v>30</v>
      </c>
      <c r="C46" s="138"/>
      <c r="D46" s="138"/>
      <c r="E46" s="138">
        <f>'実質公債費比率（分子）の構造'!L$48</f>
        <v>36</v>
      </c>
      <c r="F46" s="138"/>
      <c r="G46" s="138"/>
      <c r="H46" s="138">
        <f>'実質公債費比率（分子）の構造'!M$48</f>
        <v>30</v>
      </c>
      <c r="I46" s="138"/>
      <c r="J46" s="138"/>
      <c r="K46" s="138">
        <f>'実質公債費比率（分子）の構造'!N$48</f>
        <v>38</v>
      </c>
      <c r="L46" s="138"/>
      <c r="M46" s="138"/>
      <c r="N46" s="138">
        <f>'実質公債費比率（分子）の構造'!O$48</f>
        <v>31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323</v>
      </c>
      <c r="C49" s="138"/>
      <c r="D49" s="138"/>
      <c r="E49" s="138">
        <f>'実質公債費比率（分子）の構造'!L$45</f>
        <v>297</v>
      </c>
      <c r="F49" s="138"/>
      <c r="G49" s="138"/>
      <c r="H49" s="138">
        <f>'実質公債費比率（分子）の構造'!M$45</f>
        <v>293</v>
      </c>
      <c r="I49" s="138"/>
      <c r="J49" s="138"/>
      <c r="K49" s="138">
        <f>'実質公債費比率（分子）の構造'!N$45</f>
        <v>273</v>
      </c>
      <c r="L49" s="138"/>
      <c r="M49" s="138"/>
      <c r="N49" s="138">
        <f>'実質公債費比率（分子）の構造'!O$45</f>
        <v>270</v>
      </c>
      <c r="O49" s="138"/>
      <c r="P49" s="138"/>
    </row>
    <row r="50" spans="1:16" x14ac:dyDescent="0.15">
      <c r="A50" s="138" t="s">
        <v>59</v>
      </c>
      <c r="B50" s="138" t="e">
        <f>NA()</f>
        <v>#N/A</v>
      </c>
      <c r="C50" s="138">
        <f>IF(ISNUMBER('実質公債費比率（分子）の構造'!K$53),'実質公債費比率（分子）の構造'!K$53,NA())</f>
        <v>126</v>
      </c>
      <c r="D50" s="138" t="e">
        <f>NA()</f>
        <v>#N/A</v>
      </c>
      <c r="E50" s="138" t="e">
        <f>NA()</f>
        <v>#N/A</v>
      </c>
      <c r="F50" s="138">
        <f>IF(ISNUMBER('実質公債費比率（分子）の構造'!L$53),'実質公債費比率（分子）の構造'!L$53,NA())</f>
        <v>108</v>
      </c>
      <c r="G50" s="138" t="e">
        <f>NA()</f>
        <v>#N/A</v>
      </c>
      <c r="H50" s="138" t="e">
        <f>NA()</f>
        <v>#N/A</v>
      </c>
      <c r="I50" s="138">
        <f>IF(ISNUMBER('実質公債費比率（分子）の構造'!M$53),'実質公債費比率（分子）の構造'!M$53,NA())</f>
        <v>71</v>
      </c>
      <c r="J50" s="138" t="e">
        <f>NA()</f>
        <v>#N/A</v>
      </c>
      <c r="K50" s="138" t="e">
        <f>NA()</f>
        <v>#N/A</v>
      </c>
      <c r="L50" s="138">
        <f>IF(ISNUMBER('実質公債費比率（分子）の構造'!N$53),'実質公債費比率（分子）の構造'!N$53,NA())</f>
        <v>36</v>
      </c>
      <c r="M50" s="138" t="e">
        <f>NA()</f>
        <v>#N/A</v>
      </c>
      <c r="N50" s="138" t="e">
        <f>NA()</f>
        <v>#N/A</v>
      </c>
      <c r="O50" s="138">
        <f>IF(ISNUMBER('実質公債費比率（分子）の構造'!O$53),'実質公債費比率（分子）の構造'!O$53,NA())</f>
        <v>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2890</v>
      </c>
      <c r="E56" s="137"/>
      <c r="F56" s="137"/>
      <c r="G56" s="137">
        <f>'将来負担比率（分子）の構造'!J$52</f>
        <v>2975</v>
      </c>
      <c r="H56" s="137"/>
      <c r="I56" s="137"/>
      <c r="J56" s="137">
        <f>'将来負担比率（分子）の構造'!K$52</f>
        <v>2944</v>
      </c>
      <c r="K56" s="137"/>
      <c r="L56" s="137"/>
      <c r="M56" s="137">
        <f>'将来負担比率（分子）の構造'!L$52</f>
        <v>2786</v>
      </c>
      <c r="N56" s="137"/>
      <c r="O56" s="137"/>
      <c r="P56" s="137">
        <f>'将来負担比率（分子）の構造'!M$52</f>
        <v>2530</v>
      </c>
    </row>
    <row r="57" spans="1:16" x14ac:dyDescent="0.15">
      <c r="A57" s="137" t="s">
        <v>36</v>
      </c>
      <c r="B57" s="137"/>
      <c r="C57" s="137"/>
      <c r="D57" s="137">
        <f>'将来負担比率（分子）の構造'!I$51</f>
        <v>127</v>
      </c>
      <c r="E57" s="137"/>
      <c r="F57" s="137"/>
      <c r="G57" s="137">
        <f>'将来負担比率（分子）の構造'!J$51</f>
        <v>117</v>
      </c>
      <c r="H57" s="137"/>
      <c r="I57" s="137"/>
      <c r="J57" s="137">
        <f>'将来負担比率（分子）の構造'!K$51</f>
        <v>106</v>
      </c>
      <c r="K57" s="137"/>
      <c r="L57" s="137"/>
      <c r="M57" s="137">
        <f>'将来負担比率（分子）の構造'!L$51</f>
        <v>95</v>
      </c>
      <c r="N57" s="137"/>
      <c r="O57" s="137"/>
      <c r="P57" s="137">
        <f>'将来負担比率（分子）の構造'!M$51</f>
        <v>84</v>
      </c>
    </row>
    <row r="58" spans="1:16" x14ac:dyDescent="0.15">
      <c r="A58" s="137" t="s">
        <v>35</v>
      </c>
      <c r="B58" s="137"/>
      <c r="C58" s="137"/>
      <c r="D58" s="137">
        <f>'将来負担比率（分子）の構造'!I$50</f>
        <v>2518</v>
      </c>
      <c r="E58" s="137"/>
      <c r="F58" s="137"/>
      <c r="G58" s="137">
        <f>'将来負担比率（分子）の構造'!J$50</f>
        <v>2285</v>
      </c>
      <c r="H58" s="137"/>
      <c r="I58" s="137"/>
      <c r="J58" s="137">
        <f>'将来負担比率（分子）の構造'!K$50</f>
        <v>2160</v>
      </c>
      <c r="K58" s="137"/>
      <c r="L58" s="137"/>
      <c r="M58" s="137">
        <f>'将来負担比率（分子）の構造'!L$50</f>
        <v>1869</v>
      </c>
      <c r="N58" s="137"/>
      <c r="O58" s="137"/>
      <c r="P58" s="137">
        <f>'将来負担比率（分子）の構造'!M$50</f>
        <v>2242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418</v>
      </c>
      <c r="C62" s="137"/>
      <c r="D62" s="137"/>
      <c r="E62" s="137">
        <f>'将来負担比率（分子）の構造'!J$45</f>
        <v>383</v>
      </c>
      <c r="F62" s="137"/>
      <c r="G62" s="137"/>
      <c r="H62" s="137">
        <f>'将来負担比率（分子）の構造'!K$45</f>
        <v>342</v>
      </c>
      <c r="I62" s="137"/>
      <c r="J62" s="137"/>
      <c r="K62" s="137">
        <f>'将来負担比率（分子）の構造'!L$45</f>
        <v>307</v>
      </c>
      <c r="L62" s="137"/>
      <c r="M62" s="137"/>
      <c r="N62" s="137">
        <f>'将来負担比率（分子）の構造'!M$45</f>
        <v>289</v>
      </c>
      <c r="O62" s="137"/>
      <c r="P62" s="137"/>
    </row>
    <row r="63" spans="1:16" x14ac:dyDescent="0.15">
      <c r="A63" s="137" t="s">
        <v>28</v>
      </c>
      <c r="B63" s="137">
        <f>'将来負担比率（分子）の構造'!I$44</f>
        <v>215</v>
      </c>
      <c r="C63" s="137"/>
      <c r="D63" s="137"/>
      <c r="E63" s="137">
        <f>'将来負担比率（分子）の構造'!J$44</f>
        <v>187</v>
      </c>
      <c r="F63" s="137"/>
      <c r="G63" s="137"/>
      <c r="H63" s="137">
        <f>'将来負担比率（分子）の構造'!K$44</f>
        <v>160</v>
      </c>
      <c r="I63" s="137"/>
      <c r="J63" s="137"/>
      <c r="K63" s="137">
        <f>'将来負担比率（分子）の構造'!L$44</f>
        <v>131</v>
      </c>
      <c r="L63" s="137"/>
      <c r="M63" s="137"/>
      <c r="N63" s="137">
        <f>'将来負担比率（分子）の構造'!M$44</f>
        <v>105</v>
      </c>
      <c r="O63" s="137"/>
      <c r="P63" s="137"/>
    </row>
    <row r="64" spans="1:16" x14ac:dyDescent="0.15">
      <c r="A64" s="137" t="s">
        <v>27</v>
      </c>
      <c r="B64" s="137">
        <f>'将来負担比率（分子）の構造'!I$43</f>
        <v>365</v>
      </c>
      <c r="C64" s="137"/>
      <c r="D64" s="137"/>
      <c r="E64" s="137">
        <f>'将来負担比率（分子）の構造'!J$43</f>
        <v>368</v>
      </c>
      <c r="F64" s="137"/>
      <c r="G64" s="137"/>
      <c r="H64" s="137">
        <f>'将来負担比率（分子）の構造'!K$43</f>
        <v>388</v>
      </c>
      <c r="I64" s="137"/>
      <c r="J64" s="137"/>
      <c r="K64" s="137">
        <f>'将来負担比率（分子）の構造'!L$43</f>
        <v>437</v>
      </c>
      <c r="L64" s="137"/>
      <c r="M64" s="137"/>
      <c r="N64" s="137">
        <f>'将来負担比率（分子）の構造'!M$43</f>
        <v>423</v>
      </c>
      <c r="O64" s="137"/>
      <c r="P64" s="137"/>
    </row>
    <row r="65" spans="1:16" x14ac:dyDescent="0.15">
      <c r="A65" s="137" t="s">
        <v>26</v>
      </c>
      <c r="B65" s="137">
        <f>'将来負担比率（分子）の構造'!I$42</f>
        <v>0</v>
      </c>
      <c r="C65" s="137"/>
      <c r="D65" s="137"/>
      <c r="E65" s="137">
        <f>'将来負担比率（分子）の構造'!J$42</f>
        <v>0</v>
      </c>
      <c r="F65" s="137"/>
      <c r="G65" s="137"/>
      <c r="H65" s="137">
        <f>'将来負担比率（分子）の構造'!K$42</f>
        <v>0</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2988</v>
      </c>
      <c r="C66" s="137"/>
      <c r="D66" s="137"/>
      <c r="E66" s="137">
        <f>'将来負担比率（分子）の構造'!J$41</f>
        <v>3047</v>
      </c>
      <c r="F66" s="137"/>
      <c r="G66" s="137"/>
      <c r="H66" s="137">
        <f>'将来負担比率（分子）の構造'!K$41</f>
        <v>3142</v>
      </c>
      <c r="I66" s="137"/>
      <c r="J66" s="137"/>
      <c r="K66" s="137">
        <f>'将来負担比率（分子）の構造'!L$41</f>
        <v>2723</v>
      </c>
      <c r="L66" s="137"/>
      <c r="M66" s="137"/>
      <c r="N66" s="137">
        <f>'将来負担比率（分子）の構造'!M$41</f>
        <v>2643</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257781</v>
      </c>
      <c r="S5" s="615"/>
      <c r="T5" s="615"/>
      <c r="U5" s="615"/>
      <c r="V5" s="615"/>
      <c r="W5" s="615"/>
      <c r="X5" s="615"/>
      <c r="Y5" s="616"/>
      <c r="Z5" s="617">
        <v>9.3000000000000007</v>
      </c>
      <c r="AA5" s="617"/>
      <c r="AB5" s="617"/>
      <c r="AC5" s="617"/>
      <c r="AD5" s="618">
        <v>257781</v>
      </c>
      <c r="AE5" s="618"/>
      <c r="AF5" s="618"/>
      <c r="AG5" s="618"/>
      <c r="AH5" s="618"/>
      <c r="AI5" s="618"/>
      <c r="AJ5" s="618"/>
      <c r="AK5" s="618"/>
      <c r="AL5" s="619">
        <v>18.600000000000001</v>
      </c>
      <c r="AM5" s="620"/>
      <c r="AN5" s="620"/>
      <c r="AO5" s="621"/>
      <c r="AP5" s="611" t="s">
        <v>208</v>
      </c>
      <c r="AQ5" s="612"/>
      <c r="AR5" s="612"/>
      <c r="AS5" s="612"/>
      <c r="AT5" s="612"/>
      <c r="AU5" s="612"/>
      <c r="AV5" s="612"/>
      <c r="AW5" s="612"/>
      <c r="AX5" s="612"/>
      <c r="AY5" s="612"/>
      <c r="AZ5" s="612"/>
      <c r="BA5" s="612"/>
      <c r="BB5" s="612"/>
      <c r="BC5" s="612"/>
      <c r="BD5" s="612"/>
      <c r="BE5" s="612"/>
      <c r="BF5" s="613"/>
      <c r="BG5" s="625">
        <v>257781</v>
      </c>
      <c r="BH5" s="626"/>
      <c r="BI5" s="626"/>
      <c r="BJ5" s="626"/>
      <c r="BK5" s="626"/>
      <c r="BL5" s="626"/>
      <c r="BM5" s="626"/>
      <c r="BN5" s="627"/>
      <c r="BO5" s="628">
        <v>100</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13288</v>
      </c>
      <c r="S6" s="626"/>
      <c r="T6" s="626"/>
      <c r="U6" s="626"/>
      <c r="V6" s="626"/>
      <c r="W6" s="626"/>
      <c r="X6" s="626"/>
      <c r="Y6" s="627"/>
      <c r="Z6" s="628">
        <v>0.5</v>
      </c>
      <c r="AA6" s="628"/>
      <c r="AB6" s="628"/>
      <c r="AC6" s="628"/>
      <c r="AD6" s="629">
        <v>13288</v>
      </c>
      <c r="AE6" s="629"/>
      <c r="AF6" s="629"/>
      <c r="AG6" s="629"/>
      <c r="AH6" s="629"/>
      <c r="AI6" s="629"/>
      <c r="AJ6" s="629"/>
      <c r="AK6" s="629"/>
      <c r="AL6" s="630">
        <v>1</v>
      </c>
      <c r="AM6" s="631"/>
      <c r="AN6" s="631"/>
      <c r="AO6" s="632"/>
      <c r="AP6" s="622" t="s">
        <v>214</v>
      </c>
      <c r="AQ6" s="623"/>
      <c r="AR6" s="623"/>
      <c r="AS6" s="623"/>
      <c r="AT6" s="623"/>
      <c r="AU6" s="623"/>
      <c r="AV6" s="623"/>
      <c r="AW6" s="623"/>
      <c r="AX6" s="623"/>
      <c r="AY6" s="623"/>
      <c r="AZ6" s="623"/>
      <c r="BA6" s="623"/>
      <c r="BB6" s="623"/>
      <c r="BC6" s="623"/>
      <c r="BD6" s="623"/>
      <c r="BE6" s="623"/>
      <c r="BF6" s="624"/>
      <c r="BG6" s="625">
        <v>257781</v>
      </c>
      <c r="BH6" s="626"/>
      <c r="BI6" s="626"/>
      <c r="BJ6" s="626"/>
      <c r="BK6" s="626"/>
      <c r="BL6" s="626"/>
      <c r="BM6" s="626"/>
      <c r="BN6" s="627"/>
      <c r="BO6" s="628">
        <v>100</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49238</v>
      </c>
      <c r="CS6" s="626"/>
      <c r="CT6" s="626"/>
      <c r="CU6" s="626"/>
      <c r="CV6" s="626"/>
      <c r="CW6" s="626"/>
      <c r="CX6" s="626"/>
      <c r="CY6" s="627"/>
      <c r="CZ6" s="628">
        <v>1.8</v>
      </c>
      <c r="DA6" s="628"/>
      <c r="DB6" s="628"/>
      <c r="DC6" s="628"/>
      <c r="DD6" s="634" t="s">
        <v>209</v>
      </c>
      <c r="DE6" s="626"/>
      <c r="DF6" s="626"/>
      <c r="DG6" s="626"/>
      <c r="DH6" s="626"/>
      <c r="DI6" s="626"/>
      <c r="DJ6" s="626"/>
      <c r="DK6" s="626"/>
      <c r="DL6" s="626"/>
      <c r="DM6" s="626"/>
      <c r="DN6" s="626"/>
      <c r="DO6" s="626"/>
      <c r="DP6" s="627"/>
      <c r="DQ6" s="634">
        <v>49238</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684</v>
      </c>
      <c r="S7" s="626"/>
      <c r="T7" s="626"/>
      <c r="U7" s="626"/>
      <c r="V7" s="626"/>
      <c r="W7" s="626"/>
      <c r="X7" s="626"/>
      <c r="Y7" s="627"/>
      <c r="Z7" s="628">
        <v>0</v>
      </c>
      <c r="AA7" s="628"/>
      <c r="AB7" s="628"/>
      <c r="AC7" s="628"/>
      <c r="AD7" s="629">
        <v>684</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103952</v>
      </c>
      <c r="BH7" s="626"/>
      <c r="BI7" s="626"/>
      <c r="BJ7" s="626"/>
      <c r="BK7" s="626"/>
      <c r="BL7" s="626"/>
      <c r="BM7" s="626"/>
      <c r="BN7" s="627"/>
      <c r="BO7" s="628">
        <v>40.299999999999997</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1081873</v>
      </c>
      <c r="CS7" s="626"/>
      <c r="CT7" s="626"/>
      <c r="CU7" s="626"/>
      <c r="CV7" s="626"/>
      <c r="CW7" s="626"/>
      <c r="CX7" s="626"/>
      <c r="CY7" s="627"/>
      <c r="CZ7" s="628">
        <v>40</v>
      </c>
      <c r="DA7" s="628"/>
      <c r="DB7" s="628"/>
      <c r="DC7" s="628"/>
      <c r="DD7" s="634">
        <v>97834</v>
      </c>
      <c r="DE7" s="626"/>
      <c r="DF7" s="626"/>
      <c r="DG7" s="626"/>
      <c r="DH7" s="626"/>
      <c r="DI7" s="626"/>
      <c r="DJ7" s="626"/>
      <c r="DK7" s="626"/>
      <c r="DL7" s="626"/>
      <c r="DM7" s="626"/>
      <c r="DN7" s="626"/>
      <c r="DO7" s="626"/>
      <c r="DP7" s="627"/>
      <c r="DQ7" s="634">
        <v>533912</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696</v>
      </c>
      <c r="S8" s="626"/>
      <c r="T8" s="626"/>
      <c r="U8" s="626"/>
      <c r="V8" s="626"/>
      <c r="W8" s="626"/>
      <c r="X8" s="626"/>
      <c r="Y8" s="627"/>
      <c r="Z8" s="628">
        <v>0</v>
      </c>
      <c r="AA8" s="628"/>
      <c r="AB8" s="628"/>
      <c r="AC8" s="628"/>
      <c r="AD8" s="629">
        <v>696</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4312</v>
      </c>
      <c r="BH8" s="626"/>
      <c r="BI8" s="626"/>
      <c r="BJ8" s="626"/>
      <c r="BK8" s="626"/>
      <c r="BL8" s="626"/>
      <c r="BM8" s="626"/>
      <c r="BN8" s="627"/>
      <c r="BO8" s="628">
        <v>1.7</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437729</v>
      </c>
      <c r="CS8" s="626"/>
      <c r="CT8" s="626"/>
      <c r="CU8" s="626"/>
      <c r="CV8" s="626"/>
      <c r="CW8" s="626"/>
      <c r="CX8" s="626"/>
      <c r="CY8" s="627"/>
      <c r="CZ8" s="628">
        <v>16.2</v>
      </c>
      <c r="DA8" s="628"/>
      <c r="DB8" s="628"/>
      <c r="DC8" s="628"/>
      <c r="DD8" s="634">
        <v>978</v>
      </c>
      <c r="DE8" s="626"/>
      <c r="DF8" s="626"/>
      <c r="DG8" s="626"/>
      <c r="DH8" s="626"/>
      <c r="DI8" s="626"/>
      <c r="DJ8" s="626"/>
      <c r="DK8" s="626"/>
      <c r="DL8" s="626"/>
      <c r="DM8" s="626"/>
      <c r="DN8" s="626"/>
      <c r="DO8" s="626"/>
      <c r="DP8" s="627"/>
      <c r="DQ8" s="634">
        <v>274323</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410</v>
      </c>
      <c r="S9" s="626"/>
      <c r="T9" s="626"/>
      <c r="U9" s="626"/>
      <c r="V9" s="626"/>
      <c r="W9" s="626"/>
      <c r="X9" s="626"/>
      <c r="Y9" s="627"/>
      <c r="Z9" s="628">
        <v>0</v>
      </c>
      <c r="AA9" s="628"/>
      <c r="AB9" s="628"/>
      <c r="AC9" s="628"/>
      <c r="AD9" s="629">
        <v>410</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85561</v>
      </c>
      <c r="BH9" s="626"/>
      <c r="BI9" s="626"/>
      <c r="BJ9" s="626"/>
      <c r="BK9" s="626"/>
      <c r="BL9" s="626"/>
      <c r="BM9" s="626"/>
      <c r="BN9" s="627"/>
      <c r="BO9" s="628">
        <v>33.200000000000003</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199785</v>
      </c>
      <c r="CS9" s="626"/>
      <c r="CT9" s="626"/>
      <c r="CU9" s="626"/>
      <c r="CV9" s="626"/>
      <c r="CW9" s="626"/>
      <c r="CX9" s="626"/>
      <c r="CY9" s="627"/>
      <c r="CZ9" s="628">
        <v>7.4</v>
      </c>
      <c r="DA9" s="628"/>
      <c r="DB9" s="628"/>
      <c r="DC9" s="628"/>
      <c r="DD9" s="634">
        <v>7716</v>
      </c>
      <c r="DE9" s="626"/>
      <c r="DF9" s="626"/>
      <c r="DG9" s="626"/>
      <c r="DH9" s="626"/>
      <c r="DI9" s="626"/>
      <c r="DJ9" s="626"/>
      <c r="DK9" s="626"/>
      <c r="DL9" s="626"/>
      <c r="DM9" s="626"/>
      <c r="DN9" s="626"/>
      <c r="DO9" s="626"/>
      <c r="DP9" s="627"/>
      <c r="DQ9" s="634">
        <v>174890</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48055</v>
      </c>
      <c r="S10" s="626"/>
      <c r="T10" s="626"/>
      <c r="U10" s="626"/>
      <c r="V10" s="626"/>
      <c r="W10" s="626"/>
      <c r="X10" s="626"/>
      <c r="Y10" s="627"/>
      <c r="Z10" s="628">
        <v>1.7</v>
      </c>
      <c r="AA10" s="628"/>
      <c r="AB10" s="628"/>
      <c r="AC10" s="628"/>
      <c r="AD10" s="629">
        <v>48055</v>
      </c>
      <c r="AE10" s="629"/>
      <c r="AF10" s="629"/>
      <c r="AG10" s="629"/>
      <c r="AH10" s="629"/>
      <c r="AI10" s="629"/>
      <c r="AJ10" s="629"/>
      <c r="AK10" s="629"/>
      <c r="AL10" s="630">
        <v>3.5</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6543</v>
      </c>
      <c r="BH10" s="626"/>
      <c r="BI10" s="626"/>
      <c r="BJ10" s="626"/>
      <c r="BK10" s="626"/>
      <c r="BL10" s="626"/>
      <c r="BM10" s="626"/>
      <c r="BN10" s="627"/>
      <c r="BO10" s="628">
        <v>2.5</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7536</v>
      </c>
      <c r="BH11" s="626"/>
      <c r="BI11" s="626"/>
      <c r="BJ11" s="626"/>
      <c r="BK11" s="626"/>
      <c r="BL11" s="626"/>
      <c r="BM11" s="626"/>
      <c r="BN11" s="627"/>
      <c r="BO11" s="628">
        <v>2.9</v>
      </c>
      <c r="BP11" s="628"/>
      <c r="BQ11" s="628"/>
      <c r="BR11" s="628"/>
      <c r="BS11" s="634" t="s">
        <v>111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58560</v>
      </c>
      <c r="CS11" s="626"/>
      <c r="CT11" s="626"/>
      <c r="CU11" s="626"/>
      <c r="CV11" s="626"/>
      <c r="CW11" s="626"/>
      <c r="CX11" s="626"/>
      <c r="CY11" s="627"/>
      <c r="CZ11" s="628">
        <v>2.2000000000000002</v>
      </c>
      <c r="DA11" s="628"/>
      <c r="DB11" s="628"/>
      <c r="DC11" s="628"/>
      <c r="DD11" s="634">
        <v>12600</v>
      </c>
      <c r="DE11" s="626"/>
      <c r="DF11" s="626"/>
      <c r="DG11" s="626"/>
      <c r="DH11" s="626"/>
      <c r="DI11" s="626"/>
      <c r="DJ11" s="626"/>
      <c r="DK11" s="626"/>
      <c r="DL11" s="626"/>
      <c r="DM11" s="626"/>
      <c r="DN11" s="626"/>
      <c r="DO11" s="626"/>
      <c r="DP11" s="627"/>
      <c r="DQ11" s="634">
        <v>19969</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111544</v>
      </c>
      <c r="BH12" s="626"/>
      <c r="BI12" s="626"/>
      <c r="BJ12" s="626"/>
      <c r="BK12" s="626"/>
      <c r="BL12" s="626"/>
      <c r="BM12" s="626"/>
      <c r="BN12" s="627"/>
      <c r="BO12" s="628">
        <v>43.3</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29769</v>
      </c>
      <c r="CS12" s="626"/>
      <c r="CT12" s="626"/>
      <c r="CU12" s="626"/>
      <c r="CV12" s="626"/>
      <c r="CW12" s="626"/>
      <c r="CX12" s="626"/>
      <c r="CY12" s="627"/>
      <c r="CZ12" s="628">
        <v>1.1000000000000001</v>
      </c>
      <c r="DA12" s="628"/>
      <c r="DB12" s="628"/>
      <c r="DC12" s="628"/>
      <c r="DD12" s="634">
        <v>11782</v>
      </c>
      <c r="DE12" s="626"/>
      <c r="DF12" s="626"/>
      <c r="DG12" s="626"/>
      <c r="DH12" s="626"/>
      <c r="DI12" s="626"/>
      <c r="DJ12" s="626"/>
      <c r="DK12" s="626"/>
      <c r="DL12" s="626"/>
      <c r="DM12" s="626"/>
      <c r="DN12" s="626"/>
      <c r="DO12" s="626"/>
      <c r="DP12" s="627"/>
      <c r="DQ12" s="634">
        <v>13645</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1815</v>
      </c>
      <c r="S13" s="626"/>
      <c r="T13" s="626"/>
      <c r="U13" s="626"/>
      <c r="V13" s="626"/>
      <c r="W13" s="626"/>
      <c r="X13" s="626"/>
      <c r="Y13" s="627"/>
      <c r="Z13" s="628">
        <v>0.1</v>
      </c>
      <c r="AA13" s="628"/>
      <c r="AB13" s="628"/>
      <c r="AC13" s="628"/>
      <c r="AD13" s="629">
        <v>1815</v>
      </c>
      <c r="AE13" s="629"/>
      <c r="AF13" s="629"/>
      <c r="AG13" s="629"/>
      <c r="AH13" s="629"/>
      <c r="AI13" s="629"/>
      <c r="AJ13" s="629"/>
      <c r="AK13" s="629"/>
      <c r="AL13" s="630">
        <v>0.1</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110512</v>
      </c>
      <c r="BH13" s="626"/>
      <c r="BI13" s="626"/>
      <c r="BJ13" s="626"/>
      <c r="BK13" s="626"/>
      <c r="BL13" s="626"/>
      <c r="BM13" s="626"/>
      <c r="BN13" s="627"/>
      <c r="BO13" s="628">
        <v>42.9</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282793</v>
      </c>
      <c r="CS13" s="626"/>
      <c r="CT13" s="626"/>
      <c r="CU13" s="626"/>
      <c r="CV13" s="626"/>
      <c r="CW13" s="626"/>
      <c r="CX13" s="626"/>
      <c r="CY13" s="627"/>
      <c r="CZ13" s="628">
        <v>10.4</v>
      </c>
      <c r="DA13" s="628"/>
      <c r="DB13" s="628"/>
      <c r="DC13" s="628"/>
      <c r="DD13" s="634">
        <v>264398</v>
      </c>
      <c r="DE13" s="626"/>
      <c r="DF13" s="626"/>
      <c r="DG13" s="626"/>
      <c r="DH13" s="626"/>
      <c r="DI13" s="626"/>
      <c r="DJ13" s="626"/>
      <c r="DK13" s="626"/>
      <c r="DL13" s="626"/>
      <c r="DM13" s="626"/>
      <c r="DN13" s="626"/>
      <c r="DO13" s="626"/>
      <c r="DP13" s="627"/>
      <c r="DQ13" s="634">
        <v>140983</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10365</v>
      </c>
      <c r="BH14" s="626"/>
      <c r="BI14" s="626"/>
      <c r="BJ14" s="626"/>
      <c r="BK14" s="626"/>
      <c r="BL14" s="626"/>
      <c r="BM14" s="626"/>
      <c r="BN14" s="627"/>
      <c r="BO14" s="628">
        <v>4</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81558</v>
      </c>
      <c r="CS14" s="626"/>
      <c r="CT14" s="626"/>
      <c r="CU14" s="626"/>
      <c r="CV14" s="626"/>
      <c r="CW14" s="626"/>
      <c r="CX14" s="626"/>
      <c r="CY14" s="627"/>
      <c r="CZ14" s="628">
        <v>3</v>
      </c>
      <c r="DA14" s="628"/>
      <c r="DB14" s="628"/>
      <c r="DC14" s="628"/>
      <c r="DD14" s="634">
        <v>459</v>
      </c>
      <c r="DE14" s="626"/>
      <c r="DF14" s="626"/>
      <c r="DG14" s="626"/>
      <c r="DH14" s="626"/>
      <c r="DI14" s="626"/>
      <c r="DJ14" s="626"/>
      <c r="DK14" s="626"/>
      <c r="DL14" s="626"/>
      <c r="DM14" s="626"/>
      <c r="DN14" s="626"/>
      <c r="DO14" s="626"/>
      <c r="DP14" s="627"/>
      <c r="DQ14" s="634">
        <v>81558</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421</v>
      </c>
      <c r="S15" s="626"/>
      <c r="T15" s="626"/>
      <c r="U15" s="626"/>
      <c r="V15" s="626"/>
      <c r="W15" s="626"/>
      <c r="X15" s="626"/>
      <c r="Y15" s="627"/>
      <c r="Z15" s="628">
        <v>0</v>
      </c>
      <c r="AA15" s="628"/>
      <c r="AB15" s="628"/>
      <c r="AC15" s="628"/>
      <c r="AD15" s="629">
        <v>421</v>
      </c>
      <c r="AE15" s="629"/>
      <c r="AF15" s="629"/>
      <c r="AG15" s="629"/>
      <c r="AH15" s="629"/>
      <c r="AI15" s="629"/>
      <c r="AJ15" s="629"/>
      <c r="AK15" s="629"/>
      <c r="AL15" s="630">
        <v>0</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31920</v>
      </c>
      <c r="BH15" s="626"/>
      <c r="BI15" s="626"/>
      <c r="BJ15" s="626"/>
      <c r="BK15" s="626"/>
      <c r="BL15" s="626"/>
      <c r="BM15" s="626"/>
      <c r="BN15" s="627"/>
      <c r="BO15" s="628">
        <v>12.4</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210752</v>
      </c>
      <c r="CS15" s="626"/>
      <c r="CT15" s="626"/>
      <c r="CU15" s="626"/>
      <c r="CV15" s="626"/>
      <c r="CW15" s="626"/>
      <c r="CX15" s="626"/>
      <c r="CY15" s="627"/>
      <c r="CZ15" s="628">
        <v>7.8</v>
      </c>
      <c r="DA15" s="628"/>
      <c r="DB15" s="628"/>
      <c r="DC15" s="628"/>
      <c r="DD15" s="634">
        <v>11379</v>
      </c>
      <c r="DE15" s="626"/>
      <c r="DF15" s="626"/>
      <c r="DG15" s="626"/>
      <c r="DH15" s="626"/>
      <c r="DI15" s="626"/>
      <c r="DJ15" s="626"/>
      <c r="DK15" s="626"/>
      <c r="DL15" s="626"/>
      <c r="DM15" s="626"/>
      <c r="DN15" s="626"/>
      <c r="DO15" s="626"/>
      <c r="DP15" s="627"/>
      <c r="DQ15" s="634">
        <v>151854</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1190234</v>
      </c>
      <c r="S16" s="626"/>
      <c r="T16" s="626"/>
      <c r="U16" s="626"/>
      <c r="V16" s="626"/>
      <c r="W16" s="626"/>
      <c r="X16" s="626"/>
      <c r="Y16" s="627"/>
      <c r="Z16" s="628">
        <v>42.9</v>
      </c>
      <c r="AA16" s="628"/>
      <c r="AB16" s="628"/>
      <c r="AC16" s="628"/>
      <c r="AD16" s="629">
        <v>1062315</v>
      </c>
      <c r="AE16" s="629"/>
      <c r="AF16" s="629"/>
      <c r="AG16" s="629"/>
      <c r="AH16" s="629"/>
      <c r="AI16" s="629"/>
      <c r="AJ16" s="629"/>
      <c r="AK16" s="629"/>
      <c r="AL16" s="630">
        <v>76.599999999999994</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5261</v>
      </c>
      <c r="CS16" s="626"/>
      <c r="CT16" s="626"/>
      <c r="CU16" s="626"/>
      <c r="CV16" s="626"/>
      <c r="CW16" s="626"/>
      <c r="CX16" s="626"/>
      <c r="CY16" s="627"/>
      <c r="CZ16" s="628">
        <v>0.2</v>
      </c>
      <c r="DA16" s="628"/>
      <c r="DB16" s="628"/>
      <c r="DC16" s="628"/>
      <c r="DD16" s="634" t="s">
        <v>111</v>
      </c>
      <c r="DE16" s="626"/>
      <c r="DF16" s="626"/>
      <c r="DG16" s="626"/>
      <c r="DH16" s="626"/>
      <c r="DI16" s="626"/>
      <c r="DJ16" s="626"/>
      <c r="DK16" s="626"/>
      <c r="DL16" s="626"/>
      <c r="DM16" s="626"/>
      <c r="DN16" s="626"/>
      <c r="DO16" s="626"/>
      <c r="DP16" s="627"/>
      <c r="DQ16" s="634">
        <v>2348</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1062315</v>
      </c>
      <c r="S17" s="626"/>
      <c r="T17" s="626"/>
      <c r="U17" s="626"/>
      <c r="V17" s="626"/>
      <c r="W17" s="626"/>
      <c r="X17" s="626"/>
      <c r="Y17" s="627"/>
      <c r="Z17" s="628">
        <v>38.299999999999997</v>
      </c>
      <c r="AA17" s="628"/>
      <c r="AB17" s="628"/>
      <c r="AC17" s="628"/>
      <c r="AD17" s="629">
        <v>1062315</v>
      </c>
      <c r="AE17" s="629"/>
      <c r="AF17" s="629"/>
      <c r="AG17" s="629"/>
      <c r="AH17" s="629"/>
      <c r="AI17" s="629"/>
      <c r="AJ17" s="629"/>
      <c r="AK17" s="629"/>
      <c r="AL17" s="630">
        <v>76.599999999999994</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269804</v>
      </c>
      <c r="CS17" s="626"/>
      <c r="CT17" s="626"/>
      <c r="CU17" s="626"/>
      <c r="CV17" s="626"/>
      <c r="CW17" s="626"/>
      <c r="CX17" s="626"/>
      <c r="CY17" s="627"/>
      <c r="CZ17" s="628">
        <v>10</v>
      </c>
      <c r="DA17" s="628"/>
      <c r="DB17" s="628"/>
      <c r="DC17" s="628"/>
      <c r="DD17" s="634" t="s">
        <v>111</v>
      </c>
      <c r="DE17" s="626"/>
      <c r="DF17" s="626"/>
      <c r="DG17" s="626"/>
      <c r="DH17" s="626"/>
      <c r="DI17" s="626"/>
      <c r="DJ17" s="626"/>
      <c r="DK17" s="626"/>
      <c r="DL17" s="626"/>
      <c r="DM17" s="626"/>
      <c r="DN17" s="626"/>
      <c r="DO17" s="626"/>
      <c r="DP17" s="627"/>
      <c r="DQ17" s="634">
        <v>256870</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127919</v>
      </c>
      <c r="S18" s="626"/>
      <c r="T18" s="626"/>
      <c r="U18" s="626"/>
      <c r="V18" s="626"/>
      <c r="W18" s="626"/>
      <c r="X18" s="626"/>
      <c r="Y18" s="627"/>
      <c r="Z18" s="628">
        <v>4.5999999999999996</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1513384</v>
      </c>
      <c r="S20" s="626"/>
      <c r="T20" s="626"/>
      <c r="U20" s="626"/>
      <c r="V20" s="626"/>
      <c r="W20" s="626"/>
      <c r="X20" s="626"/>
      <c r="Y20" s="627"/>
      <c r="Z20" s="628">
        <v>54.6</v>
      </c>
      <c r="AA20" s="628"/>
      <c r="AB20" s="628"/>
      <c r="AC20" s="628"/>
      <c r="AD20" s="629">
        <v>1385465</v>
      </c>
      <c r="AE20" s="629"/>
      <c r="AF20" s="629"/>
      <c r="AG20" s="629"/>
      <c r="AH20" s="629"/>
      <c r="AI20" s="629"/>
      <c r="AJ20" s="629"/>
      <c r="AK20" s="629"/>
      <c r="AL20" s="630">
        <v>99.9</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2707122</v>
      </c>
      <c r="CS20" s="626"/>
      <c r="CT20" s="626"/>
      <c r="CU20" s="626"/>
      <c r="CV20" s="626"/>
      <c r="CW20" s="626"/>
      <c r="CX20" s="626"/>
      <c r="CY20" s="627"/>
      <c r="CZ20" s="628">
        <v>100</v>
      </c>
      <c r="DA20" s="628"/>
      <c r="DB20" s="628"/>
      <c r="DC20" s="628"/>
      <c r="DD20" s="634">
        <v>407146</v>
      </c>
      <c r="DE20" s="626"/>
      <c r="DF20" s="626"/>
      <c r="DG20" s="626"/>
      <c r="DH20" s="626"/>
      <c r="DI20" s="626"/>
      <c r="DJ20" s="626"/>
      <c r="DK20" s="626"/>
      <c r="DL20" s="626"/>
      <c r="DM20" s="626"/>
      <c r="DN20" s="626"/>
      <c r="DO20" s="626"/>
      <c r="DP20" s="627"/>
      <c r="DQ20" s="634">
        <v>1699590</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t="s">
        <v>111</v>
      </c>
      <c r="S21" s="626"/>
      <c r="T21" s="626"/>
      <c r="U21" s="626"/>
      <c r="V21" s="626"/>
      <c r="W21" s="626"/>
      <c r="X21" s="626"/>
      <c r="Y21" s="627"/>
      <c r="Z21" s="628" t="s">
        <v>111</v>
      </c>
      <c r="AA21" s="628"/>
      <c r="AB21" s="628"/>
      <c r="AC21" s="628"/>
      <c r="AD21" s="629" t="s">
        <v>111</v>
      </c>
      <c r="AE21" s="629"/>
      <c r="AF21" s="629"/>
      <c r="AG21" s="629"/>
      <c r="AH21" s="629"/>
      <c r="AI21" s="629"/>
      <c r="AJ21" s="629"/>
      <c r="AK21" s="629"/>
      <c r="AL21" s="630" t="s">
        <v>111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41741</v>
      </c>
      <c r="S22" s="626"/>
      <c r="T22" s="626"/>
      <c r="U22" s="626"/>
      <c r="V22" s="626"/>
      <c r="W22" s="626"/>
      <c r="X22" s="626"/>
      <c r="Y22" s="627"/>
      <c r="Z22" s="628">
        <v>1.5</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38166</v>
      </c>
      <c r="S23" s="626"/>
      <c r="T23" s="626"/>
      <c r="U23" s="626"/>
      <c r="V23" s="626"/>
      <c r="W23" s="626"/>
      <c r="X23" s="626"/>
      <c r="Y23" s="627"/>
      <c r="Z23" s="628">
        <v>1.4</v>
      </c>
      <c r="AA23" s="628"/>
      <c r="AB23" s="628"/>
      <c r="AC23" s="628"/>
      <c r="AD23" s="629">
        <v>1157</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7637</v>
      </c>
      <c r="S24" s="626"/>
      <c r="T24" s="626"/>
      <c r="U24" s="626"/>
      <c r="V24" s="626"/>
      <c r="W24" s="626"/>
      <c r="X24" s="626"/>
      <c r="Y24" s="627"/>
      <c r="Z24" s="628">
        <v>0.3</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731758</v>
      </c>
      <c r="CS24" s="615"/>
      <c r="CT24" s="615"/>
      <c r="CU24" s="615"/>
      <c r="CV24" s="615"/>
      <c r="CW24" s="615"/>
      <c r="CX24" s="615"/>
      <c r="CY24" s="616"/>
      <c r="CZ24" s="652">
        <v>27</v>
      </c>
      <c r="DA24" s="653"/>
      <c r="DB24" s="653"/>
      <c r="DC24" s="654"/>
      <c r="DD24" s="651">
        <v>572664</v>
      </c>
      <c r="DE24" s="615"/>
      <c r="DF24" s="615"/>
      <c r="DG24" s="615"/>
      <c r="DH24" s="615"/>
      <c r="DI24" s="615"/>
      <c r="DJ24" s="615"/>
      <c r="DK24" s="616"/>
      <c r="DL24" s="651">
        <v>556735</v>
      </c>
      <c r="DM24" s="615"/>
      <c r="DN24" s="615"/>
      <c r="DO24" s="615"/>
      <c r="DP24" s="615"/>
      <c r="DQ24" s="615"/>
      <c r="DR24" s="615"/>
      <c r="DS24" s="615"/>
      <c r="DT24" s="615"/>
      <c r="DU24" s="615"/>
      <c r="DV24" s="616"/>
      <c r="DW24" s="619">
        <v>38.6</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163217</v>
      </c>
      <c r="S25" s="626"/>
      <c r="T25" s="626"/>
      <c r="U25" s="626"/>
      <c r="V25" s="626"/>
      <c r="W25" s="626"/>
      <c r="X25" s="626"/>
      <c r="Y25" s="627"/>
      <c r="Z25" s="628">
        <v>5.9</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382541</v>
      </c>
      <c r="CS25" s="657"/>
      <c r="CT25" s="657"/>
      <c r="CU25" s="657"/>
      <c r="CV25" s="657"/>
      <c r="CW25" s="657"/>
      <c r="CX25" s="657"/>
      <c r="CY25" s="658"/>
      <c r="CZ25" s="659">
        <v>14.1</v>
      </c>
      <c r="DA25" s="660"/>
      <c r="DB25" s="660"/>
      <c r="DC25" s="661"/>
      <c r="DD25" s="634">
        <v>294170</v>
      </c>
      <c r="DE25" s="657"/>
      <c r="DF25" s="657"/>
      <c r="DG25" s="657"/>
      <c r="DH25" s="657"/>
      <c r="DI25" s="657"/>
      <c r="DJ25" s="657"/>
      <c r="DK25" s="658"/>
      <c r="DL25" s="634">
        <v>278760</v>
      </c>
      <c r="DM25" s="657"/>
      <c r="DN25" s="657"/>
      <c r="DO25" s="657"/>
      <c r="DP25" s="657"/>
      <c r="DQ25" s="657"/>
      <c r="DR25" s="657"/>
      <c r="DS25" s="657"/>
      <c r="DT25" s="657"/>
      <c r="DU25" s="657"/>
      <c r="DV25" s="658"/>
      <c r="DW25" s="630">
        <v>19.3</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191439</v>
      </c>
      <c r="CS26" s="626"/>
      <c r="CT26" s="626"/>
      <c r="CU26" s="626"/>
      <c r="CV26" s="626"/>
      <c r="CW26" s="626"/>
      <c r="CX26" s="626"/>
      <c r="CY26" s="627"/>
      <c r="CZ26" s="659">
        <v>7.1</v>
      </c>
      <c r="DA26" s="660"/>
      <c r="DB26" s="660"/>
      <c r="DC26" s="661"/>
      <c r="DD26" s="634">
        <v>141444</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157536</v>
      </c>
      <c r="S27" s="626"/>
      <c r="T27" s="626"/>
      <c r="U27" s="626"/>
      <c r="V27" s="626"/>
      <c r="W27" s="626"/>
      <c r="X27" s="626"/>
      <c r="Y27" s="627"/>
      <c r="Z27" s="628">
        <v>5.7</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257781</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79413</v>
      </c>
      <c r="CS27" s="657"/>
      <c r="CT27" s="657"/>
      <c r="CU27" s="657"/>
      <c r="CV27" s="657"/>
      <c r="CW27" s="657"/>
      <c r="CX27" s="657"/>
      <c r="CY27" s="658"/>
      <c r="CZ27" s="659">
        <v>2.9</v>
      </c>
      <c r="DA27" s="660"/>
      <c r="DB27" s="660"/>
      <c r="DC27" s="661"/>
      <c r="DD27" s="634">
        <v>21624</v>
      </c>
      <c r="DE27" s="657"/>
      <c r="DF27" s="657"/>
      <c r="DG27" s="657"/>
      <c r="DH27" s="657"/>
      <c r="DI27" s="657"/>
      <c r="DJ27" s="657"/>
      <c r="DK27" s="658"/>
      <c r="DL27" s="634">
        <v>21105</v>
      </c>
      <c r="DM27" s="657"/>
      <c r="DN27" s="657"/>
      <c r="DO27" s="657"/>
      <c r="DP27" s="657"/>
      <c r="DQ27" s="657"/>
      <c r="DR27" s="657"/>
      <c r="DS27" s="657"/>
      <c r="DT27" s="657"/>
      <c r="DU27" s="657"/>
      <c r="DV27" s="658"/>
      <c r="DW27" s="630">
        <v>1.5</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130099</v>
      </c>
      <c r="S28" s="626"/>
      <c r="T28" s="626"/>
      <c r="U28" s="626"/>
      <c r="V28" s="626"/>
      <c r="W28" s="626"/>
      <c r="X28" s="626"/>
      <c r="Y28" s="627"/>
      <c r="Z28" s="628">
        <v>4.7</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269804</v>
      </c>
      <c r="CS28" s="626"/>
      <c r="CT28" s="626"/>
      <c r="CU28" s="626"/>
      <c r="CV28" s="626"/>
      <c r="CW28" s="626"/>
      <c r="CX28" s="626"/>
      <c r="CY28" s="627"/>
      <c r="CZ28" s="659">
        <v>10</v>
      </c>
      <c r="DA28" s="660"/>
      <c r="DB28" s="660"/>
      <c r="DC28" s="661"/>
      <c r="DD28" s="634">
        <v>256870</v>
      </c>
      <c r="DE28" s="626"/>
      <c r="DF28" s="626"/>
      <c r="DG28" s="626"/>
      <c r="DH28" s="626"/>
      <c r="DI28" s="626"/>
      <c r="DJ28" s="626"/>
      <c r="DK28" s="627"/>
      <c r="DL28" s="634">
        <v>256870</v>
      </c>
      <c r="DM28" s="626"/>
      <c r="DN28" s="626"/>
      <c r="DO28" s="626"/>
      <c r="DP28" s="626"/>
      <c r="DQ28" s="626"/>
      <c r="DR28" s="626"/>
      <c r="DS28" s="626"/>
      <c r="DT28" s="626"/>
      <c r="DU28" s="626"/>
      <c r="DV28" s="627"/>
      <c r="DW28" s="630">
        <v>17.8</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191072</v>
      </c>
      <c r="S29" s="626"/>
      <c r="T29" s="626"/>
      <c r="U29" s="626"/>
      <c r="V29" s="626"/>
      <c r="W29" s="626"/>
      <c r="X29" s="626"/>
      <c r="Y29" s="627"/>
      <c r="Z29" s="628">
        <v>6.9</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269796</v>
      </c>
      <c r="CS29" s="657"/>
      <c r="CT29" s="657"/>
      <c r="CU29" s="657"/>
      <c r="CV29" s="657"/>
      <c r="CW29" s="657"/>
      <c r="CX29" s="657"/>
      <c r="CY29" s="658"/>
      <c r="CZ29" s="659">
        <v>10</v>
      </c>
      <c r="DA29" s="660"/>
      <c r="DB29" s="660"/>
      <c r="DC29" s="661"/>
      <c r="DD29" s="634">
        <v>256862</v>
      </c>
      <c r="DE29" s="657"/>
      <c r="DF29" s="657"/>
      <c r="DG29" s="657"/>
      <c r="DH29" s="657"/>
      <c r="DI29" s="657"/>
      <c r="DJ29" s="657"/>
      <c r="DK29" s="658"/>
      <c r="DL29" s="634">
        <v>256862</v>
      </c>
      <c r="DM29" s="657"/>
      <c r="DN29" s="657"/>
      <c r="DO29" s="657"/>
      <c r="DP29" s="657"/>
      <c r="DQ29" s="657"/>
      <c r="DR29" s="657"/>
      <c r="DS29" s="657"/>
      <c r="DT29" s="657"/>
      <c r="DU29" s="657"/>
      <c r="DV29" s="658"/>
      <c r="DW29" s="630">
        <v>17.8</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163353</v>
      </c>
      <c r="S30" s="626"/>
      <c r="T30" s="626"/>
      <c r="U30" s="626"/>
      <c r="V30" s="626"/>
      <c r="W30" s="626"/>
      <c r="X30" s="626"/>
      <c r="Y30" s="627"/>
      <c r="Z30" s="628">
        <v>5.9</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99.3</v>
      </c>
      <c r="BH30" s="684"/>
      <c r="BI30" s="684"/>
      <c r="BJ30" s="684"/>
      <c r="BK30" s="684"/>
      <c r="BL30" s="684"/>
      <c r="BM30" s="620">
        <v>97.1</v>
      </c>
      <c r="BN30" s="684"/>
      <c r="BO30" s="684"/>
      <c r="BP30" s="684"/>
      <c r="BQ30" s="685"/>
      <c r="BR30" s="683">
        <v>99.4</v>
      </c>
      <c r="BS30" s="684"/>
      <c r="BT30" s="684"/>
      <c r="BU30" s="684"/>
      <c r="BV30" s="684"/>
      <c r="BW30" s="684"/>
      <c r="BX30" s="620">
        <v>96</v>
      </c>
      <c r="BY30" s="684"/>
      <c r="BZ30" s="684"/>
      <c r="CA30" s="684"/>
      <c r="CB30" s="685"/>
      <c r="CD30" s="688"/>
      <c r="CE30" s="689"/>
      <c r="CF30" s="639" t="s">
        <v>291</v>
      </c>
      <c r="CG30" s="640"/>
      <c r="CH30" s="640"/>
      <c r="CI30" s="640"/>
      <c r="CJ30" s="640"/>
      <c r="CK30" s="640"/>
      <c r="CL30" s="640"/>
      <c r="CM30" s="640"/>
      <c r="CN30" s="640"/>
      <c r="CO30" s="640"/>
      <c r="CP30" s="640"/>
      <c r="CQ30" s="641"/>
      <c r="CR30" s="625">
        <v>246940</v>
      </c>
      <c r="CS30" s="626"/>
      <c r="CT30" s="626"/>
      <c r="CU30" s="626"/>
      <c r="CV30" s="626"/>
      <c r="CW30" s="626"/>
      <c r="CX30" s="626"/>
      <c r="CY30" s="627"/>
      <c r="CZ30" s="659">
        <v>9.1</v>
      </c>
      <c r="DA30" s="660"/>
      <c r="DB30" s="660"/>
      <c r="DC30" s="661"/>
      <c r="DD30" s="634">
        <v>234006</v>
      </c>
      <c r="DE30" s="626"/>
      <c r="DF30" s="626"/>
      <c r="DG30" s="626"/>
      <c r="DH30" s="626"/>
      <c r="DI30" s="626"/>
      <c r="DJ30" s="626"/>
      <c r="DK30" s="627"/>
      <c r="DL30" s="634">
        <v>234006</v>
      </c>
      <c r="DM30" s="626"/>
      <c r="DN30" s="626"/>
      <c r="DO30" s="626"/>
      <c r="DP30" s="626"/>
      <c r="DQ30" s="626"/>
      <c r="DR30" s="626"/>
      <c r="DS30" s="626"/>
      <c r="DT30" s="626"/>
      <c r="DU30" s="626"/>
      <c r="DV30" s="627"/>
      <c r="DW30" s="630">
        <v>16.2</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164611</v>
      </c>
      <c r="S31" s="626"/>
      <c r="T31" s="626"/>
      <c r="U31" s="626"/>
      <c r="V31" s="626"/>
      <c r="W31" s="626"/>
      <c r="X31" s="626"/>
      <c r="Y31" s="627"/>
      <c r="Z31" s="628">
        <v>5.9</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99.5</v>
      </c>
      <c r="BH31" s="657"/>
      <c r="BI31" s="657"/>
      <c r="BJ31" s="657"/>
      <c r="BK31" s="657"/>
      <c r="BL31" s="657"/>
      <c r="BM31" s="631">
        <v>97.6</v>
      </c>
      <c r="BN31" s="681"/>
      <c r="BO31" s="681"/>
      <c r="BP31" s="681"/>
      <c r="BQ31" s="682"/>
      <c r="BR31" s="680">
        <v>99.4</v>
      </c>
      <c r="BS31" s="657"/>
      <c r="BT31" s="657"/>
      <c r="BU31" s="657"/>
      <c r="BV31" s="657"/>
      <c r="BW31" s="657"/>
      <c r="BX31" s="631">
        <v>96.4</v>
      </c>
      <c r="BY31" s="681"/>
      <c r="BZ31" s="681"/>
      <c r="CA31" s="681"/>
      <c r="CB31" s="682"/>
      <c r="CD31" s="688"/>
      <c r="CE31" s="689"/>
      <c r="CF31" s="639" t="s">
        <v>295</v>
      </c>
      <c r="CG31" s="640"/>
      <c r="CH31" s="640"/>
      <c r="CI31" s="640"/>
      <c r="CJ31" s="640"/>
      <c r="CK31" s="640"/>
      <c r="CL31" s="640"/>
      <c r="CM31" s="640"/>
      <c r="CN31" s="640"/>
      <c r="CO31" s="640"/>
      <c r="CP31" s="640"/>
      <c r="CQ31" s="641"/>
      <c r="CR31" s="625">
        <v>22856</v>
      </c>
      <c r="CS31" s="657"/>
      <c r="CT31" s="657"/>
      <c r="CU31" s="657"/>
      <c r="CV31" s="657"/>
      <c r="CW31" s="657"/>
      <c r="CX31" s="657"/>
      <c r="CY31" s="658"/>
      <c r="CZ31" s="659">
        <v>0.8</v>
      </c>
      <c r="DA31" s="660"/>
      <c r="DB31" s="660"/>
      <c r="DC31" s="661"/>
      <c r="DD31" s="634">
        <v>22856</v>
      </c>
      <c r="DE31" s="657"/>
      <c r="DF31" s="657"/>
      <c r="DG31" s="657"/>
      <c r="DH31" s="657"/>
      <c r="DI31" s="657"/>
      <c r="DJ31" s="657"/>
      <c r="DK31" s="658"/>
      <c r="DL31" s="634">
        <v>22856</v>
      </c>
      <c r="DM31" s="657"/>
      <c r="DN31" s="657"/>
      <c r="DO31" s="657"/>
      <c r="DP31" s="657"/>
      <c r="DQ31" s="657"/>
      <c r="DR31" s="657"/>
      <c r="DS31" s="657"/>
      <c r="DT31" s="657"/>
      <c r="DU31" s="657"/>
      <c r="DV31" s="658"/>
      <c r="DW31" s="630">
        <v>1.6</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34258</v>
      </c>
      <c r="S32" s="626"/>
      <c r="T32" s="626"/>
      <c r="U32" s="626"/>
      <c r="V32" s="626"/>
      <c r="W32" s="626"/>
      <c r="X32" s="626"/>
      <c r="Y32" s="627"/>
      <c r="Z32" s="628">
        <v>1.2</v>
      </c>
      <c r="AA32" s="628"/>
      <c r="AB32" s="628"/>
      <c r="AC32" s="628"/>
      <c r="AD32" s="629">
        <v>4</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99.1</v>
      </c>
      <c r="BH32" s="693"/>
      <c r="BI32" s="693"/>
      <c r="BJ32" s="693"/>
      <c r="BK32" s="693"/>
      <c r="BL32" s="693"/>
      <c r="BM32" s="694">
        <v>95.9</v>
      </c>
      <c r="BN32" s="693"/>
      <c r="BO32" s="693"/>
      <c r="BP32" s="693"/>
      <c r="BQ32" s="695"/>
      <c r="BR32" s="692">
        <v>99.3</v>
      </c>
      <c r="BS32" s="693"/>
      <c r="BT32" s="693"/>
      <c r="BU32" s="693"/>
      <c r="BV32" s="693"/>
      <c r="BW32" s="693"/>
      <c r="BX32" s="694">
        <v>94.6</v>
      </c>
      <c r="BY32" s="693"/>
      <c r="BZ32" s="693"/>
      <c r="CA32" s="693"/>
      <c r="CB32" s="695"/>
      <c r="CD32" s="690"/>
      <c r="CE32" s="691"/>
      <c r="CF32" s="639" t="s">
        <v>298</v>
      </c>
      <c r="CG32" s="640"/>
      <c r="CH32" s="640"/>
      <c r="CI32" s="640"/>
      <c r="CJ32" s="640"/>
      <c r="CK32" s="640"/>
      <c r="CL32" s="640"/>
      <c r="CM32" s="640"/>
      <c r="CN32" s="640"/>
      <c r="CO32" s="640"/>
      <c r="CP32" s="640"/>
      <c r="CQ32" s="641"/>
      <c r="CR32" s="625">
        <v>8</v>
      </c>
      <c r="CS32" s="626"/>
      <c r="CT32" s="626"/>
      <c r="CU32" s="626"/>
      <c r="CV32" s="626"/>
      <c r="CW32" s="626"/>
      <c r="CX32" s="626"/>
      <c r="CY32" s="627"/>
      <c r="CZ32" s="659">
        <v>0</v>
      </c>
      <c r="DA32" s="660"/>
      <c r="DB32" s="660"/>
      <c r="DC32" s="661"/>
      <c r="DD32" s="634">
        <v>8</v>
      </c>
      <c r="DE32" s="626"/>
      <c r="DF32" s="626"/>
      <c r="DG32" s="626"/>
      <c r="DH32" s="626"/>
      <c r="DI32" s="626"/>
      <c r="DJ32" s="626"/>
      <c r="DK32" s="627"/>
      <c r="DL32" s="634">
        <v>8</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167315</v>
      </c>
      <c r="S33" s="626"/>
      <c r="T33" s="626"/>
      <c r="U33" s="626"/>
      <c r="V33" s="626"/>
      <c r="W33" s="626"/>
      <c r="X33" s="626"/>
      <c r="Y33" s="627"/>
      <c r="Z33" s="628">
        <v>6</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1562957</v>
      </c>
      <c r="CS33" s="657"/>
      <c r="CT33" s="657"/>
      <c r="CU33" s="657"/>
      <c r="CV33" s="657"/>
      <c r="CW33" s="657"/>
      <c r="CX33" s="657"/>
      <c r="CY33" s="658"/>
      <c r="CZ33" s="659">
        <v>57.7</v>
      </c>
      <c r="DA33" s="660"/>
      <c r="DB33" s="660"/>
      <c r="DC33" s="661"/>
      <c r="DD33" s="634">
        <v>948517</v>
      </c>
      <c r="DE33" s="657"/>
      <c r="DF33" s="657"/>
      <c r="DG33" s="657"/>
      <c r="DH33" s="657"/>
      <c r="DI33" s="657"/>
      <c r="DJ33" s="657"/>
      <c r="DK33" s="658"/>
      <c r="DL33" s="634">
        <v>627025</v>
      </c>
      <c r="DM33" s="657"/>
      <c r="DN33" s="657"/>
      <c r="DO33" s="657"/>
      <c r="DP33" s="657"/>
      <c r="DQ33" s="657"/>
      <c r="DR33" s="657"/>
      <c r="DS33" s="657"/>
      <c r="DT33" s="657"/>
      <c r="DU33" s="657"/>
      <c r="DV33" s="658"/>
      <c r="DW33" s="630">
        <v>43.4</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362689</v>
      </c>
      <c r="CS34" s="626"/>
      <c r="CT34" s="626"/>
      <c r="CU34" s="626"/>
      <c r="CV34" s="626"/>
      <c r="CW34" s="626"/>
      <c r="CX34" s="626"/>
      <c r="CY34" s="627"/>
      <c r="CZ34" s="659">
        <v>13.4</v>
      </c>
      <c r="DA34" s="660"/>
      <c r="DB34" s="660"/>
      <c r="DC34" s="661"/>
      <c r="DD34" s="634">
        <v>269236</v>
      </c>
      <c r="DE34" s="626"/>
      <c r="DF34" s="626"/>
      <c r="DG34" s="626"/>
      <c r="DH34" s="626"/>
      <c r="DI34" s="626"/>
      <c r="DJ34" s="626"/>
      <c r="DK34" s="627"/>
      <c r="DL34" s="634">
        <v>185706</v>
      </c>
      <c r="DM34" s="626"/>
      <c r="DN34" s="626"/>
      <c r="DO34" s="626"/>
      <c r="DP34" s="626"/>
      <c r="DQ34" s="626"/>
      <c r="DR34" s="626"/>
      <c r="DS34" s="626"/>
      <c r="DT34" s="626"/>
      <c r="DU34" s="626"/>
      <c r="DV34" s="627"/>
      <c r="DW34" s="630">
        <v>12.9</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56815</v>
      </c>
      <c r="S35" s="626"/>
      <c r="T35" s="626"/>
      <c r="U35" s="626"/>
      <c r="V35" s="626"/>
      <c r="W35" s="626"/>
      <c r="X35" s="626"/>
      <c r="Y35" s="627"/>
      <c r="Z35" s="628">
        <v>2</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159904</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2255</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7756</v>
      </c>
      <c r="CS35" s="657"/>
      <c r="CT35" s="657"/>
      <c r="CU35" s="657"/>
      <c r="CV35" s="657"/>
      <c r="CW35" s="657"/>
      <c r="CX35" s="657"/>
      <c r="CY35" s="658"/>
      <c r="CZ35" s="659">
        <v>0.3</v>
      </c>
      <c r="DA35" s="660"/>
      <c r="DB35" s="660"/>
      <c r="DC35" s="661"/>
      <c r="DD35" s="634">
        <v>6363</v>
      </c>
      <c r="DE35" s="657"/>
      <c r="DF35" s="657"/>
      <c r="DG35" s="657"/>
      <c r="DH35" s="657"/>
      <c r="DI35" s="657"/>
      <c r="DJ35" s="657"/>
      <c r="DK35" s="658"/>
      <c r="DL35" s="634">
        <v>6363</v>
      </c>
      <c r="DM35" s="657"/>
      <c r="DN35" s="657"/>
      <c r="DO35" s="657"/>
      <c r="DP35" s="657"/>
      <c r="DQ35" s="657"/>
      <c r="DR35" s="657"/>
      <c r="DS35" s="657"/>
      <c r="DT35" s="657"/>
      <c r="DU35" s="657"/>
      <c r="DV35" s="658"/>
      <c r="DW35" s="630">
        <v>0.4</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2772389</v>
      </c>
      <c r="S36" s="698"/>
      <c r="T36" s="698"/>
      <c r="U36" s="698"/>
      <c r="V36" s="698"/>
      <c r="W36" s="698"/>
      <c r="X36" s="698"/>
      <c r="Y36" s="699"/>
      <c r="Z36" s="700">
        <v>100</v>
      </c>
      <c r="AA36" s="700"/>
      <c r="AB36" s="700"/>
      <c r="AC36" s="700"/>
      <c r="AD36" s="701">
        <v>1386626</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33625</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-6757</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538921</v>
      </c>
      <c r="CS36" s="626"/>
      <c r="CT36" s="626"/>
      <c r="CU36" s="626"/>
      <c r="CV36" s="626"/>
      <c r="CW36" s="626"/>
      <c r="CX36" s="626"/>
      <c r="CY36" s="627"/>
      <c r="CZ36" s="659">
        <v>19.899999999999999</v>
      </c>
      <c r="DA36" s="660"/>
      <c r="DB36" s="660"/>
      <c r="DC36" s="661"/>
      <c r="DD36" s="634">
        <v>459694</v>
      </c>
      <c r="DE36" s="626"/>
      <c r="DF36" s="626"/>
      <c r="DG36" s="626"/>
      <c r="DH36" s="626"/>
      <c r="DI36" s="626"/>
      <c r="DJ36" s="626"/>
      <c r="DK36" s="627"/>
      <c r="DL36" s="634">
        <v>314806</v>
      </c>
      <c r="DM36" s="626"/>
      <c r="DN36" s="626"/>
      <c r="DO36" s="626"/>
      <c r="DP36" s="626"/>
      <c r="DQ36" s="626"/>
      <c r="DR36" s="626"/>
      <c r="DS36" s="626"/>
      <c r="DT36" s="626"/>
      <c r="DU36" s="626"/>
      <c r="DV36" s="627"/>
      <c r="DW36" s="630">
        <v>21.8</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993</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524</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308113</v>
      </c>
      <c r="CS37" s="657"/>
      <c r="CT37" s="657"/>
      <c r="CU37" s="657"/>
      <c r="CV37" s="657"/>
      <c r="CW37" s="657"/>
      <c r="CX37" s="657"/>
      <c r="CY37" s="658"/>
      <c r="CZ37" s="659">
        <v>11.4</v>
      </c>
      <c r="DA37" s="660"/>
      <c r="DB37" s="660"/>
      <c r="DC37" s="661"/>
      <c r="DD37" s="634">
        <v>308113</v>
      </c>
      <c r="DE37" s="657"/>
      <c r="DF37" s="657"/>
      <c r="DG37" s="657"/>
      <c r="DH37" s="657"/>
      <c r="DI37" s="657"/>
      <c r="DJ37" s="657"/>
      <c r="DK37" s="658"/>
      <c r="DL37" s="634">
        <v>289860</v>
      </c>
      <c r="DM37" s="657"/>
      <c r="DN37" s="657"/>
      <c r="DO37" s="657"/>
      <c r="DP37" s="657"/>
      <c r="DQ37" s="657"/>
      <c r="DR37" s="657"/>
      <c r="DS37" s="657"/>
      <c r="DT37" s="657"/>
      <c r="DU37" s="657"/>
      <c r="DV37" s="658"/>
      <c r="DW37" s="630">
        <v>20.100000000000001</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830</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159904</v>
      </c>
      <c r="CS38" s="626"/>
      <c r="CT38" s="626"/>
      <c r="CU38" s="626"/>
      <c r="CV38" s="626"/>
      <c r="CW38" s="626"/>
      <c r="CX38" s="626"/>
      <c r="CY38" s="627"/>
      <c r="CZ38" s="659">
        <v>5.9</v>
      </c>
      <c r="DA38" s="660"/>
      <c r="DB38" s="660"/>
      <c r="DC38" s="661"/>
      <c r="DD38" s="634">
        <v>133160</v>
      </c>
      <c r="DE38" s="626"/>
      <c r="DF38" s="626"/>
      <c r="DG38" s="626"/>
      <c r="DH38" s="626"/>
      <c r="DI38" s="626"/>
      <c r="DJ38" s="626"/>
      <c r="DK38" s="627"/>
      <c r="DL38" s="634">
        <v>120090</v>
      </c>
      <c r="DM38" s="626"/>
      <c r="DN38" s="626"/>
      <c r="DO38" s="626"/>
      <c r="DP38" s="626"/>
      <c r="DQ38" s="626"/>
      <c r="DR38" s="626"/>
      <c r="DS38" s="626"/>
      <c r="DT38" s="626"/>
      <c r="DU38" s="626"/>
      <c r="DV38" s="627"/>
      <c r="DW38" s="630">
        <v>8.3000000000000007</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81</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491227</v>
      </c>
      <c r="CS39" s="657"/>
      <c r="CT39" s="657"/>
      <c r="CU39" s="657"/>
      <c r="CV39" s="657"/>
      <c r="CW39" s="657"/>
      <c r="CX39" s="657"/>
      <c r="CY39" s="658"/>
      <c r="CZ39" s="659">
        <v>18.100000000000001</v>
      </c>
      <c r="DA39" s="660"/>
      <c r="DB39" s="660"/>
      <c r="DC39" s="661"/>
      <c r="DD39" s="634">
        <v>80004</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47481</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201</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2460</v>
      </c>
      <c r="CS40" s="626"/>
      <c r="CT40" s="626"/>
      <c r="CU40" s="626"/>
      <c r="CV40" s="626"/>
      <c r="CW40" s="626"/>
      <c r="CX40" s="626"/>
      <c r="CY40" s="627"/>
      <c r="CZ40" s="659">
        <v>0.1</v>
      </c>
      <c r="DA40" s="660"/>
      <c r="DB40" s="660"/>
      <c r="DC40" s="661"/>
      <c r="DD40" s="634">
        <v>60</v>
      </c>
      <c r="DE40" s="626"/>
      <c r="DF40" s="626"/>
      <c r="DG40" s="626"/>
      <c r="DH40" s="626"/>
      <c r="DI40" s="626"/>
      <c r="DJ40" s="626"/>
      <c r="DK40" s="627"/>
      <c r="DL40" s="634">
        <v>60</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77805</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356</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412407</v>
      </c>
      <c r="CS42" s="626"/>
      <c r="CT42" s="626"/>
      <c r="CU42" s="626"/>
      <c r="CV42" s="626"/>
      <c r="CW42" s="626"/>
      <c r="CX42" s="626"/>
      <c r="CY42" s="627"/>
      <c r="CZ42" s="659">
        <v>15.2</v>
      </c>
      <c r="DA42" s="708"/>
      <c r="DB42" s="708"/>
      <c r="DC42" s="709"/>
      <c r="DD42" s="634">
        <v>178409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11859</v>
      </c>
      <c r="CS43" s="657"/>
      <c r="CT43" s="657"/>
      <c r="CU43" s="657"/>
      <c r="CV43" s="657"/>
      <c r="CW43" s="657"/>
      <c r="CX43" s="657"/>
      <c r="CY43" s="658"/>
      <c r="CZ43" s="659">
        <v>0.4</v>
      </c>
      <c r="DA43" s="660"/>
      <c r="DB43" s="660"/>
      <c r="DC43" s="661"/>
      <c r="DD43" s="634">
        <v>11859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407146</v>
      </c>
      <c r="CS44" s="626"/>
      <c r="CT44" s="626"/>
      <c r="CU44" s="626"/>
      <c r="CV44" s="626"/>
      <c r="CW44" s="626"/>
      <c r="CX44" s="626"/>
      <c r="CY44" s="627"/>
      <c r="CZ44" s="659">
        <v>15</v>
      </c>
      <c r="DA44" s="708"/>
      <c r="DB44" s="708"/>
      <c r="DC44" s="709"/>
      <c r="DD44" s="634">
        <v>176061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250152</v>
      </c>
      <c r="CS45" s="657"/>
      <c r="CT45" s="657"/>
      <c r="CU45" s="657"/>
      <c r="CV45" s="657"/>
      <c r="CW45" s="657"/>
      <c r="CX45" s="657"/>
      <c r="CY45" s="658"/>
      <c r="CZ45" s="659">
        <v>9.1999999999999993</v>
      </c>
      <c r="DA45" s="660"/>
      <c r="DB45" s="660"/>
      <c r="DC45" s="661"/>
      <c r="DD45" s="634">
        <v>133080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152736</v>
      </c>
      <c r="CS46" s="626"/>
      <c r="CT46" s="626"/>
      <c r="CU46" s="626"/>
      <c r="CV46" s="626"/>
      <c r="CW46" s="626"/>
      <c r="CX46" s="626"/>
      <c r="CY46" s="627"/>
      <c r="CZ46" s="659">
        <v>5.6</v>
      </c>
      <c r="DA46" s="708"/>
      <c r="DB46" s="708"/>
      <c r="DC46" s="709"/>
      <c r="DD46" s="634">
        <v>41723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5261</v>
      </c>
      <c r="CS47" s="657"/>
      <c r="CT47" s="657"/>
      <c r="CU47" s="657"/>
      <c r="CV47" s="657"/>
      <c r="CW47" s="657"/>
      <c r="CX47" s="657"/>
      <c r="CY47" s="658"/>
      <c r="CZ47" s="659">
        <v>0.2</v>
      </c>
      <c r="DA47" s="660"/>
      <c r="DB47" s="660"/>
      <c r="DC47" s="661"/>
      <c r="DD47" s="634">
        <v>2348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2707122</v>
      </c>
      <c r="CS49" s="693"/>
      <c r="CT49" s="693"/>
      <c r="CU49" s="693"/>
      <c r="CV49" s="693"/>
      <c r="CW49" s="693"/>
      <c r="CX49" s="693"/>
      <c r="CY49" s="720"/>
      <c r="CZ49" s="721">
        <v>100</v>
      </c>
      <c r="DA49" s="722"/>
      <c r="DB49" s="722"/>
      <c r="DC49" s="723"/>
      <c r="DD49" s="724">
        <v>1699590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2772</v>
      </c>
      <c r="R7" s="755"/>
      <c r="S7" s="755"/>
      <c r="T7" s="755"/>
      <c r="U7" s="755"/>
      <c r="V7" s="755">
        <v>2707</v>
      </c>
      <c r="W7" s="755"/>
      <c r="X7" s="755"/>
      <c r="Y7" s="755"/>
      <c r="Z7" s="755"/>
      <c r="AA7" s="755">
        <v>65</v>
      </c>
      <c r="AB7" s="755"/>
      <c r="AC7" s="755"/>
      <c r="AD7" s="755"/>
      <c r="AE7" s="756"/>
      <c r="AF7" s="757">
        <v>38</v>
      </c>
      <c r="AG7" s="758"/>
      <c r="AH7" s="758"/>
      <c r="AI7" s="758"/>
      <c r="AJ7" s="759"/>
      <c r="AK7" s="794">
        <v>163</v>
      </c>
      <c r="AL7" s="795"/>
      <c r="AM7" s="795"/>
      <c r="AN7" s="795"/>
      <c r="AO7" s="795"/>
      <c r="AP7" s="795">
        <v>2643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366</v>
      </c>
      <c r="B23" s="810" t="s">
        <v>367</v>
      </c>
      <c r="C23" s="811"/>
      <c r="D23" s="811"/>
      <c r="E23" s="811"/>
      <c r="F23" s="811"/>
      <c r="G23" s="811"/>
      <c r="H23" s="811"/>
      <c r="I23" s="811"/>
      <c r="J23" s="811"/>
      <c r="K23" s="811"/>
      <c r="L23" s="811"/>
      <c r="M23" s="811"/>
      <c r="N23" s="811"/>
      <c r="O23" s="811"/>
      <c r="P23" s="812"/>
      <c r="Q23" s="813">
        <v>2772</v>
      </c>
      <c r="R23" s="814"/>
      <c r="S23" s="814"/>
      <c r="T23" s="814"/>
      <c r="U23" s="814"/>
      <c r="V23" s="814">
        <v>2707</v>
      </c>
      <c r="W23" s="814"/>
      <c r="X23" s="814"/>
      <c r="Y23" s="814"/>
      <c r="Z23" s="814"/>
      <c r="AA23" s="814">
        <v>65</v>
      </c>
      <c r="AB23" s="814"/>
      <c r="AC23" s="814"/>
      <c r="AD23" s="814"/>
      <c r="AE23" s="815"/>
      <c r="AF23" s="816">
        <v>38</v>
      </c>
      <c r="AG23" s="814"/>
      <c r="AH23" s="814"/>
      <c r="AI23" s="814"/>
      <c r="AJ23" s="817"/>
      <c r="AK23" s="818"/>
      <c r="AL23" s="819"/>
      <c r="AM23" s="819"/>
      <c r="AN23" s="819"/>
      <c r="AO23" s="819"/>
      <c r="AP23" s="814">
        <v>2643</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378</v>
      </c>
      <c r="C28" s="752"/>
      <c r="D28" s="752"/>
      <c r="E28" s="752"/>
      <c r="F28" s="752"/>
      <c r="G28" s="752"/>
      <c r="H28" s="752"/>
      <c r="I28" s="752"/>
      <c r="J28" s="752"/>
      <c r="K28" s="752"/>
      <c r="L28" s="752"/>
      <c r="M28" s="752"/>
      <c r="N28" s="752"/>
      <c r="O28" s="752"/>
      <c r="P28" s="753"/>
      <c r="Q28" s="842">
        <v>498</v>
      </c>
      <c r="R28" s="843"/>
      <c r="S28" s="843"/>
      <c r="T28" s="843"/>
      <c r="U28" s="843"/>
      <c r="V28" s="843">
        <v>496</v>
      </c>
      <c r="W28" s="843"/>
      <c r="X28" s="843"/>
      <c r="Y28" s="843"/>
      <c r="Z28" s="843"/>
      <c r="AA28" s="843">
        <v>2</v>
      </c>
      <c r="AB28" s="843"/>
      <c r="AC28" s="843"/>
      <c r="AD28" s="843"/>
      <c r="AE28" s="844"/>
      <c r="AF28" s="845">
        <v>2</v>
      </c>
      <c r="AG28" s="843"/>
      <c r="AH28" s="843"/>
      <c r="AI28" s="843"/>
      <c r="AJ28" s="846"/>
      <c r="AK28" s="847">
        <v>47</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379</v>
      </c>
      <c r="C29" s="776"/>
      <c r="D29" s="776"/>
      <c r="E29" s="776"/>
      <c r="F29" s="776"/>
      <c r="G29" s="776"/>
      <c r="H29" s="776"/>
      <c r="I29" s="776"/>
      <c r="J29" s="776"/>
      <c r="K29" s="776"/>
      <c r="L29" s="776"/>
      <c r="M29" s="776"/>
      <c r="N29" s="776"/>
      <c r="O29" s="776"/>
      <c r="P29" s="777"/>
      <c r="Q29" s="778">
        <v>50</v>
      </c>
      <c r="R29" s="779"/>
      <c r="S29" s="779"/>
      <c r="T29" s="779"/>
      <c r="U29" s="779"/>
      <c r="V29" s="779">
        <v>49</v>
      </c>
      <c r="W29" s="779"/>
      <c r="X29" s="779"/>
      <c r="Y29" s="779"/>
      <c r="Z29" s="779"/>
      <c r="AA29" s="779">
        <v>1</v>
      </c>
      <c r="AB29" s="779"/>
      <c r="AC29" s="779"/>
      <c r="AD29" s="779"/>
      <c r="AE29" s="780"/>
      <c r="AF29" s="781">
        <v>1</v>
      </c>
      <c r="AG29" s="782"/>
      <c r="AH29" s="782"/>
      <c r="AI29" s="782"/>
      <c r="AJ29" s="783"/>
      <c r="AK29" s="850">
        <v>16</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380</v>
      </c>
      <c r="C30" s="776"/>
      <c r="D30" s="776"/>
      <c r="E30" s="776"/>
      <c r="F30" s="776"/>
      <c r="G30" s="776"/>
      <c r="H30" s="776"/>
      <c r="I30" s="776"/>
      <c r="J30" s="776"/>
      <c r="K30" s="776"/>
      <c r="L30" s="776"/>
      <c r="M30" s="776"/>
      <c r="N30" s="776"/>
      <c r="O30" s="776"/>
      <c r="P30" s="777"/>
      <c r="Q30" s="778">
        <v>144</v>
      </c>
      <c r="R30" s="779"/>
      <c r="S30" s="779"/>
      <c r="T30" s="779"/>
      <c r="U30" s="779"/>
      <c r="V30" s="779">
        <v>144</v>
      </c>
      <c r="W30" s="779"/>
      <c r="X30" s="779"/>
      <c r="Y30" s="779"/>
      <c r="Z30" s="779"/>
      <c r="AA30" s="779">
        <v>0</v>
      </c>
      <c r="AB30" s="779"/>
      <c r="AC30" s="779"/>
      <c r="AD30" s="779"/>
      <c r="AE30" s="780"/>
      <c r="AF30" s="781">
        <v>0</v>
      </c>
      <c r="AG30" s="782"/>
      <c r="AH30" s="782"/>
      <c r="AI30" s="782"/>
      <c r="AJ30" s="783"/>
      <c r="AK30" s="850">
        <v>34</v>
      </c>
      <c r="AL30" s="851"/>
      <c r="AM30" s="851"/>
      <c r="AN30" s="851"/>
      <c r="AO30" s="851"/>
      <c r="AP30" s="851">
        <v>716</v>
      </c>
      <c r="AQ30" s="851"/>
      <c r="AR30" s="851"/>
      <c r="AS30" s="851"/>
      <c r="AT30" s="851"/>
      <c r="AU30" s="851">
        <v>423</v>
      </c>
      <c r="AV30" s="851"/>
      <c r="AW30" s="851"/>
      <c r="AX30" s="851"/>
      <c r="AY30" s="851"/>
      <c r="AZ30" s="852"/>
      <c r="BA30" s="852"/>
      <c r="BB30" s="852"/>
      <c r="BC30" s="852"/>
      <c r="BD30" s="852"/>
      <c r="BE30" s="848" t="s">
        <v>381</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c r="C31" s="776"/>
      <c r="D31" s="776"/>
      <c r="E31" s="776"/>
      <c r="F31" s="776"/>
      <c r="G31" s="776"/>
      <c r="H31" s="776"/>
      <c r="I31" s="776"/>
      <c r="J31" s="776"/>
      <c r="K31" s="776"/>
      <c r="L31" s="776"/>
      <c r="M31" s="776"/>
      <c r="N31" s="776"/>
      <c r="O31" s="776"/>
      <c r="P31" s="777"/>
      <c r="Q31" s="778"/>
      <c r="R31" s="779"/>
      <c r="S31" s="779"/>
      <c r="T31" s="779"/>
      <c r="U31" s="779"/>
      <c r="V31" s="779"/>
      <c r="W31" s="779"/>
      <c r="X31" s="779"/>
      <c r="Y31" s="779"/>
      <c r="Z31" s="779"/>
      <c r="AA31" s="779"/>
      <c r="AB31" s="779"/>
      <c r="AC31" s="779"/>
      <c r="AD31" s="779"/>
      <c r="AE31" s="780"/>
      <c r="AF31" s="781"/>
      <c r="AG31" s="782"/>
      <c r="AH31" s="782"/>
      <c r="AI31" s="782"/>
      <c r="AJ31" s="783"/>
      <c r="AK31" s="850"/>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366</v>
      </c>
      <c r="B63" s="810" t="s">
        <v>383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v>
      </c>
      <c r="AG63" s="862"/>
      <c r="AH63" s="862"/>
      <c r="AI63" s="862"/>
      <c r="AJ63" s="863"/>
      <c r="AK63" s="864"/>
      <c r="AL63" s="859"/>
      <c r="AM63" s="859"/>
      <c r="AN63" s="859"/>
      <c r="AO63" s="859"/>
      <c r="AP63" s="862">
        <v>716</v>
      </c>
      <c r="AQ63" s="862"/>
      <c r="AR63" s="862"/>
      <c r="AS63" s="862"/>
      <c r="AT63" s="862"/>
      <c r="AU63" s="862">
        <v>423</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385</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386</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526</v>
      </c>
      <c r="C68" s="890"/>
      <c r="D68" s="890"/>
      <c r="E68" s="890"/>
      <c r="F68" s="890"/>
      <c r="G68" s="890"/>
      <c r="H68" s="890"/>
      <c r="I68" s="890"/>
      <c r="J68" s="890"/>
      <c r="K68" s="890"/>
      <c r="L68" s="890"/>
      <c r="M68" s="890"/>
      <c r="N68" s="890"/>
      <c r="O68" s="890"/>
      <c r="P68" s="891"/>
      <c r="Q68" s="892">
        <v>511</v>
      </c>
      <c r="R68" s="886"/>
      <c r="S68" s="886"/>
      <c r="T68" s="886"/>
      <c r="U68" s="886"/>
      <c r="V68" s="886">
        <v>507</v>
      </c>
      <c r="W68" s="886"/>
      <c r="X68" s="886"/>
      <c r="Y68" s="886"/>
      <c r="Z68" s="886"/>
      <c r="AA68" s="886">
        <v>4</v>
      </c>
      <c r="AB68" s="886"/>
      <c r="AC68" s="886"/>
      <c r="AD68" s="886"/>
      <c r="AE68" s="886"/>
      <c r="AF68" s="886">
        <v>4</v>
      </c>
      <c r="AG68" s="886"/>
      <c r="AH68" s="886"/>
      <c r="AI68" s="886"/>
      <c r="AJ68" s="886"/>
      <c r="AK68" s="886"/>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527</v>
      </c>
      <c r="C69" s="894"/>
      <c r="D69" s="894"/>
      <c r="E69" s="894"/>
      <c r="F69" s="894"/>
      <c r="G69" s="894"/>
      <c r="H69" s="894"/>
      <c r="I69" s="894"/>
      <c r="J69" s="894"/>
      <c r="K69" s="894"/>
      <c r="L69" s="894"/>
      <c r="M69" s="894"/>
      <c r="N69" s="894"/>
      <c r="O69" s="894"/>
      <c r="P69" s="895"/>
      <c r="Q69" s="896">
        <v>45</v>
      </c>
      <c r="R69" s="851"/>
      <c r="S69" s="851"/>
      <c r="T69" s="851"/>
      <c r="U69" s="851"/>
      <c r="V69" s="851">
        <v>43</v>
      </c>
      <c r="W69" s="851"/>
      <c r="X69" s="851"/>
      <c r="Y69" s="851"/>
      <c r="Z69" s="851"/>
      <c r="AA69" s="851">
        <v>2</v>
      </c>
      <c r="AB69" s="851"/>
      <c r="AC69" s="851"/>
      <c r="AD69" s="851"/>
      <c r="AE69" s="851"/>
      <c r="AF69" s="851">
        <v>2</v>
      </c>
      <c r="AG69" s="851"/>
      <c r="AH69" s="851"/>
      <c r="AI69" s="851"/>
      <c r="AJ69" s="851"/>
      <c r="AK69" s="851"/>
      <c r="AL69" s="851"/>
      <c r="AM69" s="851"/>
      <c r="AN69" s="851"/>
      <c r="AO69" s="851"/>
      <c r="AP69" s="851"/>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528</v>
      </c>
      <c r="C70" s="894"/>
      <c r="D70" s="894"/>
      <c r="E70" s="894"/>
      <c r="F70" s="894"/>
      <c r="G70" s="894"/>
      <c r="H70" s="894"/>
      <c r="I70" s="894"/>
      <c r="J70" s="894"/>
      <c r="K70" s="894"/>
      <c r="L70" s="894"/>
      <c r="M70" s="894"/>
      <c r="N70" s="894"/>
      <c r="O70" s="894"/>
      <c r="P70" s="895"/>
      <c r="Q70" s="896">
        <v>1060</v>
      </c>
      <c r="R70" s="851"/>
      <c r="S70" s="851"/>
      <c r="T70" s="851"/>
      <c r="U70" s="851"/>
      <c r="V70" s="851">
        <v>1026</v>
      </c>
      <c r="W70" s="851"/>
      <c r="X70" s="851"/>
      <c r="Y70" s="851"/>
      <c r="Z70" s="851"/>
      <c r="AA70" s="851">
        <v>34</v>
      </c>
      <c r="AB70" s="851"/>
      <c r="AC70" s="851"/>
      <c r="AD70" s="851"/>
      <c r="AE70" s="851"/>
      <c r="AF70" s="851">
        <v>34</v>
      </c>
      <c r="AG70" s="851"/>
      <c r="AH70" s="851"/>
      <c r="AI70" s="851"/>
      <c r="AJ70" s="851"/>
      <c r="AK70" s="851"/>
      <c r="AL70" s="851"/>
      <c r="AM70" s="851"/>
      <c r="AN70" s="851"/>
      <c r="AO70" s="851"/>
      <c r="AP70" s="851">
        <v>1267</v>
      </c>
      <c r="AQ70" s="851"/>
      <c r="AR70" s="851"/>
      <c r="AS70" s="851"/>
      <c r="AT70" s="851"/>
      <c r="AU70" s="851">
        <v>82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529</v>
      </c>
      <c r="C71" s="894"/>
      <c r="D71" s="894"/>
      <c r="E71" s="894"/>
      <c r="F71" s="894"/>
      <c r="G71" s="894"/>
      <c r="H71" s="894"/>
      <c r="I71" s="894"/>
      <c r="J71" s="894"/>
      <c r="K71" s="894"/>
      <c r="L71" s="894"/>
      <c r="M71" s="894"/>
      <c r="N71" s="894"/>
      <c r="O71" s="894"/>
      <c r="P71" s="895"/>
      <c r="Q71" s="896">
        <v>43</v>
      </c>
      <c r="R71" s="851"/>
      <c r="S71" s="851"/>
      <c r="T71" s="851"/>
      <c r="U71" s="851"/>
      <c r="V71" s="851">
        <v>43</v>
      </c>
      <c r="W71" s="851"/>
      <c r="X71" s="851"/>
      <c r="Y71" s="851"/>
      <c r="Z71" s="851"/>
      <c r="AA71" s="851">
        <v>0</v>
      </c>
      <c r="AB71" s="851"/>
      <c r="AC71" s="851"/>
      <c r="AD71" s="851"/>
      <c r="AE71" s="851"/>
      <c r="AF71" s="851">
        <v>0</v>
      </c>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530</v>
      </c>
      <c r="C72" s="894"/>
      <c r="D72" s="894"/>
      <c r="E72" s="894"/>
      <c r="F72" s="894"/>
      <c r="G72" s="894"/>
      <c r="H72" s="894"/>
      <c r="I72" s="894"/>
      <c r="J72" s="894"/>
      <c r="K72" s="894"/>
      <c r="L72" s="894"/>
      <c r="M72" s="894"/>
      <c r="N72" s="894"/>
      <c r="O72" s="894"/>
      <c r="P72" s="895"/>
      <c r="Q72" s="896">
        <v>1211</v>
      </c>
      <c r="R72" s="851"/>
      <c r="S72" s="851"/>
      <c r="T72" s="851"/>
      <c r="U72" s="851"/>
      <c r="V72" s="851">
        <v>1112</v>
      </c>
      <c r="W72" s="851"/>
      <c r="X72" s="851"/>
      <c r="Y72" s="851"/>
      <c r="Z72" s="851"/>
      <c r="AA72" s="851">
        <v>99</v>
      </c>
      <c r="AB72" s="851"/>
      <c r="AC72" s="851"/>
      <c r="AD72" s="851"/>
      <c r="AE72" s="851"/>
      <c r="AF72" s="851">
        <v>99</v>
      </c>
      <c r="AG72" s="851"/>
      <c r="AH72" s="851"/>
      <c r="AI72" s="851"/>
      <c r="AJ72" s="851"/>
      <c r="AK72" s="851"/>
      <c r="AL72" s="851"/>
      <c r="AM72" s="851"/>
      <c r="AN72" s="851"/>
      <c r="AO72" s="851"/>
      <c r="AP72" s="851">
        <v>95</v>
      </c>
      <c r="AQ72" s="851"/>
      <c r="AR72" s="851"/>
      <c r="AS72" s="851"/>
      <c r="AT72" s="851"/>
      <c r="AU72" s="851">
        <v>23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531</v>
      </c>
      <c r="C73" s="894"/>
      <c r="D73" s="894"/>
      <c r="E73" s="894"/>
      <c r="F73" s="894"/>
      <c r="G73" s="894"/>
      <c r="H73" s="894"/>
      <c r="I73" s="894"/>
      <c r="J73" s="894"/>
      <c r="K73" s="894"/>
      <c r="L73" s="894"/>
      <c r="M73" s="894"/>
      <c r="N73" s="894"/>
      <c r="O73" s="894"/>
      <c r="P73" s="895"/>
      <c r="Q73" s="896">
        <v>1554</v>
      </c>
      <c r="R73" s="851"/>
      <c r="S73" s="851"/>
      <c r="T73" s="851"/>
      <c r="U73" s="851"/>
      <c r="V73" s="851">
        <v>1537</v>
      </c>
      <c r="W73" s="851"/>
      <c r="X73" s="851"/>
      <c r="Y73" s="851"/>
      <c r="Z73" s="851"/>
      <c r="AA73" s="851">
        <v>17</v>
      </c>
      <c r="AB73" s="851"/>
      <c r="AC73" s="851"/>
      <c r="AD73" s="851"/>
      <c r="AE73" s="851"/>
      <c r="AF73" s="851">
        <v>10</v>
      </c>
      <c r="AG73" s="851"/>
      <c r="AH73" s="851"/>
      <c r="AI73" s="851"/>
      <c r="AJ73" s="851"/>
      <c r="AK73" s="851">
        <v>5</v>
      </c>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532</v>
      </c>
      <c r="C74" s="894"/>
      <c r="D74" s="894"/>
      <c r="E74" s="894"/>
      <c r="F74" s="894"/>
      <c r="G74" s="894"/>
      <c r="H74" s="894"/>
      <c r="I74" s="894"/>
      <c r="J74" s="894"/>
      <c r="K74" s="894"/>
      <c r="L74" s="894"/>
      <c r="M74" s="894"/>
      <c r="N74" s="894"/>
      <c r="O74" s="894"/>
      <c r="P74" s="895"/>
      <c r="Q74" s="896">
        <v>151</v>
      </c>
      <c r="R74" s="851"/>
      <c r="S74" s="851"/>
      <c r="T74" s="851"/>
      <c r="U74" s="851"/>
      <c r="V74" s="851">
        <v>142</v>
      </c>
      <c r="W74" s="851"/>
      <c r="X74" s="851"/>
      <c r="Y74" s="851"/>
      <c r="Z74" s="851"/>
      <c r="AA74" s="851">
        <v>9</v>
      </c>
      <c r="AB74" s="851"/>
      <c r="AC74" s="851"/>
      <c r="AD74" s="851"/>
      <c r="AE74" s="851"/>
      <c r="AF74" s="851">
        <v>9</v>
      </c>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533</v>
      </c>
      <c r="C75" s="894"/>
      <c r="D75" s="894"/>
      <c r="E75" s="894"/>
      <c r="F75" s="894"/>
      <c r="G75" s="894"/>
      <c r="H75" s="894"/>
      <c r="I75" s="894"/>
      <c r="J75" s="894"/>
      <c r="K75" s="894"/>
      <c r="L75" s="894"/>
      <c r="M75" s="894"/>
      <c r="N75" s="894"/>
      <c r="O75" s="894"/>
      <c r="P75" s="895"/>
      <c r="Q75" s="899">
        <v>5778</v>
      </c>
      <c r="R75" s="900"/>
      <c r="S75" s="900"/>
      <c r="T75" s="900"/>
      <c r="U75" s="850"/>
      <c r="V75" s="901">
        <v>4940</v>
      </c>
      <c r="W75" s="900"/>
      <c r="X75" s="900"/>
      <c r="Y75" s="900"/>
      <c r="Z75" s="850"/>
      <c r="AA75" s="901">
        <v>838</v>
      </c>
      <c r="AB75" s="900"/>
      <c r="AC75" s="900"/>
      <c r="AD75" s="900"/>
      <c r="AE75" s="850"/>
      <c r="AF75" s="901">
        <v>836</v>
      </c>
      <c r="AG75" s="900"/>
      <c r="AH75" s="900"/>
      <c r="AI75" s="900"/>
      <c r="AJ75" s="850"/>
      <c r="AK75" s="901">
        <v>4</v>
      </c>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534</v>
      </c>
      <c r="C76" s="894"/>
      <c r="D76" s="894"/>
      <c r="E76" s="894"/>
      <c r="F76" s="894"/>
      <c r="G76" s="894"/>
      <c r="H76" s="894"/>
      <c r="I76" s="894"/>
      <c r="J76" s="894"/>
      <c r="K76" s="894"/>
      <c r="L76" s="894"/>
      <c r="M76" s="894"/>
      <c r="N76" s="894"/>
      <c r="O76" s="894"/>
      <c r="P76" s="895"/>
      <c r="Q76" s="899">
        <v>13</v>
      </c>
      <c r="R76" s="900"/>
      <c r="S76" s="900"/>
      <c r="T76" s="900"/>
      <c r="U76" s="850"/>
      <c r="V76" s="901">
        <v>13</v>
      </c>
      <c r="W76" s="900"/>
      <c r="X76" s="900"/>
      <c r="Y76" s="900"/>
      <c r="Z76" s="850"/>
      <c r="AA76" s="901">
        <v>0</v>
      </c>
      <c r="AB76" s="900"/>
      <c r="AC76" s="900"/>
      <c r="AD76" s="900"/>
      <c r="AE76" s="850"/>
      <c r="AF76" s="901">
        <v>0</v>
      </c>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535</v>
      </c>
      <c r="C77" s="894"/>
      <c r="D77" s="894"/>
      <c r="E77" s="894"/>
      <c r="F77" s="894"/>
      <c r="G77" s="894"/>
      <c r="H77" s="894"/>
      <c r="I77" s="894"/>
      <c r="J77" s="894"/>
      <c r="K77" s="894"/>
      <c r="L77" s="894"/>
      <c r="M77" s="894"/>
      <c r="N77" s="894"/>
      <c r="O77" s="894"/>
      <c r="P77" s="895"/>
      <c r="Q77" s="899">
        <v>970</v>
      </c>
      <c r="R77" s="900"/>
      <c r="S77" s="900"/>
      <c r="T77" s="900"/>
      <c r="U77" s="850"/>
      <c r="V77" s="901">
        <v>922</v>
      </c>
      <c r="W77" s="900"/>
      <c r="X77" s="900"/>
      <c r="Y77" s="900"/>
      <c r="Z77" s="850"/>
      <c r="AA77" s="901">
        <v>48</v>
      </c>
      <c r="AB77" s="900"/>
      <c r="AC77" s="900"/>
      <c r="AD77" s="900"/>
      <c r="AE77" s="850"/>
      <c r="AF77" s="901">
        <v>48</v>
      </c>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536</v>
      </c>
      <c r="C78" s="894"/>
      <c r="D78" s="894"/>
      <c r="E78" s="894"/>
      <c r="F78" s="894"/>
      <c r="G78" s="894"/>
      <c r="H78" s="894"/>
      <c r="I78" s="894"/>
      <c r="J78" s="894"/>
      <c r="K78" s="894"/>
      <c r="L78" s="894"/>
      <c r="M78" s="894"/>
      <c r="N78" s="894"/>
      <c r="O78" s="894"/>
      <c r="P78" s="895"/>
      <c r="Q78" s="896">
        <v>58</v>
      </c>
      <c r="R78" s="851"/>
      <c r="S78" s="851"/>
      <c r="T78" s="851"/>
      <c r="U78" s="851"/>
      <c r="V78" s="851">
        <v>50</v>
      </c>
      <c r="W78" s="851"/>
      <c r="X78" s="851"/>
      <c r="Y78" s="851"/>
      <c r="Z78" s="851"/>
      <c r="AA78" s="851">
        <v>8</v>
      </c>
      <c r="AB78" s="851"/>
      <c r="AC78" s="851"/>
      <c r="AD78" s="851"/>
      <c r="AE78" s="851"/>
      <c r="AF78" s="851">
        <v>8</v>
      </c>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537</v>
      </c>
      <c r="C79" s="894"/>
      <c r="D79" s="894"/>
      <c r="E79" s="894"/>
      <c r="F79" s="894"/>
      <c r="G79" s="894"/>
      <c r="H79" s="894"/>
      <c r="I79" s="894"/>
      <c r="J79" s="894"/>
      <c r="K79" s="894"/>
      <c r="L79" s="894"/>
      <c r="M79" s="894"/>
      <c r="N79" s="894"/>
      <c r="O79" s="894"/>
      <c r="P79" s="895"/>
      <c r="Q79" s="896">
        <v>143587</v>
      </c>
      <c r="R79" s="851"/>
      <c r="S79" s="851"/>
      <c r="T79" s="851"/>
      <c r="U79" s="851"/>
      <c r="V79" s="851">
        <v>136996</v>
      </c>
      <c r="W79" s="851"/>
      <c r="X79" s="851"/>
      <c r="Y79" s="851"/>
      <c r="Z79" s="851"/>
      <c r="AA79" s="851">
        <v>6591</v>
      </c>
      <c r="AB79" s="851"/>
      <c r="AC79" s="851"/>
      <c r="AD79" s="851"/>
      <c r="AE79" s="851"/>
      <c r="AF79" s="851">
        <v>6591</v>
      </c>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366</v>
      </c>
      <c r="B88" s="810" t="s">
        <v>387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7641</v>
      </c>
      <c r="AG88" s="862"/>
      <c r="AH88" s="862"/>
      <c r="AI88" s="862"/>
      <c r="AJ88" s="862"/>
      <c r="AK88" s="859"/>
      <c r="AL88" s="859"/>
      <c r="AM88" s="859"/>
      <c r="AN88" s="859"/>
      <c r="AO88" s="859"/>
      <c r="AP88" s="862">
        <v>1362</v>
      </c>
      <c r="AQ88" s="862"/>
      <c r="AR88" s="862"/>
      <c r="AS88" s="862"/>
      <c r="AT88" s="862"/>
      <c r="AU88" s="862">
        <v>105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388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396</v>
      </c>
      <c r="AB109" s="915"/>
      <c r="AC109" s="915"/>
      <c r="AD109" s="915"/>
      <c r="AE109" s="916"/>
      <c r="AF109" s="914" t="s">
        <v>286</v>
      </c>
      <c r="AG109" s="915"/>
      <c r="AH109" s="915"/>
      <c r="AI109" s="915"/>
      <c r="AJ109" s="916"/>
      <c r="AK109" s="914" t="s">
        <v>285</v>
      </c>
      <c r="AL109" s="915"/>
      <c r="AM109" s="915"/>
      <c r="AN109" s="915"/>
      <c r="AO109" s="916"/>
      <c r="AP109" s="914" t="s">
        <v>397</v>
      </c>
      <c r="AQ109" s="915"/>
      <c r="AR109" s="915"/>
      <c r="AS109" s="915"/>
      <c r="AT109" s="917"/>
      <c r="AU109" s="934" t="s">
        <v>395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396</v>
      </c>
      <c r="BR109" s="915"/>
      <c r="BS109" s="915"/>
      <c r="BT109" s="915"/>
      <c r="BU109" s="916"/>
      <c r="BV109" s="914" t="s">
        <v>286</v>
      </c>
      <c r="BW109" s="915"/>
      <c r="BX109" s="915"/>
      <c r="BY109" s="915"/>
      <c r="BZ109" s="916"/>
      <c r="CA109" s="914" t="s">
        <v>285</v>
      </c>
      <c r="CB109" s="915"/>
      <c r="CC109" s="915"/>
      <c r="CD109" s="915"/>
      <c r="CE109" s="916"/>
      <c r="CF109" s="935" t="s">
        <v>397</v>
      </c>
      <c r="CG109" s="935"/>
      <c r="CH109" s="935"/>
      <c r="CI109" s="935"/>
      <c r="CJ109" s="935"/>
      <c r="CK109" s="914" t="s">
        <v>398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396</v>
      </c>
      <c r="DH109" s="915"/>
      <c r="DI109" s="915"/>
      <c r="DJ109" s="915"/>
      <c r="DK109" s="916"/>
      <c r="DL109" s="914" t="s">
        <v>286</v>
      </c>
      <c r="DM109" s="915"/>
      <c r="DN109" s="915"/>
      <c r="DO109" s="915"/>
      <c r="DP109" s="916"/>
      <c r="DQ109" s="914" t="s">
        <v>285</v>
      </c>
      <c r="DR109" s="915"/>
      <c r="DS109" s="915"/>
      <c r="DT109" s="915"/>
      <c r="DU109" s="916"/>
      <c r="DV109" s="914" t="s">
        <v>397</v>
      </c>
      <c r="DW109" s="915"/>
      <c r="DX109" s="915"/>
      <c r="DY109" s="915"/>
      <c r="DZ109" s="917"/>
    </row>
    <row r="110" spans="1:131" s="199" customFormat="1" ht="26.25" customHeight="1" x14ac:dyDescent="0.15">
      <c r="A110" s="918" t="s">
        <v>399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293496</v>
      </c>
      <c r="AB110" s="922"/>
      <c r="AC110" s="922"/>
      <c r="AD110" s="922"/>
      <c r="AE110" s="923"/>
      <c r="AF110" s="924">
        <v>272909</v>
      </c>
      <c r="AG110" s="922"/>
      <c r="AH110" s="922"/>
      <c r="AI110" s="922"/>
      <c r="AJ110" s="923"/>
      <c r="AK110" s="924">
        <v>269796</v>
      </c>
      <c r="AL110" s="922"/>
      <c r="AM110" s="922"/>
      <c r="AN110" s="922"/>
      <c r="AO110" s="923"/>
      <c r="AP110" s="925">
        <v>23.9</v>
      </c>
      <c r="AQ110" s="926"/>
      <c r="AR110" s="926"/>
      <c r="AS110" s="926"/>
      <c r="AT110" s="927"/>
      <c r="AU110" s="928" t="s">
        <v>61</v>
      </c>
      <c r="AV110" s="929"/>
      <c r="AW110" s="929"/>
      <c r="AX110" s="929"/>
      <c r="AY110" s="929"/>
      <c r="AZ110" s="970" t="s">
        <v>400</v>
      </c>
      <c r="BA110" s="919"/>
      <c r="BB110" s="919"/>
      <c r="BC110" s="919"/>
      <c r="BD110" s="919"/>
      <c r="BE110" s="919"/>
      <c r="BF110" s="919"/>
      <c r="BG110" s="919"/>
      <c r="BH110" s="919"/>
      <c r="BI110" s="919"/>
      <c r="BJ110" s="919"/>
      <c r="BK110" s="919"/>
      <c r="BL110" s="919"/>
      <c r="BM110" s="919"/>
      <c r="BN110" s="919"/>
      <c r="BO110" s="919"/>
      <c r="BP110" s="920"/>
      <c r="BQ110" s="956">
        <v>3142472</v>
      </c>
      <c r="BR110" s="957"/>
      <c r="BS110" s="957"/>
      <c r="BT110" s="957"/>
      <c r="BU110" s="957"/>
      <c r="BV110" s="957">
        <v>2723063</v>
      </c>
      <c r="BW110" s="957"/>
      <c r="BX110" s="957"/>
      <c r="BY110" s="957"/>
      <c r="BZ110" s="957"/>
      <c r="CA110" s="957">
        <v>2643438</v>
      </c>
      <c r="CB110" s="957"/>
      <c r="CC110" s="957"/>
      <c r="CD110" s="957"/>
      <c r="CE110" s="957"/>
      <c r="CF110" s="971">
        <v>234.2</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404</v>
      </c>
      <c r="BA111" s="980"/>
      <c r="BB111" s="980"/>
      <c r="BC111" s="980"/>
      <c r="BD111" s="980"/>
      <c r="BE111" s="980"/>
      <c r="BF111" s="980"/>
      <c r="BG111" s="980"/>
      <c r="BH111" s="980"/>
      <c r="BI111" s="980"/>
      <c r="BJ111" s="980"/>
      <c r="BK111" s="980"/>
      <c r="BL111" s="980"/>
      <c r="BM111" s="980"/>
      <c r="BN111" s="980"/>
      <c r="BO111" s="980"/>
      <c r="BP111" s="981"/>
      <c r="BQ111" s="949">
        <v>85</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406</v>
      </c>
      <c r="B112" s="983"/>
      <c r="C112" s="980" t="s">
        <v>407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408</v>
      </c>
      <c r="BA112" s="980"/>
      <c r="BB112" s="980"/>
      <c r="BC112" s="980"/>
      <c r="BD112" s="980"/>
      <c r="BE112" s="980"/>
      <c r="BF112" s="980"/>
      <c r="BG112" s="980"/>
      <c r="BH112" s="980"/>
      <c r="BI112" s="980"/>
      <c r="BJ112" s="980"/>
      <c r="BK112" s="980"/>
      <c r="BL112" s="980"/>
      <c r="BM112" s="980"/>
      <c r="BN112" s="980"/>
      <c r="BO112" s="980"/>
      <c r="BP112" s="981"/>
      <c r="BQ112" s="949">
        <v>387910</v>
      </c>
      <c r="BR112" s="950"/>
      <c r="BS112" s="950"/>
      <c r="BT112" s="950"/>
      <c r="BU112" s="950"/>
      <c r="BV112" s="950">
        <v>436526</v>
      </c>
      <c r="BW112" s="950"/>
      <c r="BX112" s="950"/>
      <c r="BY112" s="950"/>
      <c r="BZ112" s="950"/>
      <c r="CA112" s="950">
        <v>423352</v>
      </c>
      <c r="CB112" s="950"/>
      <c r="CC112" s="950"/>
      <c r="CD112" s="950"/>
      <c r="CE112" s="950"/>
      <c r="CF112" s="944">
        <v>37.5</v>
      </c>
      <c r="CG112" s="945"/>
      <c r="CH112" s="945"/>
      <c r="CI112" s="945"/>
      <c r="CJ112" s="945"/>
      <c r="CK112" s="975"/>
      <c r="CL112" s="976"/>
      <c r="CM112" s="946" t="s">
        <v>409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30054</v>
      </c>
      <c r="AB113" s="964"/>
      <c r="AC113" s="964"/>
      <c r="AD113" s="964"/>
      <c r="AE113" s="965"/>
      <c r="AF113" s="966">
        <v>38109</v>
      </c>
      <c r="AG113" s="964"/>
      <c r="AH113" s="964"/>
      <c r="AI113" s="964"/>
      <c r="AJ113" s="965"/>
      <c r="AK113" s="966">
        <v>31089</v>
      </c>
      <c r="AL113" s="964"/>
      <c r="AM113" s="964"/>
      <c r="AN113" s="964"/>
      <c r="AO113" s="965"/>
      <c r="AP113" s="967">
        <v>2.8</v>
      </c>
      <c r="AQ113" s="968"/>
      <c r="AR113" s="968"/>
      <c r="AS113" s="968"/>
      <c r="AT113" s="969"/>
      <c r="AU113" s="930"/>
      <c r="AV113" s="931"/>
      <c r="AW113" s="931"/>
      <c r="AX113" s="931"/>
      <c r="AY113" s="931"/>
      <c r="AZ113" s="979" t="s">
        <v>411</v>
      </c>
      <c r="BA113" s="980"/>
      <c r="BB113" s="980"/>
      <c r="BC113" s="980"/>
      <c r="BD113" s="980"/>
      <c r="BE113" s="980"/>
      <c r="BF113" s="980"/>
      <c r="BG113" s="980"/>
      <c r="BH113" s="980"/>
      <c r="BI113" s="980"/>
      <c r="BJ113" s="980"/>
      <c r="BK113" s="980"/>
      <c r="BL113" s="980"/>
      <c r="BM113" s="980"/>
      <c r="BN113" s="980"/>
      <c r="BO113" s="980"/>
      <c r="BP113" s="981"/>
      <c r="BQ113" s="949">
        <v>159511</v>
      </c>
      <c r="BR113" s="950"/>
      <c r="BS113" s="950"/>
      <c r="BT113" s="950"/>
      <c r="BU113" s="950"/>
      <c r="BV113" s="950">
        <v>130999</v>
      </c>
      <c r="BW113" s="950"/>
      <c r="BX113" s="950"/>
      <c r="BY113" s="950"/>
      <c r="BZ113" s="950"/>
      <c r="CA113" s="950">
        <v>104537</v>
      </c>
      <c r="CB113" s="950"/>
      <c r="CC113" s="950"/>
      <c r="CD113" s="950"/>
      <c r="CE113" s="950"/>
      <c r="CF113" s="944">
        <v>9.3000000000000007</v>
      </c>
      <c r="CG113" s="945"/>
      <c r="CH113" s="945"/>
      <c r="CI113" s="945"/>
      <c r="CJ113" s="945"/>
      <c r="CK113" s="975"/>
      <c r="CL113" s="976"/>
      <c r="CM113" s="946" t="s">
        <v>412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30736</v>
      </c>
      <c r="AB114" s="989"/>
      <c r="AC114" s="989"/>
      <c r="AD114" s="989"/>
      <c r="AE114" s="990"/>
      <c r="AF114" s="991">
        <v>30681</v>
      </c>
      <c r="AG114" s="989"/>
      <c r="AH114" s="989"/>
      <c r="AI114" s="989"/>
      <c r="AJ114" s="990"/>
      <c r="AK114" s="991">
        <v>28453</v>
      </c>
      <c r="AL114" s="989"/>
      <c r="AM114" s="989"/>
      <c r="AN114" s="989"/>
      <c r="AO114" s="990"/>
      <c r="AP114" s="992">
        <v>2.5</v>
      </c>
      <c r="AQ114" s="993"/>
      <c r="AR114" s="993"/>
      <c r="AS114" s="993"/>
      <c r="AT114" s="994"/>
      <c r="AU114" s="930"/>
      <c r="AV114" s="931"/>
      <c r="AW114" s="931"/>
      <c r="AX114" s="931"/>
      <c r="AY114" s="931"/>
      <c r="AZ114" s="979" t="s">
        <v>414</v>
      </c>
      <c r="BA114" s="980"/>
      <c r="BB114" s="980"/>
      <c r="BC114" s="980"/>
      <c r="BD114" s="980"/>
      <c r="BE114" s="980"/>
      <c r="BF114" s="980"/>
      <c r="BG114" s="980"/>
      <c r="BH114" s="980"/>
      <c r="BI114" s="980"/>
      <c r="BJ114" s="980"/>
      <c r="BK114" s="980"/>
      <c r="BL114" s="980"/>
      <c r="BM114" s="980"/>
      <c r="BN114" s="980"/>
      <c r="BO114" s="980"/>
      <c r="BP114" s="981"/>
      <c r="BQ114" s="949">
        <v>342445</v>
      </c>
      <c r="BR114" s="950"/>
      <c r="BS114" s="950"/>
      <c r="BT114" s="950"/>
      <c r="BU114" s="950"/>
      <c r="BV114" s="950">
        <v>307277</v>
      </c>
      <c r="BW114" s="950"/>
      <c r="BX114" s="950"/>
      <c r="BY114" s="950"/>
      <c r="BZ114" s="950"/>
      <c r="CA114" s="950">
        <v>288528</v>
      </c>
      <c r="CB114" s="950"/>
      <c r="CC114" s="950"/>
      <c r="CD114" s="950"/>
      <c r="CE114" s="950"/>
      <c r="CF114" s="944">
        <v>25.6</v>
      </c>
      <c r="CG114" s="945"/>
      <c r="CH114" s="945"/>
      <c r="CI114" s="945"/>
      <c r="CJ114" s="945"/>
      <c r="CK114" s="975"/>
      <c r="CL114" s="976"/>
      <c r="CM114" s="946" t="s">
        <v>415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416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79</v>
      </c>
      <c r="AB115" s="964"/>
      <c r="AC115" s="964"/>
      <c r="AD115" s="964"/>
      <c r="AE115" s="965"/>
      <c r="AF115" s="966">
        <v>81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417</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418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419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420</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422</v>
      </c>
      <c r="Z117" s="916"/>
      <c r="AA117" s="1006">
        <v>354365</v>
      </c>
      <c r="AB117" s="1007"/>
      <c r="AC117" s="1007"/>
      <c r="AD117" s="1007"/>
      <c r="AE117" s="1008"/>
      <c r="AF117" s="1009">
        <v>341780</v>
      </c>
      <c r="AG117" s="1007"/>
      <c r="AH117" s="1007"/>
      <c r="AI117" s="1007"/>
      <c r="AJ117" s="1008"/>
      <c r="AK117" s="1009">
        <v>329338</v>
      </c>
      <c r="AL117" s="1007"/>
      <c r="AM117" s="1007"/>
      <c r="AN117" s="1007"/>
      <c r="AO117" s="1008"/>
      <c r="AP117" s="1010"/>
      <c r="AQ117" s="1011"/>
      <c r="AR117" s="1011"/>
      <c r="AS117" s="1011"/>
      <c r="AT117" s="1012"/>
      <c r="AU117" s="930"/>
      <c r="AV117" s="931"/>
      <c r="AW117" s="931"/>
      <c r="AX117" s="931"/>
      <c r="AY117" s="931"/>
      <c r="AZ117" s="997" t="s">
        <v>423</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398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396</v>
      </c>
      <c r="AB118" s="915"/>
      <c r="AC118" s="915"/>
      <c r="AD118" s="915"/>
      <c r="AE118" s="916"/>
      <c r="AF118" s="914" t="s">
        <v>286</v>
      </c>
      <c r="AG118" s="915"/>
      <c r="AH118" s="915"/>
      <c r="AI118" s="915"/>
      <c r="AJ118" s="916"/>
      <c r="AK118" s="914" t="s">
        <v>285</v>
      </c>
      <c r="AL118" s="915"/>
      <c r="AM118" s="915"/>
      <c r="AN118" s="915"/>
      <c r="AO118" s="916"/>
      <c r="AP118" s="1001" t="s">
        <v>397</v>
      </c>
      <c r="AQ118" s="1002"/>
      <c r="AR118" s="1002"/>
      <c r="AS118" s="1002"/>
      <c r="AT118" s="1003"/>
      <c r="AU118" s="930"/>
      <c r="AV118" s="931"/>
      <c r="AW118" s="931"/>
      <c r="AX118" s="931"/>
      <c r="AY118" s="931"/>
      <c r="AZ118" s="1004" t="s">
        <v>425</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426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427</v>
      </c>
      <c r="BP119" s="1036"/>
      <c r="BQ119" s="1027">
        <v>4032423</v>
      </c>
      <c r="BR119" s="1028"/>
      <c r="BS119" s="1028"/>
      <c r="BT119" s="1028"/>
      <c r="BU119" s="1028"/>
      <c r="BV119" s="1028">
        <v>3597865</v>
      </c>
      <c r="BW119" s="1028"/>
      <c r="BX119" s="1028"/>
      <c r="BY119" s="1028"/>
      <c r="BZ119" s="1028"/>
      <c r="CA119" s="1028">
        <v>3459855</v>
      </c>
      <c r="CB119" s="1028"/>
      <c r="CC119" s="1028"/>
      <c r="CD119" s="1028"/>
      <c r="CE119" s="1028"/>
      <c r="CF119" s="1029"/>
      <c r="CG119" s="1030"/>
      <c r="CH119" s="1030"/>
      <c r="CI119" s="1030"/>
      <c r="CJ119" s="1031"/>
      <c r="CK119" s="977"/>
      <c r="CL119" s="978"/>
      <c r="CM119" s="1032" t="s">
        <v>428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85</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429</v>
      </c>
      <c r="AV120" s="1020"/>
      <c r="AW120" s="1020"/>
      <c r="AX120" s="1020"/>
      <c r="AY120" s="1021"/>
      <c r="AZ120" s="970" t="s">
        <v>430</v>
      </c>
      <c r="BA120" s="919"/>
      <c r="BB120" s="919"/>
      <c r="BC120" s="919"/>
      <c r="BD120" s="919"/>
      <c r="BE120" s="919"/>
      <c r="BF120" s="919"/>
      <c r="BG120" s="919"/>
      <c r="BH120" s="919"/>
      <c r="BI120" s="919"/>
      <c r="BJ120" s="919"/>
      <c r="BK120" s="919"/>
      <c r="BL120" s="919"/>
      <c r="BM120" s="919"/>
      <c r="BN120" s="919"/>
      <c r="BO120" s="919"/>
      <c r="BP120" s="920"/>
      <c r="BQ120" s="956">
        <v>2159973</v>
      </c>
      <c r="BR120" s="957"/>
      <c r="BS120" s="957"/>
      <c r="BT120" s="957"/>
      <c r="BU120" s="957"/>
      <c r="BV120" s="957">
        <v>1868567</v>
      </c>
      <c r="BW120" s="957"/>
      <c r="BX120" s="957"/>
      <c r="BY120" s="957"/>
      <c r="BZ120" s="957"/>
      <c r="CA120" s="957">
        <v>2242182</v>
      </c>
      <c r="CB120" s="957"/>
      <c r="CC120" s="957"/>
      <c r="CD120" s="957"/>
      <c r="CE120" s="957"/>
      <c r="CF120" s="971">
        <v>198.6</v>
      </c>
      <c r="CG120" s="972"/>
      <c r="CH120" s="972"/>
      <c r="CI120" s="972"/>
      <c r="CJ120" s="972"/>
      <c r="CK120" s="1037" t="s">
        <v>431</v>
      </c>
      <c r="CL120" s="1038"/>
      <c r="CM120" s="1038"/>
      <c r="CN120" s="1038"/>
      <c r="CO120" s="1039"/>
      <c r="CP120" s="1045" t="s">
        <v>380</v>
      </c>
      <c r="CQ120" s="1046"/>
      <c r="CR120" s="1046"/>
      <c r="CS120" s="1046"/>
      <c r="CT120" s="1046"/>
      <c r="CU120" s="1046"/>
      <c r="CV120" s="1046"/>
      <c r="CW120" s="1046"/>
      <c r="CX120" s="1046"/>
      <c r="CY120" s="1046"/>
      <c r="CZ120" s="1046"/>
      <c r="DA120" s="1046"/>
      <c r="DB120" s="1046"/>
      <c r="DC120" s="1046"/>
      <c r="DD120" s="1046"/>
      <c r="DE120" s="1046"/>
      <c r="DF120" s="1047"/>
      <c r="DG120" s="956">
        <v>387910</v>
      </c>
      <c r="DH120" s="957"/>
      <c r="DI120" s="957"/>
      <c r="DJ120" s="957"/>
      <c r="DK120" s="957"/>
      <c r="DL120" s="957">
        <v>436526</v>
      </c>
      <c r="DM120" s="957"/>
      <c r="DN120" s="957"/>
      <c r="DO120" s="957"/>
      <c r="DP120" s="957"/>
      <c r="DQ120" s="957">
        <v>423352</v>
      </c>
      <c r="DR120" s="957"/>
      <c r="DS120" s="957"/>
      <c r="DT120" s="957"/>
      <c r="DU120" s="957"/>
      <c r="DV120" s="958">
        <v>37.5</v>
      </c>
      <c r="DW120" s="958"/>
      <c r="DX120" s="958"/>
      <c r="DY120" s="958"/>
      <c r="DZ120" s="959"/>
    </row>
    <row r="121" spans="1:130" s="199" customFormat="1" ht="26.25" customHeight="1" x14ac:dyDescent="0.15">
      <c r="A121" s="1089"/>
      <c r="B121" s="976"/>
      <c r="C121" s="997" t="s">
        <v>432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433</v>
      </c>
      <c r="BA121" s="980"/>
      <c r="BB121" s="980"/>
      <c r="BC121" s="980"/>
      <c r="BD121" s="980"/>
      <c r="BE121" s="980"/>
      <c r="BF121" s="980"/>
      <c r="BG121" s="980"/>
      <c r="BH121" s="980"/>
      <c r="BI121" s="980"/>
      <c r="BJ121" s="980"/>
      <c r="BK121" s="980"/>
      <c r="BL121" s="980"/>
      <c r="BM121" s="980"/>
      <c r="BN121" s="980"/>
      <c r="BO121" s="980"/>
      <c r="BP121" s="981"/>
      <c r="BQ121" s="949">
        <v>105813</v>
      </c>
      <c r="BR121" s="950"/>
      <c r="BS121" s="950"/>
      <c r="BT121" s="950"/>
      <c r="BU121" s="950"/>
      <c r="BV121" s="950">
        <v>94864</v>
      </c>
      <c r="BW121" s="950"/>
      <c r="BX121" s="950"/>
      <c r="BY121" s="950"/>
      <c r="BZ121" s="950"/>
      <c r="CA121" s="950">
        <v>83681</v>
      </c>
      <c r="CB121" s="950"/>
      <c r="CC121" s="950"/>
      <c r="CD121" s="950"/>
      <c r="CE121" s="950"/>
      <c r="CF121" s="944">
        <v>7.4</v>
      </c>
      <c r="CG121" s="945"/>
      <c r="CH121" s="945"/>
      <c r="CI121" s="945"/>
      <c r="CJ121" s="945"/>
      <c r="CK121" s="1040"/>
      <c r="CL121" s="1041"/>
      <c r="CM121" s="1041"/>
      <c r="CN121" s="1041"/>
      <c r="CO121" s="1042"/>
      <c r="CP121" s="1050" t="s">
        <v>379</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x14ac:dyDescent="0.15">
      <c r="A122" s="1089"/>
      <c r="B122" s="976"/>
      <c r="C122" s="946" t="s">
        <v>415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434</v>
      </c>
      <c r="BA122" s="995"/>
      <c r="BB122" s="995"/>
      <c r="BC122" s="995"/>
      <c r="BD122" s="995"/>
      <c r="BE122" s="995"/>
      <c r="BF122" s="995"/>
      <c r="BG122" s="995"/>
      <c r="BH122" s="995"/>
      <c r="BI122" s="995"/>
      <c r="BJ122" s="995"/>
      <c r="BK122" s="995"/>
      <c r="BL122" s="995"/>
      <c r="BM122" s="995"/>
      <c r="BN122" s="995"/>
      <c r="BO122" s="995"/>
      <c r="BP122" s="996"/>
      <c r="BQ122" s="1027">
        <v>2944187</v>
      </c>
      <c r="BR122" s="1028"/>
      <c r="BS122" s="1028"/>
      <c r="BT122" s="1028"/>
      <c r="BU122" s="1028"/>
      <c r="BV122" s="1028">
        <v>2785946</v>
      </c>
      <c r="BW122" s="1028"/>
      <c r="BX122" s="1028"/>
      <c r="BY122" s="1028"/>
      <c r="BZ122" s="1028"/>
      <c r="CA122" s="1028">
        <v>2529926</v>
      </c>
      <c r="CB122" s="1028"/>
      <c r="CC122" s="1028"/>
      <c r="CD122" s="1028"/>
      <c r="CE122" s="1028"/>
      <c r="CF122" s="1048">
        <v>224.1</v>
      </c>
      <c r="CG122" s="1049"/>
      <c r="CH122" s="1049"/>
      <c r="CI122" s="1049"/>
      <c r="CJ122" s="1049"/>
      <c r="CK122" s="1040"/>
      <c r="CL122" s="1041"/>
      <c r="CM122" s="1041"/>
      <c r="CN122" s="1041"/>
      <c r="CO122" s="1042"/>
      <c r="CP122" s="1050" t="s">
        <v>378</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435</v>
      </c>
      <c r="BP123" s="1036"/>
      <c r="BQ123" s="1095">
        <v>5209973</v>
      </c>
      <c r="BR123" s="1096"/>
      <c r="BS123" s="1096"/>
      <c r="BT123" s="1096"/>
      <c r="BU123" s="1096"/>
      <c r="BV123" s="1096">
        <v>4749377</v>
      </c>
      <c r="BW123" s="1096"/>
      <c r="BX123" s="1096"/>
      <c r="BY123" s="1096"/>
      <c r="BZ123" s="1096"/>
      <c r="CA123" s="1096">
        <v>4855789</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424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436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437</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426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438</v>
      </c>
      <c r="CL125" s="1038"/>
      <c r="CM125" s="1038"/>
      <c r="CN125" s="1038"/>
      <c r="CO125" s="1039"/>
      <c r="CP125" s="970" t="s">
        <v>439</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428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440</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79</v>
      </c>
      <c r="AB127" s="989"/>
      <c r="AC127" s="989"/>
      <c r="AD127" s="989"/>
      <c r="AE127" s="990"/>
      <c r="AF127" s="991">
        <v>81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442</v>
      </c>
      <c r="AY127" s="1063"/>
      <c r="AZ127" s="1063"/>
      <c r="BA127" s="1063"/>
      <c r="BB127" s="1063"/>
      <c r="BC127" s="1063"/>
      <c r="BD127" s="1063"/>
      <c r="BE127" s="1064"/>
      <c r="BF127" s="1065" t="s">
        <v>443</v>
      </c>
      <c r="BG127" s="1063"/>
      <c r="BH127" s="1063"/>
      <c r="BI127" s="1063"/>
      <c r="BJ127" s="1063"/>
      <c r="BK127" s="1063"/>
      <c r="BL127" s="1064"/>
      <c r="BM127" s="1065" t="s">
        <v>444</v>
      </c>
      <c r="BN127" s="1063"/>
      <c r="BO127" s="1063"/>
      <c r="BP127" s="1063"/>
      <c r="BQ127" s="1063"/>
      <c r="BR127" s="1063"/>
      <c r="BS127" s="1064"/>
      <c r="BT127" s="1065" t="s">
        <v>445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446</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447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448</v>
      </c>
      <c r="X128" s="1075"/>
      <c r="Y128" s="1075"/>
      <c r="Z128" s="1076"/>
      <c r="AA128" s="1077">
        <v>12932</v>
      </c>
      <c r="AB128" s="1078"/>
      <c r="AC128" s="1078"/>
      <c r="AD128" s="1078"/>
      <c r="AE128" s="1079"/>
      <c r="AF128" s="1080">
        <v>12932</v>
      </c>
      <c r="AG128" s="1078"/>
      <c r="AH128" s="1078"/>
      <c r="AI128" s="1078"/>
      <c r="AJ128" s="1079"/>
      <c r="AK128" s="1080">
        <v>12934</v>
      </c>
      <c r="AL128" s="1078"/>
      <c r="AM128" s="1078"/>
      <c r="AN128" s="1078"/>
      <c r="AO128" s="1079"/>
      <c r="AP128" s="1081"/>
      <c r="AQ128" s="1082"/>
      <c r="AR128" s="1082"/>
      <c r="AS128" s="1082"/>
      <c r="AT128" s="1083"/>
      <c r="AU128" s="235"/>
      <c r="AV128" s="235"/>
      <c r="AW128" s="235"/>
      <c r="AX128" s="918" t="s">
        <v>449</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450</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451</v>
      </c>
      <c r="DM128" s="1070"/>
      <c r="DN128" s="1070"/>
      <c r="DO128" s="1070"/>
      <c r="DP128" s="1070"/>
      <c r="DQ128" s="1070" t="s">
        <v>451</v>
      </c>
      <c r="DR128" s="1070"/>
      <c r="DS128" s="1070"/>
      <c r="DT128" s="1070"/>
      <c r="DU128" s="1070"/>
      <c r="DV128" s="1071" t="s">
        <v>451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452</v>
      </c>
      <c r="X129" s="1104"/>
      <c r="Y129" s="1104"/>
      <c r="Z129" s="1105"/>
      <c r="AA129" s="988">
        <v>1337022</v>
      </c>
      <c r="AB129" s="989"/>
      <c r="AC129" s="989"/>
      <c r="AD129" s="989"/>
      <c r="AE129" s="990"/>
      <c r="AF129" s="991">
        <v>1426571</v>
      </c>
      <c r="AG129" s="989"/>
      <c r="AH129" s="989"/>
      <c r="AI129" s="989"/>
      <c r="AJ129" s="990"/>
      <c r="AK129" s="991">
        <v>1442861</v>
      </c>
      <c r="AL129" s="989"/>
      <c r="AM129" s="989"/>
      <c r="AN129" s="989"/>
      <c r="AO129" s="990"/>
      <c r="AP129" s="1106"/>
      <c r="AQ129" s="1107"/>
      <c r="AR129" s="1107"/>
      <c r="AS129" s="1107"/>
      <c r="AT129" s="1108"/>
      <c r="AU129" s="237"/>
      <c r="AV129" s="237"/>
      <c r="AW129" s="237"/>
      <c r="AX129" s="1097" t="s">
        <v>453</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455</v>
      </c>
      <c r="X130" s="1104"/>
      <c r="Y130" s="1104"/>
      <c r="Z130" s="1105"/>
      <c r="AA130" s="988">
        <v>268937</v>
      </c>
      <c r="AB130" s="989"/>
      <c r="AC130" s="989"/>
      <c r="AD130" s="989"/>
      <c r="AE130" s="990"/>
      <c r="AF130" s="991">
        <v>291513</v>
      </c>
      <c r="AG130" s="989"/>
      <c r="AH130" s="989"/>
      <c r="AI130" s="989"/>
      <c r="AJ130" s="990"/>
      <c r="AK130" s="991">
        <v>313976</v>
      </c>
      <c r="AL130" s="989"/>
      <c r="AM130" s="989"/>
      <c r="AN130" s="989"/>
      <c r="AO130" s="990"/>
      <c r="AP130" s="1106"/>
      <c r="AQ130" s="1107"/>
      <c r="AR130" s="1107"/>
      <c r="AS130" s="1107"/>
      <c r="AT130" s="1108"/>
      <c r="AU130" s="237"/>
      <c r="AV130" s="237"/>
      <c r="AW130" s="237"/>
      <c r="AX130" s="1097" t="s">
        <v>456</v>
      </c>
      <c r="AY130" s="980"/>
      <c r="AZ130" s="980"/>
      <c r="BA130" s="980"/>
      <c r="BB130" s="980"/>
      <c r="BC130" s="980"/>
      <c r="BD130" s="980"/>
      <c r="BE130" s="981"/>
      <c r="BF130" s="1134">
        <v>3.4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457</v>
      </c>
      <c r="X131" s="1142"/>
      <c r="Y131" s="1142"/>
      <c r="Z131" s="1143"/>
      <c r="AA131" s="1035">
        <v>1068085</v>
      </c>
      <c r="AB131" s="1014"/>
      <c r="AC131" s="1014"/>
      <c r="AD131" s="1014"/>
      <c r="AE131" s="1015"/>
      <c r="AF131" s="1013">
        <v>1135058</v>
      </c>
      <c r="AG131" s="1014"/>
      <c r="AH131" s="1014"/>
      <c r="AI131" s="1014"/>
      <c r="AJ131" s="1015"/>
      <c r="AK131" s="1013">
        <v>1128885</v>
      </c>
      <c r="AL131" s="1014"/>
      <c r="AM131" s="1014"/>
      <c r="AN131" s="1014"/>
      <c r="AO131" s="1015"/>
      <c r="AP131" s="1144"/>
      <c r="AQ131" s="1145"/>
      <c r="AR131" s="1145"/>
      <c r="AS131" s="1145"/>
      <c r="AT131" s="1146"/>
      <c r="AU131" s="237"/>
      <c r="AV131" s="237"/>
      <c r="AW131" s="237"/>
      <c r="AX131" s="1116" t="s">
        <v>458</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459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460</v>
      </c>
      <c r="W132" s="1127"/>
      <c r="X132" s="1127"/>
      <c r="Y132" s="1127"/>
      <c r="Z132" s="1128"/>
      <c r="AA132" s="1129">
        <v>6.7874747800000002</v>
      </c>
      <c r="AB132" s="1130"/>
      <c r="AC132" s="1130"/>
      <c r="AD132" s="1130"/>
      <c r="AE132" s="1131"/>
      <c r="AF132" s="1132">
        <v>3.2892592270000001</v>
      </c>
      <c r="AG132" s="1130"/>
      <c r="AH132" s="1130"/>
      <c r="AI132" s="1130"/>
      <c r="AJ132" s="1131"/>
      <c r="AK132" s="1132">
        <v>0.21507948099999999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461</v>
      </c>
      <c r="W133" s="1110"/>
      <c r="X133" s="1110"/>
      <c r="Y133" s="1110"/>
      <c r="Z133" s="1111"/>
      <c r="AA133" s="1112">
        <v>9.6</v>
      </c>
      <c r="AB133" s="1113"/>
      <c r="AC133" s="1113"/>
      <c r="AD133" s="1113"/>
      <c r="AE133" s="1114"/>
      <c r="AF133" s="1112">
        <v>6.8</v>
      </c>
      <c r="AG133" s="1113"/>
      <c r="AH133" s="1113"/>
      <c r="AI133" s="1113"/>
      <c r="AJ133" s="1114"/>
      <c r="AK133" s="1112">
        <v>3.4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462</v>
      </c>
      <c r="B5" s="248"/>
      <c r="C5" s="248"/>
      <c r="D5" s="248"/>
      <c r="E5" s="248"/>
      <c r="F5" s="248"/>
      <c r="G5" s="248"/>
      <c r="H5" s="248"/>
      <c r="I5" s="248"/>
      <c r="J5" s="248"/>
      <c r="K5" s="248"/>
      <c r="L5" s="248"/>
      <c r="M5" s="248"/>
      <c r="N5" s="248"/>
      <c r="O5" s="249"/>
    </row>
    <row r="6" spans="1:16" x14ac:dyDescent="0.15">
      <c r="A6" s="250"/>
      <c r="B6" s="246"/>
      <c r="C6" s="246"/>
      <c r="D6" s="246"/>
      <c r="E6" s="246"/>
      <c r="F6" s="246"/>
      <c r="G6" s="251" t="s">
        <v>463</v>
      </c>
      <c r="H6" s="251"/>
      <c r="I6" s="251"/>
      <c r="J6" s="251"/>
      <c r="K6" s="246"/>
      <c r="L6" s="246"/>
      <c r="M6" s="246"/>
      <c r="N6" s="246"/>
    </row>
    <row r="7" spans="1:16" x14ac:dyDescent="0.15">
      <c r="A7" s="250"/>
      <c r="B7" s="246"/>
      <c r="C7" s="246"/>
      <c r="D7" s="246"/>
      <c r="E7" s="246"/>
      <c r="F7" s="246"/>
      <c r="G7" s="253"/>
      <c r="H7" s="254"/>
      <c r="I7" s="254"/>
      <c r="J7" s="255"/>
      <c r="K7" s="1150" t="s">
        <v>464</v>
      </c>
      <c r="L7" s="256"/>
      <c r="M7" s="257" t="s">
        <v>465</v>
      </c>
      <c r="N7" s="258"/>
    </row>
    <row r="8" spans="1:16" x14ac:dyDescent="0.15">
      <c r="A8" s="250"/>
      <c r="B8" s="246"/>
      <c r="C8" s="246"/>
      <c r="D8" s="246"/>
      <c r="E8" s="246"/>
      <c r="F8" s="246"/>
      <c r="G8" s="259"/>
      <c r="H8" s="260"/>
      <c r="I8" s="260"/>
      <c r="J8" s="261"/>
      <c r="K8" s="1151"/>
      <c r="L8" s="262" t="s">
        <v>466</v>
      </c>
      <c r="M8" s="263" t="s">
        <v>467</v>
      </c>
      <c r="N8" s="264" t="s">
        <v>468</v>
      </c>
    </row>
    <row r="9" spans="1:16" x14ac:dyDescent="0.15">
      <c r="A9" s="250"/>
      <c r="B9" s="246"/>
      <c r="C9" s="246"/>
      <c r="D9" s="246"/>
      <c r="E9" s="246"/>
      <c r="F9" s="246"/>
      <c r="G9" s="1152" t="s">
        <v>469</v>
      </c>
      <c r="H9" s="1153"/>
      <c r="I9" s="1153"/>
      <c r="J9" s="1154"/>
      <c r="K9" s="265">
        <v>382541</v>
      </c>
      <c r="L9" s="266">
        <v>138451</v>
      </c>
      <c r="M9" s="267">
        <v>189696</v>
      </c>
      <c r="N9" s="268">
        <v>-27</v>
      </c>
    </row>
    <row r="10" spans="1:16" x14ac:dyDescent="0.15">
      <c r="A10" s="250"/>
      <c r="B10" s="246"/>
      <c r="C10" s="246"/>
      <c r="D10" s="246"/>
      <c r="E10" s="246"/>
      <c r="F10" s="246"/>
      <c r="G10" s="1152" t="s">
        <v>470</v>
      </c>
      <c r="H10" s="1153"/>
      <c r="I10" s="1153"/>
      <c r="J10" s="1154"/>
      <c r="K10" s="269">
        <v>13151</v>
      </c>
      <c r="L10" s="270">
        <v>4760</v>
      </c>
      <c r="M10" s="271">
        <v>21936</v>
      </c>
      <c r="N10" s="272">
        <v>-78.3</v>
      </c>
    </row>
    <row r="11" spans="1:16" ht="13.5" customHeight="1" x14ac:dyDescent="0.15">
      <c r="A11" s="250"/>
      <c r="B11" s="246"/>
      <c r="C11" s="246"/>
      <c r="D11" s="246"/>
      <c r="E11" s="246"/>
      <c r="F11" s="246"/>
      <c r="G11" s="1152" t="s">
        <v>471</v>
      </c>
      <c r="H11" s="1153"/>
      <c r="I11" s="1153"/>
      <c r="J11" s="1154"/>
      <c r="K11" s="269">
        <v>76458</v>
      </c>
      <c r="L11" s="270">
        <v>27672</v>
      </c>
      <c r="M11" s="271">
        <v>29437</v>
      </c>
      <c r="N11" s="272">
        <v>-6</v>
      </c>
    </row>
    <row r="12" spans="1:16" ht="13.5" customHeight="1" x14ac:dyDescent="0.15">
      <c r="A12" s="250"/>
      <c r="B12" s="246"/>
      <c r="C12" s="246"/>
      <c r="D12" s="246"/>
      <c r="E12" s="246"/>
      <c r="F12" s="246"/>
      <c r="G12" s="1152" t="s">
        <v>472</v>
      </c>
      <c r="H12" s="1153"/>
      <c r="I12" s="1153"/>
      <c r="J12" s="1154"/>
      <c r="K12" s="269" t="s">
        <v>473</v>
      </c>
      <c r="L12" s="270" t="s">
        <v>473</v>
      </c>
      <c r="M12" s="271">
        <v>3160</v>
      </c>
      <c r="N12" s="272" t="s">
        <v>473</v>
      </c>
    </row>
    <row r="13" spans="1:16" ht="13.5" customHeight="1" x14ac:dyDescent="0.15">
      <c r="A13" s="250"/>
      <c r="B13" s="246"/>
      <c r="C13" s="246"/>
      <c r="D13" s="246"/>
      <c r="E13" s="246"/>
      <c r="F13" s="246"/>
      <c r="G13" s="1152" t="s">
        <v>474</v>
      </c>
      <c r="H13" s="1153"/>
      <c r="I13" s="1153"/>
      <c r="J13" s="1154"/>
      <c r="K13" s="269" t="s">
        <v>473</v>
      </c>
      <c r="L13" s="270" t="s">
        <v>473</v>
      </c>
      <c r="M13" s="271" t="s">
        <v>473</v>
      </c>
      <c r="N13" s="272" t="s">
        <v>473</v>
      </c>
    </row>
    <row r="14" spans="1:16" ht="13.5" customHeight="1" x14ac:dyDescent="0.15">
      <c r="A14" s="250"/>
      <c r="B14" s="246"/>
      <c r="C14" s="246"/>
      <c r="D14" s="246"/>
      <c r="E14" s="246"/>
      <c r="F14" s="246"/>
      <c r="G14" s="1152" t="s">
        <v>475</v>
      </c>
      <c r="H14" s="1153"/>
      <c r="I14" s="1153"/>
      <c r="J14" s="1154"/>
      <c r="K14" s="269" t="s">
        <v>473</v>
      </c>
      <c r="L14" s="270" t="s">
        <v>473</v>
      </c>
      <c r="M14" s="271">
        <v>9091</v>
      </c>
      <c r="N14" s="272" t="s">
        <v>473</v>
      </c>
    </row>
    <row r="15" spans="1:16" ht="13.5" customHeight="1" x14ac:dyDescent="0.15">
      <c r="A15" s="250"/>
      <c r="B15" s="246"/>
      <c r="C15" s="246"/>
      <c r="D15" s="246"/>
      <c r="E15" s="246"/>
      <c r="F15" s="246"/>
      <c r="G15" s="1152" t="s">
        <v>476</v>
      </c>
      <c r="H15" s="1153"/>
      <c r="I15" s="1153"/>
      <c r="J15" s="1154"/>
      <c r="K15" s="269">
        <v>11859</v>
      </c>
      <c r="L15" s="270">
        <v>4292</v>
      </c>
      <c r="M15" s="271">
        <v>4470</v>
      </c>
      <c r="N15" s="272">
        <v>-4</v>
      </c>
    </row>
    <row r="16" spans="1:16" x14ac:dyDescent="0.15">
      <c r="A16" s="250"/>
      <c r="B16" s="246"/>
      <c r="C16" s="246"/>
      <c r="D16" s="246"/>
      <c r="E16" s="246"/>
      <c r="F16" s="246"/>
      <c r="G16" s="1155" t="s">
        <v>477</v>
      </c>
      <c r="H16" s="1156"/>
      <c r="I16" s="1156"/>
      <c r="J16" s="1157"/>
      <c r="K16" s="270">
        <v>-35796</v>
      </c>
      <c r="L16" s="270">
        <v>-12955</v>
      </c>
      <c r="M16" s="271">
        <v>-19414</v>
      </c>
      <c r="N16" s="272">
        <v>-33.299999999999997</v>
      </c>
    </row>
    <row r="17" spans="1:16" x14ac:dyDescent="0.15">
      <c r="A17" s="250"/>
      <c r="B17" s="246"/>
      <c r="C17" s="246"/>
      <c r="D17" s="246"/>
      <c r="E17" s="246"/>
      <c r="F17" s="246"/>
      <c r="G17" s="1155" t="s">
        <v>169</v>
      </c>
      <c r="H17" s="1156"/>
      <c r="I17" s="1156"/>
      <c r="J17" s="1157"/>
      <c r="K17" s="270">
        <v>448213</v>
      </c>
      <c r="L17" s="270">
        <v>162220</v>
      </c>
      <c r="M17" s="271">
        <v>238376</v>
      </c>
      <c r="N17" s="272">
        <v>-31.9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478</v>
      </c>
      <c r="H19" s="246"/>
      <c r="I19" s="246"/>
      <c r="J19" s="246"/>
      <c r="K19" s="246"/>
      <c r="L19" s="246"/>
      <c r="M19" s="246"/>
      <c r="N19" s="246"/>
    </row>
    <row r="20" spans="1:16" x14ac:dyDescent="0.15">
      <c r="A20" s="250"/>
      <c r="B20" s="246"/>
      <c r="C20" s="246"/>
      <c r="D20" s="246"/>
      <c r="E20" s="246"/>
      <c r="F20" s="246"/>
      <c r="G20" s="274"/>
      <c r="H20" s="275"/>
      <c r="I20" s="275"/>
      <c r="J20" s="276"/>
      <c r="K20" s="277" t="s">
        <v>479</v>
      </c>
      <c r="L20" s="278" t="s">
        <v>480</v>
      </c>
      <c r="M20" s="279" t="s">
        <v>481</v>
      </c>
      <c r="N20" s="280"/>
    </row>
    <row r="21" spans="1:16" s="286" customFormat="1" x14ac:dyDescent="0.15">
      <c r="A21" s="281"/>
      <c r="B21" s="251"/>
      <c r="C21" s="251"/>
      <c r="D21" s="251"/>
      <c r="E21" s="251"/>
      <c r="F21" s="251"/>
      <c r="G21" s="1147" t="s">
        <v>482</v>
      </c>
      <c r="H21" s="1148"/>
      <c r="I21" s="1148"/>
      <c r="J21" s="1149"/>
      <c r="K21" s="282">
        <v>16.649999999999999</v>
      </c>
      <c r="L21" s="283">
        <v>21.75</v>
      </c>
      <c r="M21" s="284">
        <v>-5.0999999999999996</v>
      </c>
      <c r="N21" s="251"/>
      <c r="O21" s="285"/>
      <c r="P21" s="281"/>
    </row>
    <row r="22" spans="1:16" s="286" customFormat="1" x14ac:dyDescent="0.15">
      <c r="A22" s="281"/>
      <c r="B22" s="251"/>
      <c r="C22" s="251"/>
      <c r="D22" s="251"/>
      <c r="E22" s="251"/>
      <c r="F22" s="251"/>
      <c r="G22" s="1147" t="s">
        <v>483</v>
      </c>
      <c r="H22" s="1148"/>
      <c r="I22" s="1148"/>
      <c r="J22" s="1149"/>
      <c r="K22" s="287">
        <v>95.2</v>
      </c>
      <c r="L22" s="288">
        <v>95.2</v>
      </c>
      <c r="M22" s="289">
        <v>0</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486</v>
      </c>
      <c r="H29" s="251"/>
      <c r="I29" s="251"/>
      <c r="J29" s="251"/>
      <c r="K29" s="246"/>
      <c r="L29" s="246"/>
      <c r="M29" s="246"/>
      <c r="N29" s="246"/>
      <c r="O29" s="295"/>
    </row>
    <row r="30" spans="1:16" x14ac:dyDescent="0.15">
      <c r="A30" s="250"/>
      <c r="B30" s="246"/>
      <c r="C30" s="246"/>
      <c r="D30" s="246"/>
      <c r="E30" s="246"/>
      <c r="F30" s="246"/>
      <c r="G30" s="253"/>
      <c r="H30" s="254"/>
      <c r="I30" s="254"/>
      <c r="J30" s="255"/>
      <c r="K30" s="1150" t="s">
        <v>464</v>
      </c>
      <c r="L30" s="256"/>
      <c r="M30" s="257" t="s">
        <v>465</v>
      </c>
      <c r="N30" s="258"/>
    </row>
    <row r="31" spans="1:16" x14ac:dyDescent="0.15">
      <c r="A31" s="250"/>
      <c r="B31" s="246"/>
      <c r="C31" s="246"/>
      <c r="D31" s="246"/>
      <c r="E31" s="246"/>
      <c r="F31" s="246"/>
      <c r="G31" s="259"/>
      <c r="H31" s="260"/>
      <c r="I31" s="260"/>
      <c r="J31" s="261"/>
      <c r="K31" s="1151"/>
      <c r="L31" s="262" t="s">
        <v>466</v>
      </c>
      <c r="M31" s="263" t="s">
        <v>467</v>
      </c>
      <c r="N31" s="264" t="s">
        <v>468</v>
      </c>
    </row>
    <row r="32" spans="1:16" ht="27" customHeight="1" x14ac:dyDescent="0.15">
      <c r="A32" s="250"/>
      <c r="B32" s="246"/>
      <c r="C32" s="246"/>
      <c r="D32" s="246"/>
      <c r="E32" s="246"/>
      <c r="F32" s="246"/>
      <c r="G32" s="1163" t="s">
        <v>487</v>
      </c>
      <c r="H32" s="1164"/>
      <c r="I32" s="1164"/>
      <c r="J32" s="1165"/>
      <c r="K32" s="296">
        <v>269796</v>
      </c>
      <c r="L32" s="296">
        <v>97646</v>
      </c>
      <c r="M32" s="297">
        <v>139853</v>
      </c>
      <c r="N32" s="298">
        <v>-30.2</v>
      </c>
    </row>
    <row r="33" spans="1:16" ht="13.5" customHeight="1" x14ac:dyDescent="0.15">
      <c r="A33" s="250"/>
      <c r="B33" s="246"/>
      <c r="C33" s="246"/>
      <c r="D33" s="246"/>
      <c r="E33" s="246"/>
      <c r="F33" s="246"/>
      <c r="G33" s="1163" t="s">
        <v>488</v>
      </c>
      <c r="H33" s="1164"/>
      <c r="I33" s="1164"/>
      <c r="J33" s="1165"/>
      <c r="K33" s="296" t="s">
        <v>473</v>
      </c>
      <c r="L33" s="296" t="s">
        <v>473</v>
      </c>
      <c r="M33" s="297" t="s">
        <v>473</v>
      </c>
      <c r="N33" s="298" t="s">
        <v>473</v>
      </c>
    </row>
    <row r="34" spans="1:16" ht="27" customHeight="1" x14ac:dyDescent="0.15">
      <c r="A34" s="250"/>
      <c r="B34" s="246"/>
      <c r="C34" s="246"/>
      <c r="D34" s="246"/>
      <c r="E34" s="246"/>
      <c r="F34" s="246"/>
      <c r="G34" s="1163" t="s">
        <v>489</v>
      </c>
      <c r="H34" s="1164"/>
      <c r="I34" s="1164"/>
      <c r="J34" s="1165"/>
      <c r="K34" s="296" t="s">
        <v>473</v>
      </c>
      <c r="L34" s="296" t="s">
        <v>473</v>
      </c>
      <c r="M34" s="297">
        <v>4</v>
      </c>
      <c r="N34" s="298" t="s">
        <v>473</v>
      </c>
    </row>
    <row r="35" spans="1:16" ht="27" customHeight="1" x14ac:dyDescent="0.15">
      <c r="A35" s="250"/>
      <c r="B35" s="246"/>
      <c r="C35" s="246"/>
      <c r="D35" s="246"/>
      <c r="E35" s="246"/>
      <c r="F35" s="246"/>
      <c r="G35" s="1163" t="s">
        <v>490</v>
      </c>
      <c r="H35" s="1164"/>
      <c r="I35" s="1164"/>
      <c r="J35" s="1165"/>
      <c r="K35" s="296">
        <v>31089</v>
      </c>
      <c r="L35" s="296">
        <v>11252</v>
      </c>
      <c r="M35" s="297">
        <v>31890</v>
      </c>
      <c r="N35" s="298">
        <v>-64.7</v>
      </c>
    </row>
    <row r="36" spans="1:16" ht="27" customHeight="1" x14ac:dyDescent="0.15">
      <c r="A36" s="250"/>
      <c r="B36" s="246"/>
      <c r="C36" s="246"/>
      <c r="D36" s="246"/>
      <c r="E36" s="246"/>
      <c r="F36" s="246"/>
      <c r="G36" s="1163" t="s">
        <v>491</v>
      </c>
      <c r="H36" s="1164"/>
      <c r="I36" s="1164"/>
      <c r="J36" s="1165"/>
      <c r="K36" s="296">
        <v>28453</v>
      </c>
      <c r="L36" s="296">
        <v>10298</v>
      </c>
      <c r="M36" s="297">
        <v>5316</v>
      </c>
      <c r="N36" s="298">
        <v>93.7</v>
      </c>
    </row>
    <row r="37" spans="1:16" ht="13.5" customHeight="1" x14ac:dyDescent="0.15">
      <c r="A37" s="250"/>
      <c r="B37" s="246"/>
      <c r="C37" s="246"/>
      <c r="D37" s="246"/>
      <c r="E37" s="246"/>
      <c r="F37" s="246"/>
      <c r="G37" s="1163" t="s">
        <v>492</v>
      </c>
      <c r="H37" s="1164"/>
      <c r="I37" s="1164"/>
      <c r="J37" s="1165"/>
      <c r="K37" s="296" t="s">
        <v>473</v>
      </c>
      <c r="L37" s="296" t="s">
        <v>473</v>
      </c>
      <c r="M37" s="297">
        <v>1757</v>
      </c>
      <c r="N37" s="298" t="s">
        <v>473</v>
      </c>
    </row>
    <row r="38" spans="1:16" ht="27" customHeight="1" x14ac:dyDescent="0.15">
      <c r="A38" s="250"/>
      <c r="B38" s="246"/>
      <c r="C38" s="246"/>
      <c r="D38" s="246"/>
      <c r="E38" s="246"/>
      <c r="F38" s="246"/>
      <c r="G38" s="1166" t="s">
        <v>493</v>
      </c>
      <c r="H38" s="1167"/>
      <c r="I38" s="1167"/>
      <c r="J38" s="1168"/>
      <c r="K38" s="299" t="s">
        <v>473</v>
      </c>
      <c r="L38" s="299" t="s">
        <v>473</v>
      </c>
      <c r="M38" s="300">
        <v>42</v>
      </c>
      <c r="N38" s="301" t="s">
        <v>473</v>
      </c>
      <c r="O38" s="295"/>
    </row>
    <row r="39" spans="1:16" x14ac:dyDescent="0.15">
      <c r="A39" s="250"/>
      <c r="B39" s="246"/>
      <c r="C39" s="246"/>
      <c r="D39" s="246"/>
      <c r="E39" s="246"/>
      <c r="F39" s="246"/>
      <c r="G39" s="1166" t="s">
        <v>494</v>
      </c>
      <c r="H39" s="1167"/>
      <c r="I39" s="1167"/>
      <c r="J39" s="1168"/>
      <c r="K39" s="302">
        <v>-12934</v>
      </c>
      <c r="L39" s="302">
        <v>-4681</v>
      </c>
      <c r="M39" s="303">
        <v>-8426</v>
      </c>
      <c r="N39" s="304">
        <v>-44.4</v>
      </c>
      <c r="O39" s="295"/>
    </row>
    <row r="40" spans="1:16" ht="27" customHeight="1" x14ac:dyDescent="0.15">
      <c r="A40" s="250"/>
      <c r="B40" s="246"/>
      <c r="C40" s="246"/>
      <c r="D40" s="246"/>
      <c r="E40" s="246"/>
      <c r="F40" s="246"/>
      <c r="G40" s="1163" t="s">
        <v>495</v>
      </c>
      <c r="H40" s="1164"/>
      <c r="I40" s="1164"/>
      <c r="J40" s="1165"/>
      <c r="K40" s="302">
        <v>-313976</v>
      </c>
      <c r="L40" s="302">
        <v>-113636</v>
      </c>
      <c r="M40" s="303">
        <v>-127711</v>
      </c>
      <c r="N40" s="304">
        <v>-11</v>
      </c>
      <c r="O40" s="295"/>
    </row>
    <row r="41" spans="1:16" x14ac:dyDescent="0.15">
      <c r="A41" s="250"/>
      <c r="B41" s="246"/>
      <c r="C41" s="246"/>
      <c r="D41" s="246"/>
      <c r="E41" s="246"/>
      <c r="F41" s="246"/>
      <c r="G41" s="1169" t="s">
        <v>280</v>
      </c>
      <c r="H41" s="1170"/>
      <c r="I41" s="1170"/>
      <c r="J41" s="1171"/>
      <c r="K41" s="296">
        <v>2428</v>
      </c>
      <c r="L41" s="302">
        <v>879</v>
      </c>
      <c r="M41" s="303">
        <v>42725</v>
      </c>
      <c r="N41" s="304">
        <v>-97.9</v>
      </c>
      <c r="O41" s="295"/>
    </row>
    <row r="42" spans="1:16" x14ac:dyDescent="0.15">
      <c r="A42" s="250"/>
      <c r="B42" s="246"/>
      <c r="C42" s="246"/>
      <c r="D42" s="246"/>
      <c r="E42" s="246"/>
      <c r="F42" s="246"/>
      <c r="G42" s="305" t="s">
        <v>496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498</v>
      </c>
      <c r="H48" s="310"/>
      <c r="I48" s="310"/>
      <c r="J48" s="310"/>
      <c r="K48" s="310"/>
      <c r="L48" s="310"/>
      <c r="M48" s="311"/>
      <c r="N48" s="310"/>
    </row>
    <row r="49" spans="1:14" ht="13.5" customHeight="1" x14ac:dyDescent="0.15">
      <c r="A49" s="250"/>
      <c r="B49" s="246"/>
      <c r="C49" s="246"/>
      <c r="D49" s="246"/>
      <c r="E49" s="246"/>
      <c r="F49" s="246"/>
      <c r="G49" s="312"/>
      <c r="H49" s="313"/>
      <c r="I49" s="1158" t="s">
        <v>464</v>
      </c>
      <c r="J49" s="1160" t="s">
        <v>499</v>
      </c>
      <c r="K49" s="1161"/>
      <c r="L49" s="1161"/>
      <c r="M49" s="1161"/>
      <c r="N49" s="1162"/>
    </row>
    <row r="50" spans="1:14" x14ac:dyDescent="0.15">
      <c r="A50" s="250"/>
      <c r="B50" s="246"/>
      <c r="C50" s="246"/>
      <c r="D50" s="246"/>
      <c r="E50" s="246"/>
      <c r="F50" s="246"/>
      <c r="G50" s="314"/>
      <c r="H50" s="315"/>
      <c r="I50" s="1159"/>
      <c r="J50" s="316" t="s">
        <v>500</v>
      </c>
      <c r="K50" s="317" t="s">
        <v>501</v>
      </c>
      <c r="L50" s="318" t="s">
        <v>502</v>
      </c>
      <c r="M50" s="319" t="s">
        <v>503</v>
      </c>
      <c r="N50" s="320" t="s">
        <v>504</v>
      </c>
    </row>
    <row r="51" spans="1:14" x14ac:dyDescent="0.15">
      <c r="A51" s="250"/>
      <c r="B51" s="246"/>
      <c r="C51" s="246"/>
      <c r="D51" s="246"/>
      <c r="E51" s="246"/>
      <c r="F51" s="246"/>
      <c r="G51" s="312" t="s">
        <v>505</v>
      </c>
      <c r="H51" s="313"/>
      <c r="I51" s="321">
        <v>591238</v>
      </c>
      <c r="J51" s="322">
        <v>205220</v>
      </c>
      <c r="K51" s="323">
        <v>-42.2</v>
      </c>
      <c r="L51" s="324">
        <v>228305</v>
      </c>
      <c r="M51" s="325">
        <v>5.6</v>
      </c>
      <c r="N51" s="326">
        <v>-47.8</v>
      </c>
    </row>
    <row r="52" spans="1:14" x14ac:dyDescent="0.15">
      <c r="A52" s="250"/>
      <c r="B52" s="246"/>
      <c r="C52" s="246"/>
      <c r="D52" s="246"/>
      <c r="E52" s="246"/>
      <c r="F52" s="246"/>
      <c r="G52" s="327"/>
      <c r="H52" s="328" t="s">
        <v>506</v>
      </c>
      <c r="I52" s="329">
        <v>186757</v>
      </c>
      <c r="J52" s="330">
        <v>64824</v>
      </c>
      <c r="K52" s="331">
        <v>48.9</v>
      </c>
      <c r="L52" s="332">
        <v>86611</v>
      </c>
      <c r="M52" s="333">
        <v>-20.399999999999999</v>
      </c>
      <c r="N52" s="334">
        <v>69.3</v>
      </c>
    </row>
    <row r="53" spans="1:14" x14ac:dyDescent="0.15">
      <c r="A53" s="250"/>
      <c r="B53" s="246"/>
      <c r="C53" s="246"/>
      <c r="D53" s="246"/>
      <c r="E53" s="246"/>
      <c r="F53" s="246"/>
      <c r="G53" s="312" t="s">
        <v>507</v>
      </c>
      <c r="H53" s="313"/>
      <c r="I53" s="321">
        <v>399372</v>
      </c>
      <c r="J53" s="322">
        <v>138335</v>
      </c>
      <c r="K53" s="323">
        <v>-32.6</v>
      </c>
      <c r="L53" s="324">
        <v>316331</v>
      </c>
      <c r="M53" s="325">
        <v>38.6</v>
      </c>
      <c r="N53" s="326">
        <v>-71.2</v>
      </c>
    </row>
    <row r="54" spans="1:14" x14ac:dyDescent="0.15">
      <c r="A54" s="250"/>
      <c r="B54" s="246"/>
      <c r="C54" s="246"/>
      <c r="D54" s="246"/>
      <c r="E54" s="246"/>
      <c r="F54" s="246"/>
      <c r="G54" s="327"/>
      <c r="H54" s="328" t="s">
        <v>506</v>
      </c>
      <c r="I54" s="329">
        <v>322395</v>
      </c>
      <c r="J54" s="330">
        <v>111671</v>
      </c>
      <c r="K54" s="331">
        <v>72.3</v>
      </c>
      <c r="L54" s="332">
        <v>106387</v>
      </c>
      <c r="M54" s="333">
        <v>22.8</v>
      </c>
      <c r="N54" s="334">
        <v>49.5</v>
      </c>
    </row>
    <row r="55" spans="1:14" x14ac:dyDescent="0.15">
      <c r="A55" s="250"/>
      <c r="B55" s="246"/>
      <c r="C55" s="246"/>
      <c r="D55" s="246"/>
      <c r="E55" s="246"/>
      <c r="F55" s="246"/>
      <c r="G55" s="312" t="s">
        <v>508</v>
      </c>
      <c r="H55" s="313"/>
      <c r="I55" s="321">
        <v>677440</v>
      </c>
      <c r="J55" s="322">
        <v>237698</v>
      </c>
      <c r="K55" s="323">
        <v>71.8</v>
      </c>
      <c r="L55" s="324">
        <v>333013</v>
      </c>
      <c r="M55" s="325">
        <v>5.3</v>
      </c>
      <c r="N55" s="326">
        <v>66.5</v>
      </c>
    </row>
    <row r="56" spans="1:14" x14ac:dyDescent="0.15">
      <c r="A56" s="250"/>
      <c r="B56" s="246"/>
      <c r="C56" s="246"/>
      <c r="D56" s="246"/>
      <c r="E56" s="246"/>
      <c r="F56" s="246"/>
      <c r="G56" s="327"/>
      <c r="H56" s="328" t="s">
        <v>506</v>
      </c>
      <c r="I56" s="329">
        <v>570075</v>
      </c>
      <c r="J56" s="330">
        <v>200026</v>
      </c>
      <c r="K56" s="331">
        <v>79.099999999999994</v>
      </c>
      <c r="L56" s="332">
        <v>126732</v>
      </c>
      <c r="M56" s="333">
        <v>19.100000000000001</v>
      </c>
      <c r="N56" s="334">
        <v>60</v>
      </c>
    </row>
    <row r="57" spans="1:14" x14ac:dyDescent="0.15">
      <c r="A57" s="250"/>
      <c r="B57" s="246"/>
      <c r="C57" s="246"/>
      <c r="D57" s="246"/>
      <c r="E57" s="246"/>
      <c r="F57" s="246"/>
      <c r="G57" s="312" t="s">
        <v>509</v>
      </c>
      <c r="H57" s="313"/>
      <c r="I57" s="321">
        <v>467643</v>
      </c>
      <c r="J57" s="322">
        <v>165070</v>
      </c>
      <c r="K57" s="323">
        <v>-30.6</v>
      </c>
      <c r="L57" s="324">
        <v>280458</v>
      </c>
      <c r="M57" s="325">
        <v>-15.8</v>
      </c>
      <c r="N57" s="326">
        <v>-14.8</v>
      </c>
    </row>
    <row r="58" spans="1:14" x14ac:dyDescent="0.15">
      <c r="A58" s="250"/>
      <c r="B58" s="246"/>
      <c r="C58" s="246"/>
      <c r="D58" s="246"/>
      <c r="E58" s="246"/>
      <c r="F58" s="246"/>
      <c r="G58" s="327"/>
      <c r="H58" s="328" t="s">
        <v>506</v>
      </c>
      <c r="I58" s="329">
        <v>346075</v>
      </c>
      <c r="J58" s="330">
        <v>122158</v>
      </c>
      <c r="K58" s="331">
        <v>-38.9</v>
      </c>
      <c r="L58" s="332">
        <v>127286</v>
      </c>
      <c r="M58" s="333">
        <v>0.4</v>
      </c>
      <c r="N58" s="334">
        <v>-39.299999999999997</v>
      </c>
    </row>
    <row r="59" spans="1:14" x14ac:dyDescent="0.15">
      <c r="A59" s="250"/>
      <c r="B59" s="246"/>
      <c r="C59" s="246"/>
      <c r="D59" s="246"/>
      <c r="E59" s="246"/>
      <c r="F59" s="246"/>
      <c r="G59" s="312" t="s">
        <v>510</v>
      </c>
      <c r="H59" s="313"/>
      <c r="I59" s="321">
        <v>407146</v>
      </c>
      <c r="J59" s="322">
        <v>147356</v>
      </c>
      <c r="K59" s="323">
        <v>-10.7</v>
      </c>
      <c r="L59" s="324">
        <v>291945</v>
      </c>
      <c r="M59" s="325">
        <v>4.0999999999999996</v>
      </c>
      <c r="N59" s="326">
        <v>-14.8</v>
      </c>
    </row>
    <row r="60" spans="1:14" x14ac:dyDescent="0.15">
      <c r="A60" s="250"/>
      <c r="B60" s="246"/>
      <c r="C60" s="246"/>
      <c r="D60" s="246"/>
      <c r="E60" s="246"/>
      <c r="F60" s="246"/>
      <c r="G60" s="327"/>
      <c r="H60" s="328" t="s">
        <v>506</v>
      </c>
      <c r="I60" s="335">
        <v>152736</v>
      </c>
      <c r="J60" s="330">
        <v>55279</v>
      </c>
      <c r="K60" s="331">
        <v>-54.7</v>
      </c>
      <c r="L60" s="332">
        <v>127651</v>
      </c>
      <c r="M60" s="333">
        <v>0.3</v>
      </c>
      <c r="N60" s="334">
        <v>-55</v>
      </c>
    </row>
    <row r="61" spans="1:14" x14ac:dyDescent="0.15">
      <c r="A61" s="250"/>
      <c r="B61" s="246"/>
      <c r="C61" s="246"/>
      <c r="D61" s="246"/>
      <c r="E61" s="246"/>
      <c r="F61" s="246"/>
      <c r="G61" s="312" t="s">
        <v>511</v>
      </c>
      <c r="H61" s="336"/>
      <c r="I61" s="337">
        <v>508568</v>
      </c>
      <c r="J61" s="338">
        <v>178736</v>
      </c>
      <c r="K61" s="339">
        <v>-8.9</v>
      </c>
      <c r="L61" s="340">
        <v>290010</v>
      </c>
      <c r="M61" s="341">
        <v>7.6</v>
      </c>
      <c r="N61" s="326">
        <v>-16.5</v>
      </c>
    </row>
    <row r="62" spans="1:14" x14ac:dyDescent="0.15">
      <c r="A62" s="250"/>
      <c r="B62" s="246"/>
      <c r="C62" s="246"/>
      <c r="D62" s="246"/>
      <c r="E62" s="246"/>
      <c r="F62" s="246"/>
      <c r="G62" s="327"/>
      <c r="H62" s="328" t="s">
        <v>506</v>
      </c>
      <c r="I62" s="329">
        <v>315608</v>
      </c>
      <c r="J62" s="330">
        <v>110792</v>
      </c>
      <c r="K62" s="331">
        <v>21.3</v>
      </c>
      <c r="L62" s="332">
        <v>114933</v>
      </c>
      <c r="M62" s="333">
        <v>4.4000000000000004</v>
      </c>
      <c r="N62" s="334">
        <v>16.899999999999999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72" t="s">
        <v>3</v>
      </c>
      <c r="D47" s="1172"/>
      <c r="E47" s="1173"/>
      <c r="F47" s="11">
        <v>16.809999999999999</v>
      </c>
      <c r="G47" s="12">
        <v>17.22</v>
      </c>
      <c r="H47" s="12">
        <v>16.7</v>
      </c>
      <c r="I47" s="12">
        <v>19.79</v>
      </c>
      <c r="J47" s="13">
        <v>21.65</v>
      </c>
    </row>
    <row r="48" spans="2:10" ht="57.75" customHeight="1" x14ac:dyDescent="0.15">
      <c r="B48" s="14"/>
      <c r="C48" s="1174" t="s">
        <v>4</v>
      </c>
      <c r="D48" s="1174"/>
      <c r="E48" s="1175"/>
      <c r="F48" s="15">
        <v>2.77</v>
      </c>
      <c r="G48" s="16">
        <v>2.46</v>
      </c>
      <c r="H48" s="16">
        <v>2.35</v>
      </c>
      <c r="I48" s="16">
        <v>2.19</v>
      </c>
      <c r="J48" s="17">
        <v>2.61</v>
      </c>
    </row>
    <row r="49" spans="2:10" ht="57.75" customHeight="1" thickBot="1" x14ac:dyDescent="0.2">
      <c r="B49" s="18"/>
      <c r="C49" s="1176" t="s">
        <v>5</v>
      </c>
      <c r="D49" s="1176"/>
      <c r="E49" s="1177"/>
      <c r="F49" s="19">
        <v>1.65</v>
      </c>
      <c r="G49" s="20" t="s">
        <v>518</v>
      </c>
      <c r="H49" s="20" t="s">
        <v>519</v>
      </c>
      <c r="I49" s="20">
        <v>36.64</v>
      </c>
      <c r="J49" s="21">
        <v>2.54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dc:creator>
  <cp:lastModifiedBy> </cp:lastModifiedBy>
  <cp:lastPrinted>2018-11-01T00:12:30Z</cp:lastPrinted>
  <dcterms:created xsi:type="dcterms:W3CDTF">2018-10-31T04:53:48Z</dcterms:created>
  <dcterms:modified xsi:type="dcterms:W3CDTF">2018-11-28T12:47:13Z</dcterms:modified>
</cp:coreProperties>
</file>