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494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AM36" i="9"/>
  <c r="C36" i="9"/>
  <c r="CO35" i="9"/>
  <c r="BW35" i="9"/>
  <c r="C35" i="9"/>
  <c r="CO34" i="9"/>
  <c r="BW34" i="9"/>
  <c r="U34" i="9"/>
  <c r="U35" i="9" s="1"/>
  <c r="C34" i="9"/>
  <c r="U36" i="9" l="1"/>
  <c r="BE34" i="9" s="1"/>
  <c r="BE35" i="9" s="1"/>
  <c r="BE36" i="9" s="1"/>
  <c r="BE37" i="9" s="1"/>
  <c r="BE38"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<sst xmlns="http://schemas.openxmlformats.org/spreadsheetml/2006/main" count="1140" uniqueCount="573">
  <si>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</si>
  <si>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</si>
  <si>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</si>
  <si>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</si>
  <si>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</si>
  <si>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</si>
  <si>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</si>
  <si>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</si>
  <si>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</si>
  <si>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</si>
  <si>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</si>
  <si>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</si>
  <si>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</si>
  <si>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</si>
  <si>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</si>
  <si>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</si>
  <si>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</si>
  <si>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</si>
  <si>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</si>
  <si>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</si>
  <si>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</si>
  <si>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</si>
  <si>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</si>
  <si>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</si>
  <si>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</si>
  <si>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</si>
  <si>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</si>
  <si>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</si>
  <si>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</si>
  <si>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</si>
  <si>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</si>
  <si>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</si>
  <si>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</si>
  <si>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</si>
  <si>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</si>
  <si>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</si>
  <si>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</si>
  <si>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</si>
  <si>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</si>
  <si>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</si>
  <si>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</si>
  <si>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</si>
  <si>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</si>
  <si>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</si>
  <si>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</si>
  <si>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</si>
  <si>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</si>
  <si>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</si>
  <si>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</si>
  <si>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</si>
  <si>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</si>
  <si>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</si>
  <si>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</si>
  <si>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</si>
  <si>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</si>
  <si>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</si>
  <si>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</si>
  <si>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</si>
  <si>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</si>
  <si>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</si>
  <si>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</si>
  <si>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</si>
  <si>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</si>
  <si>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</si>
  <si>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</si>
  <si>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</si>
  <si>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</si>
  <si>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</si>
  <si>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</si>
  <si>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</si>
  <si>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</si>
  <si>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</si>
  <si>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</si>
  <si>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</si>
  <si>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</si>
  <si>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</si>
  <si>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</si>
  <si>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</si>
  <si>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</si>
  <si>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</si>
  <si>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</si>
  <si>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</si>
  <si>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香南市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</si>
  <si>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</si>
  <si>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</si>
  <si>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</si>
  <si>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</si>
  <si>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</si>
  <si>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</si>
  <si>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</si>
  <si>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</si>
  <si>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</si>
  <si>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</si>
  <si>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</si>
  <si>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</si>
  <si>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</si>
  <si>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</si>
  <si>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</si>
  <si>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</si>
  <si>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</si>
  <si>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</si>
  <si>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</si>
  <si>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</si>
  <si>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</si>
  <si>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</si>
  <si>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</si>
  <si>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</si>
  <si>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</si>
  <si>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</si>
  <si>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</si>
  <si>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</si>
  <si>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</si>
  <si>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</si>
  <si>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</si>
  <si>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</si>
  <si>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</si>
  <si>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</si>
  <si>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</si>
  <si>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</si>
  <si>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</si>
  <si>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</si>
  <si>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</si>
  <si>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</si>
  <si>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</si>
  <si>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</si>
  <si>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</si>
  <si>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</si>
  <si>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</si>
  <si>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</si>
  <si>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</si>
  <si>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</si>
  <si>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</si>
  <si>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</si>
  <si>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</si>
  <si>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</si>
  <si>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</si>
  <si>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</si>
  <si>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</si>
  <si>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</si>
  <si>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</si>
  <si>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</si>
  <si>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</si>
  <si>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</si>
  <si>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</si>
  <si>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</si>
  <si>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</si>
  <si>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</si>
  <si>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</si>
  <si>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</si>
  <si>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</si>
  <si>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</si>
  <si>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</si>
  <si>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</si>
  <si>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</si>
  <si>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</si>
  <si>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</si>
  <si>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</si>
  <si>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</si>
  <si>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</si>
  <si>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</si>
  <si>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</si>
  <si>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</si>
  <si>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</si>
  <si>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</si>
  <si>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</si>
  <si>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</si>
  <si>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</si>
  <si>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</si>
  <si>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</si>
  <si>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</si>
  <si>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</si>
  <si>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</si>
  <si>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</si>
  <si>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</si>
  <si>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</si>
  <si>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</si>
  <si>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</si>
  <si>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</si>
  <si>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</si>
  <si>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</si>
  <si>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</si>
  <si>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</si>
  <si>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</si>
  <si>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</si>
  <si>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</si>
  <si>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</si>
  <si>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</si>
  <si>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</si>
  <si>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</si>
  <si>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</si>
  <si>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</si>
  <si>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</si>
  <si>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</si>
  <si>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</si>
  <si>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</si>
  <si>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</si>
  <si>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</si>
  <si>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高知県香南市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</si>
  <si>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</si>
  <si>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</si>
  <si>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</si>
  <si>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</si>
  <si>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</si>
  <si>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</si>
  <si>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</si>
  <si>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</si>
  <si>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</si>
  <si>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</si>
  <si>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</si>
  <si>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</si>
  <si>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</si>
  <si>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</si>
  <si>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</si>
  <si>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</si>
  <si>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</si>
  <si>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</si>
  <si>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</si>
  <si>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</si>
  <si>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</si>
  <si>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</si>
  <si>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</si>
  <si>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</si>
  <si>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</si>
  <si>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</si>
  <si>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</si>
  <si>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</si>
  <si>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</si>
  <si>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</si>
  <si>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</si>
  <si>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</si>
  <si>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</si>
  <si>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</si>
  <si>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</si>
  <si>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</si>
  <si>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</si>
  <si>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</si>
  <si>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</si>
  <si>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</si>
  <si>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</si>
  <si>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</si>
  <si>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</si>
  <si>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</si>
  <si>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</si>
  <si>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</si>
  <si>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</si>
  <si>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</si>
  <si>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</si>
  <si>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</si>
  <si>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</si>
  <si>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</si>
  <si>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</si>
  <si>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</si>
  <si>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</si>
  <si>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</si>
  <si>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</si>
  <si>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</si>
  <si>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</si>
  <si>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</si>
  <si>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</si>
  <si>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</si>
  <si>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</si>
  <si>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</si>
  <si>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</si>
  <si>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</si>
  <si>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</si>
  <si>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</si>
  <si>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</si>
  <si>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</si>
  <si>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</si>
  <si>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</si>
  <si>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</si>
  <si>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</si>
  <si>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</si>
  <si>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</si>
  <si>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</si>
  <si>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</si>
  <si>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</si>
  <si>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</si>
  <si>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</si>
  <si>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</si>
  <si>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</si>
  <si>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</si>
  <si>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</si>
  <si>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</si>
  <si>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</si>
  <si>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</si>
  <si>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</si>
  <si>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</si>
  <si>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</si>
  <si>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</si>
  <si>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</si>
  <si>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</si>
  <si>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</si>
  <si>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</si>
  <si>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</si>
  <si>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</si>
  <si>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</si>
  <si>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</si>
  <si>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</si>
  <si>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</si>
  <si>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</si>
  <si>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</si>
  <si>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</si>
  <si>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</si>
  <si>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</si>
  <si>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</si>
  <si>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</si>
  <si>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</si>
  <si>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</si>
  <si>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</si>
  <si>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</si>
  <si>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</si>
  <si>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</si>
  <si>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</si>
  <si>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</si>
  <si>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</si>
  <si>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</si>
  <si>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</si>
  <si>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</si>
  <si>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</si>
  <si>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</si>
  <si>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</si>
  <si>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</si>
  <si>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</si>
  <si>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</si>
  <si>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</si>
  <si>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</si>
  <si>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</si>
  <si>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</si>
  <si>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</si>
  <si>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</si>
  <si>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</si>
  <si>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</si>
  <si>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</si>
  <si>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</si>
  <si>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</si>
  <si>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</si>
  <si>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</si>
  <si>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</si>
  <si>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</si>
  <si>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</si>
  <si>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</si>
  <si>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</si>
  <si>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</si>
  <si>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</si>
  <si>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</si>
  <si>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高知県香南市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</si>
  <si>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</si>
  <si>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</si>
  <si>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</si>
  <si>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</si>
  <si>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</si>
  <si>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</si>
  <si>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</si>
  <si>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</si>
  <si>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</si>
  <si>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</si>
  <si>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</si>
  <si>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</si>
  <si>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</si>
  <si>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</si>
  <si>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</si>
  <si>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</si>
  <si>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</si>
  <si>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</si>
  <si>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</si>
  <si>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</si>
  <si>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</si>
  <si>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</si>
  <si>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</si>
  <si>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</si>
  <si>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</si>
  <si>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</si>
  <si>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</si>
  <si>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</si>
  <si>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</si>
  <si>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</si>
  <si>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</si>
  <si>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</si>
  <si>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</si>
  <si>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</si>
  <si>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</si>
  <si>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</si>
  <si>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香南市水道事業会計</t>
    <phoneticPr fontId="5"/>
  </si>
  <si>
    <t>法適用企業</t>
    <phoneticPr fontId="5"/>
  </si>
  <si>
    <t>香南市工業用水道事業会計</t>
    <phoneticPr fontId="5"/>
  </si>
  <si>
    <t>簡易水道事業特別会計</t>
    <phoneticPr fontId="5"/>
  </si>
  <si>
    <t>法非適用企業</t>
    <phoneticPr fontId="5"/>
  </si>
  <si>
    <t>下水道事業特別会計</t>
    <phoneticPr fontId="5"/>
  </si>
  <si>
    <t>農業集落排水事業特別会計</t>
    <phoneticPr fontId="5"/>
  </si>
  <si>
    <t>漁業集落排水事業特別会計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</si>
  <si>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</si>
  <si>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</si>
  <si>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</si>
  <si>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</si>
  <si>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</si>
  <si>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</si>
  <si>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</si>
  <si>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</si>
  <si>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</si>
  <si>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</si>
  <si>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</si>
  <si>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</si>
  <si>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</si>
  <si>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</si>
  <si>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</si>
  <si>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</si>
  <si>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</si>
  <si>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</si>
  <si>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</si>
  <si>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</si>
  <si>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</si>
  <si>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</si>
  <si>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</si>
  <si>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</si>
  <si>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</si>
  <si>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</si>
  <si>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</si>
  <si>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</si>
  <si>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</si>
  <si>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</si>
  <si>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</si>
  <si>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</si>
  <si>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</si>
  <si>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</si>
  <si>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</si>
  <si>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</si>
  <si>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</si>
  <si>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</si>
  <si>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</si>
  <si>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</si>
  <si>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</si>
  <si>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</si>
  <si>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</si>
  <si>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</si>
  <si>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</si>
  <si>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</si>
  <si>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</si>
  <si>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</si>
  <si>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</si>
  <si>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</si>
  <si>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</si>
  <si>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</si>
  <si>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</si>
  <si>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</si>
  <si>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</si>
  <si>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</si>
  <si>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</si>
  <si>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</si>
  <si>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</si>
  <si>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</si>
  <si>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</si>
  <si>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</si>
  <si>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</si>
  <si>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</si>
  <si>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</si>
  <si>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</si>
  <si>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</si>
  <si>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</si>
  <si>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</si>
  <si>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</si>
  <si>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</si>
  <si>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</si>
  <si>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</si>
  <si>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</si>
  <si>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</si>
  <si>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</si>
  <si>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</si>
  <si>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</si>
  <si>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</si>
  <si>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</si>
  <si>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</si>
  <si>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</si>
  <si>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</si>
  <si>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</si>
  <si>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</si>
  <si>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</si>
  <si>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</si>
  <si>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</si>
  <si>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</si>
  <si>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</si>
  <si>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</si>
  <si>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</si>
  <si>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</si>
  <si>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</si>
  <si>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</si>
  <si>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</si>
  <si>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</si>
  <si>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</si>
  <si>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</si>
  <si>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</si>
  <si>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</si>
  <si>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</si>
  <si>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</si>
  <si>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</si>
  <si>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</si>
  <si>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</si>
  <si>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</si>
  <si>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</si>
  <si>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</si>
  <si>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</si>
  <si>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</si>
  <si>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</si>
  <si>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</si>
  <si>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</si>
  <si>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</si>
  <si>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</si>
  <si>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</si>
  <si>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</si>
  <si>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</si>
  <si>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</si>
  <si>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</si>
  <si>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</si>
  <si>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</si>
  <si>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</si>
  <si>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</si>
  <si>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</si>
  <si>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</si>
  <si>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</si>
  <si>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</si>
  <si>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</si>
  <si>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</si>
  <si>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</si>
  <si>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</si>
  <si>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</si>
  <si>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</si>
  <si>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</si>
  <si>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</si>
  <si>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香南市水道事業会計</t>
  </si>
  <si>
    <t>香南市工業用水道事業会計</t>
  </si>
  <si>
    <t>工業団地造成事業特別会計</t>
  </si>
  <si>
    <t>国民健康保険特別会計</t>
  </si>
  <si>
    <t>介護保険特別会計</t>
  </si>
  <si>
    <t>後期高齢者医療保険特別会計</t>
  </si>
  <si>
    <t>簡易水道事業特別会計</t>
  </si>
  <si>
    <t>その他会計（赤字）</t>
  </si>
  <si>
    <t>その他会計（黒字）</t>
  </si>
  <si>
    <t>-</t>
    <phoneticPr fontId="2"/>
  </si>
  <si>
    <t>-</t>
    <phoneticPr fontId="2"/>
  </si>
  <si>
    <t>-</t>
    <phoneticPr fontId="2"/>
  </si>
  <si>
    <t>香美郡殖林組合</t>
    <rPh sb="0" eb="2">
      <t>カミ</t>
    </rPh>
    <rPh sb="2" eb="3">
      <t>グン</t>
    </rPh>
    <rPh sb="3" eb="5">
      <t>ショクリン</t>
    </rPh>
    <rPh sb="5" eb="7">
      <t>クミアイ</t>
    </rPh>
    <phoneticPr fontId="2"/>
  </si>
  <si>
    <t>－</t>
  </si>
  <si>
    <t>－</t>
    <phoneticPr fontId="2"/>
  </si>
  <si>
    <t>一般会計</t>
    <rPh sb="0" eb="2">
      <t>イッパン</t>
    </rPh>
    <rPh sb="2" eb="4">
      <t>カイケイ</t>
    </rPh>
    <phoneticPr fontId="2"/>
  </si>
  <si>
    <t>香南香美衛生組合</t>
    <rPh sb="0" eb="2">
      <t>コウナン</t>
    </rPh>
    <rPh sb="2" eb="4">
      <t>カミ</t>
    </rPh>
    <rPh sb="4" eb="6">
      <t>エイセイ</t>
    </rPh>
    <rPh sb="6" eb="8">
      <t>クミアイ</t>
    </rPh>
    <phoneticPr fontId="2"/>
  </si>
  <si>
    <t>香南斎場組合</t>
    <rPh sb="0" eb="2">
      <t>コウナン</t>
    </rPh>
    <rPh sb="2" eb="4">
      <t>サイジョウ</t>
    </rPh>
    <rPh sb="4" eb="6">
      <t>クミアイ</t>
    </rPh>
    <phoneticPr fontId="2"/>
  </si>
  <si>
    <t>香南香美老人ーム組合</t>
    <rPh sb="0" eb="2">
      <t>コウナン</t>
    </rPh>
    <rPh sb="2" eb="4">
      <t>カミ</t>
    </rPh>
    <rPh sb="4" eb="6">
      <t>ロウジン</t>
    </rPh>
    <rPh sb="8" eb="10">
      <t>クミアイ</t>
    </rPh>
    <phoneticPr fontId="2"/>
  </si>
  <si>
    <t>特別会計</t>
    <rPh sb="0" eb="2">
      <t>トクベツ</t>
    </rPh>
    <rPh sb="2" eb="4">
      <t>カイケイ</t>
    </rPh>
    <phoneticPr fontId="2"/>
  </si>
  <si>
    <t>香南清掃組合</t>
    <rPh sb="0" eb="2">
      <t>コウナン</t>
    </rPh>
    <rPh sb="2" eb="4">
      <t>セイソウ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</si>
  <si>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</si>
  <si>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</si>
  <si>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</si>
  <si>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南国・香南・香美租税債権管理機構</t>
    <rPh sb="0" eb="2">
      <t>ナンコク</t>
    </rPh>
    <rPh sb="3" eb="5">
      <t>コウナン</t>
    </rPh>
    <rPh sb="6" eb="8">
      <t>カミ</t>
    </rPh>
    <rPh sb="8" eb="10">
      <t>ソゼイ</t>
    </rPh>
    <rPh sb="10" eb="12">
      <t>サイケン</t>
    </rPh>
    <rPh sb="12" eb="14">
      <t>カンリ</t>
    </rPh>
    <rPh sb="14" eb="16">
      <t>キコウ</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</si>
  <si>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</si>
  <si>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香南市土地開発公社</t>
    <rPh sb="0" eb="3">
      <t>コウナンシ</t>
    </rPh>
    <rPh sb="3" eb="5">
      <t>トチ</t>
    </rPh>
    <rPh sb="5" eb="7">
      <t>カイハツ</t>
    </rPh>
    <rPh sb="7" eb="9">
      <t>コウシャ</t>
    </rPh>
    <phoneticPr fontId="2"/>
  </si>
  <si>
    <t>香南市霊園公社</t>
    <rPh sb="0" eb="3">
      <t>コウナンシ</t>
    </rPh>
    <rPh sb="3" eb="5">
      <t>レイエン</t>
    </rPh>
    <rPh sb="5" eb="7">
      <t>コウシャ</t>
    </rPh>
    <phoneticPr fontId="2"/>
  </si>
  <si>
    <t>香南市農業公社</t>
    <rPh sb="0" eb="3">
      <t>コウナンシ</t>
    </rPh>
    <rPh sb="3" eb="5">
      <t>ノウギョウ</t>
    </rPh>
    <rPh sb="5" eb="7">
      <t>コウシャ</t>
    </rPh>
    <phoneticPr fontId="2"/>
  </si>
  <si>
    <t>ヤ・シィ</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</si>
  <si>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</si>
  <si>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</si>
  <si>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</si>
  <si>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</si>
  <si>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</si>
  <si>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</si>
  <si>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</si>
  <si>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</si>
  <si>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</si>
  <si>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</si>
  <si>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</si>
  <si>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</si>
  <si>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r>
      <t>　平成</t>
    </r>
    <r>
      <rPr>
        <sz val="11"/>
        <color indexed="8"/>
        <rFont val="Calibri"/>
        <family val="2"/>
      </rPr>
      <t>28</t>
    </r>
    <r>
      <rPr>
        <sz val="11"/>
        <color indexed="8"/>
        <rFont val="ＭＳ Ｐゴシック"/>
        <family val="3"/>
        <charset val="128"/>
        <scheme val="minor"/>
      </rPr>
      <t>年度整備中。平成</t>
    </r>
    <r>
      <rPr>
        <sz val="11"/>
        <color indexed="8"/>
        <rFont val="Calibri"/>
        <family val="2"/>
      </rPr>
      <t>27</t>
    </r>
    <r>
      <rPr>
        <sz val="11"/>
        <color indexed="8"/>
        <rFont val="ＭＳ Ｐゴシック"/>
        <family val="3"/>
        <charset val="128"/>
        <scheme val="minor"/>
      </rPr>
      <t>年度における有形固定資産減価償却率は類似団体平均を僅かに下回っており、新庁舎建設や「香南市公共施設等総合管理計画」に基づいた各施設の長寿命化や統廃合、老朽施設の除却等が進んでいくことにより、今後も徐々に低下していく見込みである。一方、これら大型事業に係る公債費の増加が見込まれることで、現在は類似団体平均を下回っている将来負担比率は今後悪化していくことが想定されるため、任意繰上償還を継続して積極的に実施していく等、これまで以上に公債費の適正化に努めていかなければならない。</t>
    </r>
    <rPh sb="40" eb="41">
      <t>ワズ</t>
    </rPh>
    <rPh sb="43" eb="44">
      <t>シタ</t>
    </rPh>
    <rPh sb="110" eb="112">
      <t>コンゴ</t>
    </rPh>
    <phoneticPr fontId="5"/>
  </si>
  <si>
    <t>有形固定資産減価償却率</t>
    <phoneticPr fontId="5"/>
  </si>
  <si>
    <r>
      <t>　繰上償還の実施による地方債現在高の減少や、充当可能基金の積み立てを行ったことなどから、将来負担比率は類似団体の平均を下回っている。実質公債費比率においても、以前は類似団体の平均を上回っていたが、年々改善しており（過去</t>
    </r>
    <r>
      <rPr>
        <sz val="11"/>
        <color indexed="8"/>
        <rFont val="Calibri"/>
        <family val="2"/>
      </rPr>
      <t>5</t>
    </r>
    <r>
      <rPr>
        <sz val="11"/>
        <color indexed="8"/>
        <rFont val="ＭＳ Ｐゴシック"/>
        <family val="3"/>
        <charset val="128"/>
      </rPr>
      <t>年間で</t>
    </r>
    <r>
      <rPr>
        <sz val="11"/>
        <color indexed="8"/>
        <rFont val="Calibri"/>
        <family val="2"/>
      </rPr>
      <t>3.4</t>
    </r>
    <r>
      <rPr>
        <sz val="11"/>
        <color indexed="8"/>
        <rFont val="ＭＳ Ｐゴシック"/>
        <family val="3"/>
        <charset val="128"/>
      </rPr>
      <t>ポイント改善）、平成</t>
    </r>
    <r>
      <rPr>
        <sz val="11"/>
        <color indexed="8"/>
        <rFont val="Calibri"/>
        <family val="2"/>
      </rPr>
      <t>28</t>
    </r>
    <r>
      <rPr>
        <sz val="11"/>
        <color indexed="8"/>
        <rFont val="ＭＳ Ｐゴシック"/>
        <family val="3"/>
        <charset val="128"/>
      </rPr>
      <t>年度は平均と並んだ。
　しかしながら、平成</t>
    </r>
    <r>
      <rPr>
        <sz val="11"/>
        <color indexed="8"/>
        <rFont val="Calibri"/>
        <family val="2"/>
      </rPr>
      <t>28</t>
    </r>
    <r>
      <rPr>
        <sz val="11"/>
        <color indexed="8"/>
        <rFont val="ＭＳ Ｐゴシック"/>
        <family val="3"/>
        <charset val="128"/>
      </rPr>
      <t>年度より着手している新庁舎建設をはじめとする大型事業に係る地方債現在高が増加していく見込みであることから、今後も任意の繰上償還を積極的に実施するとともに、事業の見直しや交付税措置のある有利な地方債の発行に努める等、これまで以上に公債費の適正化に取り組んでいく必要が高い。</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</si>
</sst>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
      <sz val="11"/>
      <color indexed="8"/>
      <name val="Calibri"/>
      <family val="2"/>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33" fillId="0" borderId="41" xfId="34" applyFont="1" applyFill="1" applyBorder="1" applyAlignment="1" applyProtection="1">
      <alignment horizontal="left" vertical="top" wrapText="1"/>
      <protection locked="0"/>
    </xf>
    <xf numFmtId="0" fontId="33" fillId="0" borderId="12" xfId="34" applyFont="1" applyFill="1" applyBorder="1" applyAlignment="1" applyProtection="1">
      <alignment horizontal="left" vertical="top" wrapText="1"/>
      <protection locked="0"/>
    </xf>
    <xf numFmtId="0" fontId="33" fillId="0" borderId="46" xfId="34" applyFont="1" applyFill="1" applyBorder="1" applyAlignment="1" applyProtection="1">
      <alignment horizontal="left" vertical="top" wrapText="1"/>
      <protection locked="0"/>
    </xf>
    <xf numFmtId="0" fontId="33" fillId="0" borderId="60" xfId="34" applyFont="1" applyFill="1" applyBorder="1" applyAlignment="1" applyProtection="1">
      <alignment horizontal="left" vertical="top" wrapText="1"/>
      <protection locked="0"/>
    </xf>
    <xf numFmtId="0" fontId="33" fillId="0" borderId="0" xfId="34" applyFont="1" applyFill="1" applyBorder="1" applyAlignment="1" applyProtection="1">
      <alignment horizontal="left" vertical="top" wrapText="1"/>
      <protection locked="0"/>
    </xf>
    <xf numFmtId="0" fontId="33" fillId="0" borderId="38" xfId="34" applyFont="1" applyFill="1" applyBorder="1" applyAlignment="1" applyProtection="1">
      <alignment horizontal="left" vertical="top" wrapText="1"/>
      <protection locked="0"/>
    </xf>
    <xf numFmtId="0" fontId="33" fillId="0" borderId="37" xfId="34" applyFont="1" applyFill="1" applyBorder="1" applyAlignment="1" applyProtection="1">
      <alignment horizontal="left" vertical="top" wrapText="1"/>
      <protection locked="0"/>
    </xf>
    <xf numFmtId="0" fontId="33" fillId="0" borderId="49" xfId="34" applyFont="1" applyFill="1" applyBorder="1" applyAlignment="1" applyProtection="1">
      <alignment horizontal="left" vertical="top" wrapText="1"/>
      <protection locked="0"/>
    </xf>
    <xf numFmtId="0" fontId="33"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50939</c:v>
                </c:pt>
                <c:pt idx="1">
                  <c:v>82847</c:v>
                </c:pt>
                <c:pt idx="2">
                  <c:v>175995</c:v>
                </c:pt>
                <c:pt idx="3">
                  <c:v>87368</c:v>
                </c:pt>
                <c:pt idx="4">
                  <c:v>76583</c:v>
                </c:pt>
              </c:numCache>
            </c:numRef>
          </c:val>
          <c:smooth val="0"/>
        </c:ser>
        <c:dLbls>
          <c:showLegendKey val="0"/>
          <c:showVal val="0"/>
          <c:showCatName val="0"/>
          <c:showSerName val="0"/>
          <c:showPercent val="0"/>
          <c:showBubbleSize val="0"/>
        </c:dLbls>
        <c:marker val="1"/>
        <c:smooth val="0"/>
        <c:axId val="39456128"/>
        <c:axId val="39462400"/>
      </c:lineChart>
      <c:catAx>
        <c:axId val="39456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62400"/>
        <c:crosses val="autoZero"/>
        <c:auto val="1"/>
        <c:lblAlgn val="ctr"/>
        <c:lblOffset val="100"/>
        <c:tickLblSkip val="1"/>
        <c:tickMarkSkip val="1"/>
        <c:noMultiLvlLbl val="0"/>
      </c:catAx>
      <c:valAx>
        <c:axId val="394624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5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6.18</c:v>
                </c:pt>
                <c:pt idx="1">
                  <c:v>4.09</c:v>
                </c:pt>
                <c:pt idx="2">
                  <c:v>10.39</c:v>
                </c:pt>
                <c:pt idx="3">
                  <c:v>4.29</c:v>
                </c:pt>
                <c:pt idx="4">
                  <c:v>2.74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24.34</c:v>
                </c:pt>
                <c:pt idx="1">
                  <c:v>27.42</c:v>
                </c:pt>
                <c:pt idx="2">
                  <c:v>29.49</c:v>
                </c:pt>
                <c:pt idx="3">
                  <c:v>41.61</c:v>
                </c:pt>
                <c:pt idx="4">
                  <c:v>44.76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088832"/>
        <c:axId val="12009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4.47</c:v>
                </c:pt>
                <c:pt idx="1">
                  <c:v>7.86</c:v>
                </c:pt>
                <c:pt idx="2">
                  <c:v>9.08</c:v>
                </c:pt>
                <c:pt idx="3">
                  <c:v>10.75</c:v>
                </c:pt>
                <c:pt idx="4">
                  <c:v>6.36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088832"/>
        <c:axId val="120091008"/>
      </c:lineChart>
      <c:catAx>
        <c:axId val="12008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091008"/>
        <c:crosses val="autoZero"/>
        <c:auto val="1"/>
        <c:lblAlgn val="ctr"/>
        <c:lblOffset val="100"/>
        <c:tickLblSkip val="1"/>
        <c:tickMarkSkip val="1"/>
        <c:noMultiLvlLbl val="0"/>
      </c:catAx>
      <c:valAx>
        <c:axId val="12009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8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0.82</c:v>
                </c:pt>
                <c:pt idx="4">
                  <c:v>#N/A</c:v>
                </c:pt>
                <c:pt idx="5">
                  <c:v>0</c:v>
                </c:pt>
                <c:pt idx="6">
                  <c:v>#N/A</c:v>
                </c:pt>
                <c:pt idx="7">
                  <c:v>0.2</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0.06</c:v>
                </c:pt>
                <c:pt idx="4">
                  <c:v>#N/A</c:v>
                </c:pt>
                <c:pt idx="5">
                  <c:v>0.06</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7.0000000000000007E-2</c:v>
                </c:pt>
                <c:pt idx="6">
                  <c:v>#N/A</c:v>
                </c:pt>
                <c:pt idx="7">
                  <c:v>0.2</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0.45</c:v>
                </c:pt>
                <c:pt idx="2">
                  <c:v>#N/A</c:v>
                </c:pt>
                <c:pt idx="3">
                  <c:v>0.35</c:v>
                </c:pt>
                <c:pt idx="4">
                  <c:v>#N/A</c:v>
                </c:pt>
                <c:pt idx="5">
                  <c:v>0.01</c:v>
                </c:pt>
                <c:pt idx="6">
                  <c:v>#N/A</c:v>
                </c:pt>
                <c:pt idx="7">
                  <c:v>0.42</c:v>
                </c:pt>
                <c:pt idx="8">
                  <c:v>#N/A</c:v>
                </c:pt>
                <c:pt idx="9">
                  <c:v>0.55000000000000004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4.8600000000000003</c:v>
                </c:pt>
                <c:pt idx="4">
                  <c:v>#N/A</c:v>
                </c:pt>
                <c:pt idx="5">
                  <c:v>1.5</c:v>
                </c:pt>
                <c:pt idx="6">
                  <c:v>#N/A</c:v>
                </c:pt>
                <c:pt idx="7">
                  <c:v>1.07</c:v>
                </c:pt>
                <c:pt idx="8">
                  <c:v>#N/A</c:v>
                </c:pt>
                <c:pt idx="9">
                  <c:v>0.62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香南市工業用水道事業会計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c:v>
                </c:pt>
                <c:pt idx="2">
                  <c:v>#N/A</c:v>
                </c:pt>
                <c:pt idx="3">
                  <c:v>0.32</c:v>
                </c:pt>
                <c:pt idx="4">
                  <c:v>#N/A</c:v>
                </c:pt>
                <c:pt idx="5">
                  <c:v>0.46</c:v>
                </c:pt>
                <c:pt idx="6">
                  <c:v>#N/A</c:v>
                </c:pt>
                <c:pt idx="7">
                  <c:v>0.65</c:v>
                </c:pt>
                <c:pt idx="8">
                  <c:v>#N/A</c:v>
                </c:pt>
                <c:pt idx="9">
                  <c:v>0.83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香南市水道事業会計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3.41</c:v>
                </c:pt>
                <c:pt idx="2">
                  <c:v>#N/A</c:v>
                </c:pt>
                <c:pt idx="3">
                  <c:v>3.21</c:v>
                </c:pt>
                <c:pt idx="4">
                  <c:v>#N/A</c:v>
                </c:pt>
                <c:pt idx="5">
                  <c:v>2.62</c:v>
                </c:pt>
                <c:pt idx="6">
                  <c:v>#N/A</c:v>
                </c:pt>
                <c:pt idx="7">
                  <c:v>1.91</c:v>
                </c:pt>
                <c:pt idx="8">
                  <c:v>#N/A</c:v>
                </c:pt>
                <c:pt idx="9">
                  <c:v>2.11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6.18</c:v>
                </c:pt>
                <c:pt idx="2">
                  <c:v>#N/A</c:v>
                </c:pt>
                <c:pt idx="3">
                  <c:v>4.08</c:v>
                </c:pt>
                <c:pt idx="4">
                  <c:v>#N/A</c:v>
                </c:pt>
                <c:pt idx="5">
                  <c:v>10.39</c:v>
                </c:pt>
                <c:pt idx="6">
                  <c:v>#N/A</c:v>
                </c:pt>
                <c:pt idx="7">
                  <c:v>4.29</c:v>
                </c:pt>
                <c:pt idx="8">
                  <c:v>#N/A</c:v>
                </c:pt>
                <c:pt idx="9">
                  <c:v>2.73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476416"/>
        <c:axId val="120477952"/>
      </c:barChart>
      <c:catAx>
        <c:axId val="1204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477952"/>
        <c:crosses val="autoZero"/>
        <c:auto val="1"/>
        <c:lblAlgn val="ctr"/>
        <c:lblOffset val="100"/>
        <c:tickLblSkip val="1"/>
        <c:tickMarkSkip val="1"/>
        <c:noMultiLvlLbl val="0"/>
      </c:catAx>
      <c:valAx>
        <c:axId val="12047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7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2379</c:v>
                </c:pt>
                <c:pt idx="5">
                  <c:v>2414</c:v>
                </c:pt>
                <c:pt idx="8">
                  <c:v>2518</c:v>
                </c:pt>
                <c:pt idx="11">
                  <c:v>2490</c:v>
                </c:pt>
                <c:pt idx="14">
                  <c:v>2439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2</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59</c:v>
                </c:pt>
                <c:pt idx="3">
                  <c:v>56</c:v>
                </c:pt>
                <c:pt idx="6">
                  <c:v>56</c:v>
                </c:pt>
                <c:pt idx="9">
                  <c:v>55</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613</c:v>
                </c:pt>
                <c:pt idx="3">
                  <c:v>650</c:v>
                </c:pt>
                <c:pt idx="6">
                  <c:v>672</c:v>
                </c:pt>
                <c:pt idx="9">
                  <c:v>720</c:v>
                </c:pt>
                <c:pt idx="12">
                  <c:v>720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2894</c:v>
                </c:pt>
                <c:pt idx="3">
                  <c:v>2845</c:v>
                </c:pt>
                <c:pt idx="6">
                  <c:v>2775</c:v>
                </c:pt>
                <c:pt idx="9">
                  <c:v>2649</c:v>
                </c:pt>
                <c:pt idx="12">
                  <c:v>2507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582144"/>
        <c:axId val="120584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1190</c:v>
                </c:pt>
                <c:pt idx="2">
                  <c:v>#N/A</c:v>
                </c:pt>
                <c:pt idx="3">
                  <c:v>#N/A</c:v>
                </c:pt>
                <c:pt idx="4">
                  <c:v>1140</c:v>
                </c:pt>
                <c:pt idx="5">
                  <c:v>#N/A</c:v>
                </c:pt>
                <c:pt idx="6">
                  <c:v>#N/A</c:v>
                </c:pt>
                <c:pt idx="7">
                  <c:v>987</c:v>
                </c:pt>
                <c:pt idx="8">
                  <c:v>#N/A</c:v>
                </c:pt>
                <c:pt idx="9">
                  <c:v>#N/A</c:v>
                </c:pt>
                <c:pt idx="10">
                  <c:v>934</c:v>
                </c:pt>
                <c:pt idx="11">
                  <c:v>#N/A</c:v>
                </c:pt>
                <c:pt idx="12">
                  <c:v>#N/A</c:v>
                </c:pt>
                <c:pt idx="13">
                  <c:v>816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582144"/>
        <c:axId val="120584064"/>
      </c:lineChart>
      <c:catAx>
        <c:axId val="1205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84064"/>
        <c:crosses val="autoZero"/>
        <c:auto val="1"/>
        <c:lblAlgn val="ctr"/>
        <c:lblOffset val="100"/>
        <c:tickLblSkip val="1"/>
        <c:tickMarkSkip val="1"/>
        <c:noMultiLvlLbl val="0"/>
      </c:catAx>
      <c:valAx>
        <c:axId val="12058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8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21261</c:v>
                </c:pt>
                <c:pt idx="5">
                  <c:v>21078</c:v>
                </c:pt>
                <c:pt idx="8">
                  <c:v>21501</c:v>
                </c:pt>
                <c:pt idx="11">
                  <c:v>21373</c:v>
                </c:pt>
                <c:pt idx="14">
                  <c:v>21671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653</c:v>
                </c:pt>
                <c:pt idx="5">
                  <c:v>565</c:v>
                </c:pt>
                <c:pt idx="8">
                  <c:v>442</c:v>
                </c:pt>
                <c:pt idx="11">
                  <c:v>360</c:v>
                </c:pt>
                <c:pt idx="14">
                  <c:v>275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8231</c:v>
                </c:pt>
                <c:pt idx="5">
                  <c:v>8766</c:v>
                </c:pt>
                <c:pt idx="8">
                  <c:v>9261</c:v>
                </c:pt>
                <c:pt idx="11">
                  <c:v>10571</c:v>
                </c:pt>
                <c:pt idx="14">
                  <c:v>10972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159</c:v>
                </c:pt>
                <c:pt idx="3">
                  <c:v>158</c:v>
                </c:pt>
                <c:pt idx="6">
                  <c:v>155</c:v>
                </c:pt>
                <c:pt idx="9">
                  <c:v>159</c:v>
                </c:pt>
                <c:pt idx="12">
                  <c:v>158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2528</c:v>
                </c:pt>
                <c:pt idx="3">
                  <c:v>2465</c:v>
                </c:pt>
                <c:pt idx="6">
                  <c:v>2210</c:v>
                </c:pt>
                <c:pt idx="9">
                  <c:v>1886</c:v>
                </c:pt>
                <c:pt idx="12">
                  <c:v>1828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476</c:v>
                </c:pt>
                <c:pt idx="3">
                  <c:v>380</c:v>
                </c:pt>
                <c:pt idx="6">
                  <c:v>296</c:v>
                </c:pt>
                <c:pt idx="9">
                  <c:v>805</c:v>
                </c:pt>
                <c:pt idx="12">
                  <c:v>1759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8387</c:v>
                </c:pt>
                <c:pt idx="3">
                  <c:v>8202</c:v>
                </c:pt>
                <c:pt idx="6">
                  <c:v>8337</c:v>
                </c:pt>
                <c:pt idx="9">
                  <c:v>8383</c:v>
                </c:pt>
                <c:pt idx="12">
                  <c:v>8486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c:v>
                </c:pt>
                <c:pt idx="3">
                  <c:v>2</c:v>
                </c:pt>
                <c:pt idx="6">
                  <c:v>0</c:v>
                </c:pt>
                <c:pt idx="9">
                  <c:v>15</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18452</c:v>
                </c:pt>
                <c:pt idx="3">
                  <c:v>17482</c:v>
                </c:pt>
                <c:pt idx="6">
                  <c:v>17991</c:v>
                </c:pt>
                <c:pt idx="9">
                  <c:v>17021</c:v>
                </c:pt>
                <c:pt idx="12">
                  <c:v>15844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716672"/>
        <c:axId val="120722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716672"/>
        <c:axId val="120722944"/>
      </c:lineChart>
      <c:catAx>
        <c:axId val="12071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722944"/>
        <c:crosses val="autoZero"/>
        <c:auto val="1"/>
        <c:lblAlgn val="ctr"/>
        <c:lblOffset val="100"/>
        <c:tickLblSkip val="1"/>
        <c:tickMarkSkip val="1"/>
        <c:noMultiLvlLbl val="0"/>
      </c:catAx>
      <c:valAx>
        <c:axId val="12072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1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0832384"/>
        <c:axId val="120834304"/>
      </c:scatterChart>
      <c:valAx>
        <c:axId val="120832384"/>
        <c:scaling>
          <c:orientation val="minMax"/>
          <c:max val="63.5"/>
          <c:min val="4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834304"/>
        <c:crosses val="autoZero"/>
        <c:crossBetween val="midCat"/>
      </c:valAx>
      <c:valAx>
        <c:axId val="120834304"/>
        <c:scaling>
          <c:orientation val="minMax"/>
          <c:max val="70.2"/>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832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13.4</c:v>
                </c:pt>
                <c:pt idx="1">
                  <c:v>12.6</c:v>
                </c:pt>
                <c:pt idx="2">
                  <c:v>12</c:v>
                </c:pt>
                <c:pt idx="3">
                  <c:v>11.1</c:v>
                </c:pt>
                <c:pt idx="4">
                  <c:v>10</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0954880"/>
        <c:axId val="120956800"/>
      </c:scatterChart>
      <c:valAx>
        <c:axId val="120954880"/>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956800"/>
        <c:crosses val="autoZero"/>
        <c:crossBetween val="midCat"/>
      </c:valAx>
      <c:valAx>
        <c:axId val="120956800"/>
        <c:scaling>
          <c:orientation val="minMax"/>
          <c:max val="80"/>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954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継続的な繰上償還を行ってきたことなどから、「元利償還金」が前年度より</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百万円減となったことが主な要因となり、「実質公債費比率の分子」は前年度より</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しかしながら、新庁舎建設等の大型事業に係る新発債発行による元利償還金の増が見込まれるため、任意の繰上償還を積極的に実施するとともに、他の特定財源活用による新発債の発行抑制に今後も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「将来負担額</a:t>
          </a:r>
          <a:r>
            <a:rPr kumimoji="1" lang="en-US" altLang="ja-JP" sz="1300">
              <a:solidFill>
                <a:sysClr val="windowText" lastClr="000000"/>
              </a:solidFill>
              <a:latin typeface="ＭＳ ゴシック" pitchFamily="49" charset="-128"/>
              <a:ea typeface="ＭＳ ゴシック" pitchFamily="49" charset="-128"/>
            </a:rPr>
            <a:t>(A)</a:t>
          </a:r>
          <a:r>
            <a:rPr kumimoji="1" lang="ja-JP" altLang="en-US" sz="1300">
              <a:solidFill>
                <a:sysClr val="windowText" lastClr="000000"/>
              </a:solidFill>
              <a:latin typeface="ＭＳ ゴシック" pitchFamily="49" charset="-128"/>
              <a:ea typeface="ＭＳ ゴシック" pitchFamily="49" charset="-128"/>
            </a:rPr>
            <a:t>」は、「公営企業債等繰入見込額」及び「組合等負担等見込額」が増となったものの、繰上償還の影響により「一般会計等に係る地方債の現在高」が</a:t>
          </a:r>
          <a:r>
            <a:rPr kumimoji="1" lang="en-US" altLang="ja-JP" sz="1300">
              <a:solidFill>
                <a:sysClr val="windowText" lastClr="000000"/>
              </a:solidFill>
              <a:latin typeface="ＭＳ ゴシック" pitchFamily="49" charset="-128"/>
              <a:ea typeface="ＭＳ ゴシック" pitchFamily="49" charset="-128"/>
            </a:rPr>
            <a:t>1,177</a:t>
          </a:r>
          <a:r>
            <a:rPr kumimoji="1" lang="ja-JP" altLang="en-US" sz="1300">
              <a:solidFill>
                <a:sysClr val="windowText" lastClr="000000"/>
              </a:solidFill>
              <a:latin typeface="ＭＳ ゴシック" pitchFamily="49" charset="-128"/>
              <a:ea typeface="ＭＳ ゴシック" pitchFamily="49" charset="-128"/>
            </a:rPr>
            <a:t>百万円の減となったことなどから、前年度より</a:t>
          </a:r>
          <a:r>
            <a:rPr kumimoji="1" lang="en-US" altLang="ja-JP" sz="1300">
              <a:solidFill>
                <a:sysClr val="windowText" lastClr="000000"/>
              </a:solidFill>
              <a:latin typeface="ＭＳ ゴシック" pitchFamily="49" charset="-128"/>
              <a:ea typeface="ＭＳ ゴシック" pitchFamily="49" charset="-128"/>
            </a:rPr>
            <a:t>194</a:t>
          </a:r>
          <a:r>
            <a:rPr kumimoji="1" lang="ja-JP" altLang="en-US" sz="1300">
              <a:solidFill>
                <a:sysClr val="windowText" lastClr="000000"/>
              </a:solidFill>
              <a:latin typeface="ＭＳ ゴシック" pitchFamily="49" charset="-128"/>
              <a:ea typeface="ＭＳ ゴシック" pitchFamily="49" charset="-128"/>
            </a:rPr>
            <a:t>百万円の減となった。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また、減債基金等の積み立てにより「充当可能基金」が</a:t>
          </a:r>
          <a:r>
            <a:rPr kumimoji="1" lang="en-US" altLang="ja-JP" sz="1300">
              <a:solidFill>
                <a:sysClr val="windowText" lastClr="000000"/>
              </a:solidFill>
              <a:latin typeface="ＭＳ ゴシック" pitchFamily="49" charset="-128"/>
              <a:ea typeface="ＭＳ ゴシック" pitchFamily="49" charset="-128"/>
            </a:rPr>
            <a:t>401</a:t>
          </a:r>
          <a:r>
            <a:rPr kumimoji="1" lang="ja-JP" altLang="en-US" sz="1300">
              <a:solidFill>
                <a:sysClr val="windowText" lastClr="000000"/>
              </a:solidFill>
              <a:latin typeface="ＭＳ ゴシック" pitchFamily="49" charset="-128"/>
              <a:ea typeface="ＭＳ ゴシック" pitchFamily="49" charset="-128"/>
            </a:rPr>
            <a:t>百万円増となったこと、「基準財政需要額算入見込額」が</a:t>
          </a:r>
          <a:r>
            <a:rPr kumimoji="1" lang="en-US" altLang="ja-JP" sz="1300">
              <a:solidFill>
                <a:sysClr val="windowText" lastClr="000000"/>
              </a:solidFill>
              <a:latin typeface="ＭＳ ゴシック" pitchFamily="49" charset="-128"/>
              <a:ea typeface="ＭＳ ゴシック" pitchFamily="49" charset="-128"/>
            </a:rPr>
            <a:t>298</a:t>
          </a:r>
          <a:r>
            <a:rPr kumimoji="1" lang="ja-JP" altLang="en-US" sz="1300">
              <a:solidFill>
                <a:sysClr val="windowText" lastClr="000000"/>
              </a:solidFill>
              <a:latin typeface="ＭＳ ゴシック" pitchFamily="49" charset="-128"/>
              <a:ea typeface="ＭＳ ゴシック" pitchFamily="49" charset="-128"/>
            </a:rPr>
            <a:t>百万円増となったことなどから、前年度に引き続き、「充当可能財源等</a:t>
          </a:r>
          <a:r>
            <a:rPr kumimoji="1" lang="en-US" altLang="ja-JP" sz="1300">
              <a:solidFill>
                <a:sysClr val="windowText" lastClr="000000"/>
              </a:solidFill>
              <a:latin typeface="ＭＳ ゴシック" pitchFamily="49" charset="-128"/>
              <a:ea typeface="ＭＳ ゴシック" pitchFamily="49" charset="-128"/>
            </a:rPr>
            <a:t>(B)</a:t>
          </a:r>
          <a:r>
            <a:rPr kumimoji="1" lang="ja-JP" altLang="en-US" sz="1300">
              <a:solidFill>
                <a:sysClr val="windowText" lastClr="000000"/>
              </a:solidFill>
              <a:latin typeface="ＭＳ ゴシック" pitchFamily="49" charset="-128"/>
              <a:ea typeface="ＭＳ ゴシック" pitchFamily="49" charset="-128"/>
            </a:rPr>
            <a:t>」が「将来負担額</a:t>
          </a:r>
          <a:r>
            <a:rPr kumimoji="1" lang="en-US" altLang="ja-JP" sz="1300">
              <a:solidFill>
                <a:sysClr val="windowText" lastClr="000000"/>
              </a:solidFill>
              <a:latin typeface="ＭＳ ゴシック" pitchFamily="49" charset="-128"/>
              <a:ea typeface="ＭＳ ゴシック" pitchFamily="49" charset="-128"/>
            </a:rPr>
            <a:t>(A)</a:t>
          </a:r>
          <a:r>
            <a:rPr kumimoji="1" lang="ja-JP" altLang="en-US" sz="1300">
              <a:solidFill>
                <a:sysClr val="windowText" lastClr="000000"/>
              </a:solidFill>
              <a:latin typeface="ＭＳ ゴシック" pitchFamily="49" charset="-128"/>
              <a:ea typeface="ＭＳ ゴシック" pitchFamily="49" charset="-128"/>
            </a:rPr>
            <a:t>」を上回った。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しかしながら、新庁舎建設等の大型事業に係る新発債発行による地方債現在高の増が見込まれるため、任意の繰上償還を積極的に実施するとともに、他の特定財源活用による新発債の発行抑制や、交付税措置のある有利な地方債の発行に今後も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33,789
33,629
126.48
19,514,329
19,062,393
308,033
11,247,185
15,843,884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年度整備中。本市では、「香南市公共施設</a:t>
          </a:r>
          <a:r>
            <a:rPr kumimoji="1" lang="ja-JP" altLang="ja-JP" sz="1050" b="0">
              <a:solidFill>
                <a:schemeClr val="dk1"/>
              </a:solidFill>
              <a:effectLst/>
              <a:latin typeface="+mn-lt"/>
              <a:ea typeface="+mn-ea"/>
              <a:cs typeface="+mn-cs"/>
            </a:rPr>
            <a:t>等</a:t>
          </a:r>
          <a:r>
            <a:rPr kumimoji="1" lang="ja-JP" altLang="ja-JP" sz="1050">
              <a:solidFill>
                <a:schemeClr val="dk1"/>
              </a:solidFill>
              <a:effectLst/>
              <a:latin typeface="+mn-lt"/>
              <a:ea typeface="+mn-ea"/>
              <a:cs typeface="+mn-cs"/>
            </a:rPr>
            <a:t>総合管理計画」のもと、人口減少下においても公共サービスを効率的に提供するため、施設の複合化や集約化による公共サービス機能の集積とネットワーク化を図ることとしている。平成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年度の有形固定資産減価償却率は、類似団体平均と比較すると</a:t>
          </a:r>
          <a:r>
            <a:rPr kumimoji="1" lang="ja-JP" altLang="en-US" sz="1050">
              <a:solidFill>
                <a:schemeClr val="dk1"/>
              </a:solidFill>
              <a:effectLst/>
              <a:latin typeface="+mn-lt"/>
              <a:ea typeface="+mn-ea"/>
              <a:cs typeface="+mn-cs"/>
            </a:rPr>
            <a:t>僅かに低くなっており</a:t>
          </a:r>
          <a:r>
            <a:rPr kumimoji="1" lang="ja-JP" altLang="ja-JP" sz="1050">
              <a:solidFill>
                <a:schemeClr val="dk1"/>
              </a:solidFill>
              <a:effectLst/>
              <a:latin typeface="+mn-lt"/>
              <a:ea typeface="+mn-ea"/>
              <a:cs typeface="+mn-cs"/>
            </a:rPr>
            <a:t>、新庁舎建設をはじめとした合併以降も存在する機能や利用目的が重複した施設の集約等も含め、計画に基づいた施設の長寿命化や統廃合、老朽施設の除却等が進んでいくにつれて、</a:t>
          </a:r>
          <a:r>
            <a:rPr kumimoji="1" lang="ja-JP" altLang="en-US" sz="1050">
              <a:solidFill>
                <a:schemeClr val="dk1"/>
              </a:solidFill>
              <a:effectLst/>
              <a:latin typeface="+mn-lt"/>
              <a:ea typeface="+mn-ea"/>
              <a:cs typeface="+mn-cs"/>
            </a:rPr>
            <a:t>今後も</a:t>
          </a:r>
          <a:r>
            <a:rPr kumimoji="1" lang="ja-JP" altLang="ja-JP" sz="1050">
              <a:solidFill>
                <a:schemeClr val="dk1"/>
              </a:solidFill>
              <a:effectLst/>
              <a:latin typeface="+mn-lt"/>
              <a:ea typeface="+mn-ea"/>
              <a:cs typeface="+mn-cs"/>
            </a:rPr>
            <a:t>徐々に低下していくと考えられる</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70" name="直線コネクタ 69"/>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71"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72" name="直線コネクタ 71"/>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73"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74" name="直線コネクタ 73"/>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75"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6" name="フローチャート : 判断 75"/>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7" name="フローチャート : 判断 76"/>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51223</xdr:rowOff>
    </xdr:from>
    <xdr:to>
      <xdr:col>3</xdr:col>
      <xdr:colOff>511175</xdr:colOff>
      <xdr:row>31</xdr:row>
      <xdr:rowOff>152823</xdr:rowOff>
    </xdr:to>
    <xdr:sp macro="" textlink="">
      <xdr:nvSpPr>
        <xdr:cNvPr id="83" name="円/楕円 82"/>
        <xdr:cNvSpPr/>
      </xdr:nvSpPr>
      <xdr:spPr>
        <a:xfrm>
          <a:off x="4000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154957</xdr:rowOff>
    </xdr:from>
    <xdr:ext cx="405111" cy="259045"/>
    <xdr:sp macro="" textlink="">
      <xdr:nvSpPr>
        <xdr:cNvPr id="84"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143950</xdr:rowOff>
    </xdr:from>
    <xdr:ext cx="405111" cy="259045"/>
    <xdr:sp macro="" textlink="">
      <xdr:nvSpPr>
        <xdr:cNvPr id="85" name="n_1mainValue有形固定資産減価償却率"/>
        <xdr:cNvSpPr txBox="1"/>
      </xdr:nvSpPr>
      <xdr:spPr>
        <a:xfrm>
          <a:off x="3836043"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33,789
33,629
126.48
19,514,329
19,062,393
308,033
11,247,185
15,843,884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93980</xdr:rowOff>
    </xdr:from>
    <xdr:to>
      <xdr:col>5</xdr:col>
      <xdr:colOff>409575</xdr:colOff>
      <xdr:row>38</xdr:row>
      <xdr:rowOff>24130</xdr:rowOff>
    </xdr:to>
    <xdr:sp macro="" textlink="">
      <xdr:nvSpPr>
        <xdr:cNvPr id="66" name="円/楕円 65"/>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40657</xdr:rowOff>
    </xdr:from>
    <xdr:ext cx="405111" cy="259045"/>
    <xdr:sp macro="" textlink="">
      <xdr:nvSpPr>
        <xdr:cNvPr id="68" name="n_1mainValue【道路】&#10;有形固定資産減価償却率"/>
        <xdr:cNvSpPr txBox="1"/>
      </xdr:nvSpPr>
      <xdr:spPr>
        <a:xfrm>
          <a:off x="3582043"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139014</xdr:rowOff>
    </xdr:from>
    <xdr:to>
      <xdr:col>14</xdr:col>
      <xdr:colOff>79375</xdr:colOff>
      <xdr:row>40</xdr:row>
      <xdr:rowOff>69164</xdr:rowOff>
    </xdr:to>
    <xdr:sp macro="" textlink="">
      <xdr:nvSpPr>
        <xdr:cNvPr id="103" name="円/楕円 102"/>
        <xdr:cNvSpPr/>
      </xdr:nvSpPr>
      <xdr:spPr>
        <a:xfrm>
          <a:off x="9588500" y="682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60291</xdr:rowOff>
    </xdr:from>
    <xdr:ext cx="534377" cy="259045"/>
    <xdr:sp macro="" textlink="">
      <xdr:nvSpPr>
        <xdr:cNvPr id="105" name="n_1mainValue【道路】&#10;一人当たり延長"/>
        <xdr:cNvSpPr txBox="1"/>
      </xdr:nvSpPr>
      <xdr:spPr>
        <a:xfrm>
          <a:off x="9359410" y="6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101600</xdr:rowOff>
    </xdr:from>
    <xdr:to>
      <xdr:col>5</xdr:col>
      <xdr:colOff>409575</xdr:colOff>
      <xdr:row>62</xdr:row>
      <xdr:rowOff>31750</xdr:rowOff>
    </xdr:to>
    <xdr:sp macro="" textlink="">
      <xdr:nvSpPr>
        <xdr:cNvPr id="143" name="円/楕円 142"/>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22877</xdr:rowOff>
    </xdr:from>
    <xdr:ext cx="405111" cy="259045"/>
    <xdr:sp macro="" textlink="">
      <xdr:nvSpPr>
        <xdr:cNvPr id="145" name="n_1mainValue【橋りょう・トンネル】&#10;有形固定資産減価償却率"/>
        <xdr:cNvSpPr txBox="1"/>
      </xdr:nvSpPr>
      <xdr:spPr>
        <a:xfrm>
          <a:off x="3582043"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25158</xdr:rowOff>
    </xdr:from>
    <xdr:to>
      <xdr:col>14</xdr:col>
      <xdr:colOff>79375</xdr:colOff>
      <xdr:row>60</xdr:row>
      <xdr:rowOff>126758</xdr:rowOff>
    </xdr:to>
    <xdr:sp macro="" textlink="">
      <xdr:nvSpPr>
        <xdr:cNvPr id="182" name="円/楕円 181"/>
        <xdr:cNvSpPr/>
      </xdr:nvSpPr>
      <xdr:spPr>
        <a:xfrm>
          <a:off x="95885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143285</xdr:rowOff>
    </xdr:from>
    <xdr:ext cx="599010" cy="259045"/>
    <xdr:sp macro="" textlink="">
      <xdr:nvSpPr>
        <xdr:cNvPr id="184" name="n_1mainValue【橋りょう・トンネル】&#10;一人当たり有形固定資産（償却資産）額"/>
        <xdr:cNvSpPr txBox="1"/>
      </xdr:nvSpPr>
      <xdr:spPr>
        <a:xfrm>
          <a:off x="9327094" y="1008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103887</xdr:rowOff>
    </xdr:from>
    <xdr:to>
      <xdr:col>5</xdr:col>
      <xdr:colOff>409575</xdr:colOff>
      <xdr:row>83</xdr:row>
      <xdr:rowOff>34037</xdr:rowOff>
    </xdr:to>
    <xdr:sp macro="" textlink="">
      <xdr:nvSpPr>
        <xdr:cNvPr id="220" name="円/楕円 219"/>
        <xdr:cNvSpPr/>
      </xdr:nvSpPr>
      <xdr:spPr>
        <a:xfrm>
          <a:off x="37465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50564</xdr:rowOff>
    </xdr:from>
    <xdr:ext cx="405111" cy="259045"/>
    <xdr:sp macro="" textlink="">
      <xdr:nvSpPr>
        <xdr:cNvPr id="222" name="n_1mainValue【公営住宅】&#10;有形固定資産減価償却率"/>
        <xdr:cNvSpPr txBox="1"/>
      </xdr:nvSpPr>
      <xdr:spPr>
        <a:xfrm>
          <a:off x="3582043"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74625</xdr:rowOff>
    </xdr:from>
    <xdr:to>
      <xdr:col>14</xdr:col>
      <xdr:colOff>79375</xdr:colOff>
      <xdr:row>81</xdr:row>
      <xdr:rowOff>4775</xdr:rowOff>
    </xdr:to>
    <xdr:sp macro="" textlink="">
      <xdr:nvSpPr>
        <xdr:cNvPr id="257" name="円/楕円 256"/>
        <xdr:cNvSpPr/>
      </xdr:nvSpPr>
      <xdr:spPr>
        <a:xfrm>
          <a:off x="9588500" y="137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58"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21302</xdr:rowOff>
    </xdr:from>
    <xdr:ext cx="469744" cy="259045"/>
    <xdr:sp macro="" textlink="">
      <xdr:nvSpPr>
        <xdr:cNvPr id="259" name="n_1mainValue【公営住宅】&#10;一人当たり面積"/>
        <xdr:cNvSpPr txBox="1"/>
      </xdr:nvSpPr>
      <xdr:spPr>
        <a:xfrm>
          <a:off x="9391727" y="135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1" name="直線コネクタ 280"/>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2"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3" name="直線コネクタ 282"/>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4"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5" name="直線コネクタ 284"/>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6"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7" name="フローチャート : 判断 286"/>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88" name="フローチャート : 判断 287"/>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105411</xdr:rowOff>
    </xdr:from>
    <xdr:to>
      <xdr:col>5</xdr:col>
      <xdr:colOff>409575</xdr:colOff>
      <xdr:row>101</xdr:row>
      <xdr:rowOff>35561</xdr:rowOff>
    </xdr:to>
    <xdr:sp macro="" textlink="">
      <xdr:nvSpPr>
        <xdr:cNvPr id="294" name="円/楕円 293"/>
        <xdr:cNvSpPr/>
      </xdr:nvSpPr>
      <xdr:spPr>
        <a:xfrm>
          <a:off x="3746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122699</xdr:rowOff>
    </xdr:from>
    <xdr:ext cx="405111" cy="259045"/>
    <xdr:sp macro="" textlink="">
      <xdr:nvSpPr>
        <xdr:cNvPr id="295" name="n_1aveValue【港湾・漁港】&#10;有形固定資産減価償却率"/>
        <xdr:cNvSpPr txBox="1"/>
      </xdr:nvSpPr>
      <xdr:spPr>
        <a:xfrm>
          <a:off x="3582043" y="1743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52088</xdr:rowOff>
    </xdr:from>
    <xdr:ext cx="405111" cy="259045"/>
    <xdr:sp macro="" textlink="">
      <xdr:nvSpPr>
        <xdr:cNvPr id="296" name="n_1mainValue【港湾・漁港】&#10;有形固定資産減価償却率"/>
        <xdr:cNvSpPr txBox="1"/>
      </xdr:nvSpPr>
      <xdr:spPr>
        <a:xfrm>
          <a:off x="3582043"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0" name="テキスト ボックス 3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6" name="テキスト ボックス 3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0" name="直線コネクタ 319"/>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1"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2" name="直線コネクタ 321"/>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3"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4" name="直線コネクタ 323"/>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5"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6" name="フローチャート : 判断 325"/>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7" name="フローチャート : 判断 326"/>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44194</xdr:rowOff>
    </xdr:from>
    <xdr:to>
      <xdr:col>14</xdr:col>
      <xdr:colOff>79375</xdr:colOff>
      <xdr:row>100</xdr:row>
      <xdr:rowOff>145794</xdr:rowOff>
    </xdr:to>
    <xdr:sp macro="" textlink="">
      <xdr:nvSpPr>
        <xdr:cNvPr id="333" name="円/楕円 332"/>
        <xdr:cNvSpPr/>
      </xdr:nvSpPr>
      <xdr:spPr>
        <a:xfrm>
          <a:off x="9588500" y="171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103</xdr:row>
      <xdr:rowOff>163481</xdr:rowOff>
    </xdr:from>
    <xdr:ext cx="599010" cy="259045"/>
    <xdr:sp macro="" textlink="">
      <xdr:nvSpPr>
        <xdr:cNvPr id="334" name="n_1aveValue【港湾・漁港】&#10;一人当たり有形固定資産（償却資産）額"/>
        <xdr:cNvSpPr txBox="1"/>
      </xdr:nvSpPr>
      <xdr:spPr>
        <a:xfrm>
          <a:off x="9327094" y="1782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162321</xdr:rowOff>
    </xdr:from>
    <xdr:ext cx="599010" cy="259045"/>
    <xdr:sp macro="" textlink="">
      <xdr:nvSpPr>
        <xdr:cNvPr id="335" name="n_1mainValue【港湾・漁港】&#10;一人当たり有形固定資産（償却資産）額"/>
        <xdr:cNvSpPr txBox="1"/>
      </xdr:nvSpPr>
      <xdr:spPr>
        <a:xfrm>
          <a:off x="9327094" y="1696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375,067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0" name="直線コネクタ 35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2" name="直線コネクタ 36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4" name="直線コネクタ 36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6" name="フローチャート : 判断 36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7" name="フローチャート : 判断 36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101600</xdr:rowOff>
    </xdr:from>
    <xdr:to>
      <xdr:col>22</xdr:col>
      <xdr:colOff>415925</xdr:colOff>
      <xdr:row>38</xdr:row>
      <xdr:rowOff>31750</xdr:rowOff>
    </xdr:to>
    <xdr:sp macro="" textlink="">
      <xdr:nvSpPr>
        <xdr:cNvPr id="373" name="円/楕円 372"/>
        <xdr:cNvSpPr/>
      </xdr:nvSpPr>
      <xdr:spPr>
        <a:xfrm>
          <a:off x="1543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374"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22877</xdr:rowOff>
    </xdr:from>
    <xdr:ext cx="405111" cy="259045"/>
    <xdr:sp macro="" textlink="">
      <xdr:nvSpPr>
        <xdr:cNvPr id="375" name="n_1mainValue【認定こども園・幼稚園・保育所】&#10;有形固定資産減価償却率"/>
        <xdr:cNvSpPr txBox="1"/>
      </xdr:nvSpPr>
      <xdr:spPr>
        <a:xfrm>
          <a:off x="15266043"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7" name="直線コネクタ 39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9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99" name="直線コネクタ 39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1" name="直線コネクタ 40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3" name="フローチャート : 判断 40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4" name="フローチャート : 判断 40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121412</xdr:rowOff>
    </xdr:from>
    <xdr:to>
      <xdr:col>31</xdr:col>
      <xdr:colOff>85725</xdr:colOff>
      <xdr:row>37</xdr:row>
      <xdr:rowOff>51562</xdr:rowOff>
    </xdr:to>
    <xdr:sp macro="" textlink="">
      <xdr:nvSpPr>
        <xdr:cNvPr id="410" name="円/楕円 409"/>
        <xdr:cNvSpPr/>
      </xdr:nvSpPr>
      <xdr:spPr>
        <a:xfrm>
          <a:off x="21272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1"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68089</xdr:rowOff>
    </xdr:from>
    <xdr:ext cx="469744" cy="259045"/>
    <xdr:sp macro="" textlink="">
      <xdr:nvSpPr>
        <xdr:cNvPr id="412" name="n_1mainValue【認定こども園・幼稚園・保育所】&#10;一人当たり面積"/>
        <xdr:cNvSpPr txBox="1"/>
      </xdr:nvSpPr>
      <xdr:spPr>
        <a:xfrm>
          <a:off x="210757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4" name="直線コネクタ 4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5" name="テキスト ボックス 4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6" name="直線コネクタ 4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7" name="テキスト ボックス 4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8" name="直線コネクタ 4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9" name="テキスト ボックス 4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0" name="直線コネクタ 4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1" name="テキスト ボックス 4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5" name="直線コネクタ 43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7" name="直線コネクタ 43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3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39" name="直線コネクタ 43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1" name="フローチャート : 判断 44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2" name="フローチャート : 判断 44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1778</xdr:rowOff>
    </xdr:from>
    <xdr:to>
      <xdr:col>22</xdr:col>
      <xdr:colOff>415925</xdr:colOff>
      <xdr:row>58</xdr:row>
      <xdr:rowOff>103378</xdr:rowOff>
    </xdr:to>
    <xdr:sp macro="" textlink="">
      <xdr:nvSpPr>
        <xdr:cNvPr id="448" name="円/楕円 447"/>
        <xdr:cNvSpPr/>
      </xdr:nvSpPr>
      <xdr:spPr>
        <a:xfrm>
          <a:off x="15430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449"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119905</xdr:rowOff>
    </xdr:from>
    <xdr:ext cx="405111" cy="259045"/>
    <xdr:sp macro="" textlink="">
      <xdr:nvSpPr>
        <xdr:cNvPr id="450" name="n_1mainValue【学校施設】&#10;有形固定資産減価償却率"/>
        <xdr:cNvSpPr txBox="1"/>
      </xdr:nvSpPr>
      <xdr:spPr>
        <a:xfrm>
          <a:off x="15266043"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4" name="直線コネクタ 47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6" name="直線コネクタ 47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78" name="直線コネクタ 47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7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0" name="フローチャート : 判断 47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1" name="フローチャート : 判断 48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56832</xdr:rowOff>
    </xdr:from>
    <xdr:to>
      <xdr:col>31</xdr:col>
      <xdr:colOff>85725</xdr:colOff>
      <xdr:row>62</xdr:row>
      <xdr:rowOff>158432</xdr:rowOff>
    </xdr:to>
    <xdr:sp macro="" textlink="">
      <xdr:nvSpPr>
        <xdr:cNvPr id="487" name="円/楕円 486"/>
        <xdr:cNvSpPr/>
      </xdr:nvSpPr>
      <xdr:spPr>
        <a:xfrm>
          <a:off x="21272500" y="106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88"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149559</xdr:rowOff>
    </xdr:from>
    <xdr:ext cx="469744" cy="259045"/>
    <xdr:sp macro="" textlink="">
      <xdr:nvSpPr>
        <xdr:cNvPr id="489" name="n_1mainValue【学校施設】&#10;一人当たり面積"/>
        <xdr:cNvSpPr txBox="1"/>
      </xdr:nvSpPr>
      <xdr:spPr>
        <a:xfrm>
          <a:off x="21075727" y="107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0" name="テキスト ボックス 4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1" name="直線コネクタ 5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2" name="テキスト ボックス 50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3" name="直線コネクタ 5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4" name="テキスト ボックス 5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5" name="直線コネクタ 5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6" name="テキスト ボックス 5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7" name="直線コネクタ 5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8" name="テキスト ボックス 5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9" name="直線コネクタ 5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0" name="テキスト ボックス 50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4" name="直線コネクタ 51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16" name="直線コネクタ 51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8" name="直線コネクタ 51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19"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0" name="フローチャート : 判断 51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1" name="フローチャート : 判断 520"/>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88264</xdr:rowOff>
    </xdr:from>
    <xdr:to>
      <xdr:col>22</xdr:col>
      <xdr:colOff>415925</xdr:colOff>
      <xdr:row>83</xdr:row>
      <xdr:rowOff>18414</xdr:rowOff>
    </xdr:to>
    <xdr:sp macro="" textlink="">
      <xdr:nvSpPr>
        <xdr:cNvPr id="527" name="円/楕円 526"/>
        <xdr:cNvSpPr/>
      </xdr:nvSpPr>
      <xdr:spPr>
        <a:xfrm>
          <a:off x="15430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528"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34941</xdr:rowOff>
    </xdr:from>
    <xdr:ext cx="405111" cy="259045"/>
    <xdr:sp macro="" textlink="">
      <xdr:nvSpPr>
        <xdr:cNvPr id="529" name="n_1mainValue【児童館】&#10;有形固定資産減価償却率"/>
        <xdr:cNvSpPr txBox="1"/>
      </xdr:nvSpPr>
      <xdr:spPr>
        <a:xfrm>
          <a:off x="15266043"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0" name="直線コネクタ 5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1" name="テキスト ボックス 5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2" name="直線コネクタ 5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3" name="テキスト ボックス 5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4" name="直線コネクタ 5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5" name="テキスト ボックス 5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6" name="直線コネクタ 5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7" name="テキスト ボックス 5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1" name="直線コネクタ 550"/>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2"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3" name="直線コネクタ 55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4"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5" name="直線コネクタ 554"/>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56"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57" name="フローチャート : 判断 55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58" name="フローチャート : 判断 557"/>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9" name="テキスト ボックス 5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0" name="テキスト ボックス 5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1" name="テキスト ボックス 5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2" name="テキスト ボックス 5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3" name="テキスト ボックス 5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64" name="円/楕円 563"/>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65"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66"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7" name="正方形/長方形 5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8" name="正方形/長方形 5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9" name="正方形/長方形 5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0" name="正方形/長方形 5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1" name="正方形/長方形 5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2" name="正方形/長方形 5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3" name="正方形/長方形 5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4" name="正方形/長方形 5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5" name="テキスト ボックス 5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6" name="直線コネクタ 5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7" name="テキスト ボックス 57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8" name="直線コネクタ 5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9" name="テキスト ボックス 57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0" name="直線コネクタ 5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1" name="テキスト ボックス 5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2" name="直線コネクタ 5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3" name="テキスト ボックス 5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4" name="直線コネクタ 5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5" name="テキスト ボックス 5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6" name="直線コネクタ 5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7" name="テキスト ボックス 5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8" name="直線コネクタ 5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9" name="テキスト ボックス 58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3" name="直線コネクタ 59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5" name="直線コネクタ 59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9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97" name="直線コネクタ 59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9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99" name="フローチャート : 判断 59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00" name="フローチャート : 判断 59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1" name="テキスト ボックス 6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2" name="テキスト ボックス 6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3" name="テキスト ボックス 6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4" name="テキスト ボックス 6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5" name="テキスト ボックス 6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64588</xdr:rowOff>
    </xdr:from>
    <xdr:to>
      <xdr:col>22</xdr:col>
      <xdr:colOff>415925</xdr:colOff>
      <xdr:row>108</xdr:row>
      <xdr:rowOff>166188</xdr:rowOff>
    </xdr:to>
    <xdr:sp macro="" textlink="">
      <xdr:nvSpPr>
        <xdr:cNvPr id="606" name="円/楕円 605"/>
        <xdr:cNvSpPr/>
      </xdr:nvSpPr>
      <xdr:spPr>
        <a:xfrm>
          <a:off x="15430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21063</xdr:rowOff>
    </xdr:from>
    <xdr:ext cx="405111" cy="259045"/>
    <xdr:sp macro="" textlink="">
      <xdr:nvSpPr>
        <xdr:cNvPr id="607" name="n_1ave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157315</xdr:rowOff>
    </xdr:from>
    <xdr:ext cx="405111" cy="259045"/>
    <xdr:sp macro="" textlink="">
      <xdr:nvSpPr>
        <xdr:cNvPr id="608" name="n_1mainValue【公民館】&#10;有形固定資産減価償却率"/>
        <xdr:cNvSpPr txBox="1"/>
      </xdr:nvSpPr>
      <xdr:spPr>
        <a:xfrm>
          <a:off x="15266043"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9" name="直線コネクタ 6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0" name="テキスト ボックス 6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1" name="直線コネクタ 6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2" name="テキスト ボックス 6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3" name="直線コネクタ 6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4" name="テキスト ボックス 6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5" name="直線コネクタ 6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6" name="テキスト ボックス 6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0" name="直線コネクタ 62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2" name="直線コネクタ 63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4" name="直線コネクタ 63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6" name="フローチャート : 判断 63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37" name="フローチャート : 判断 636"/>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50546</xdr:rowOff>
    </xdr:from>
    <xdr:to>
      <xdr:col>31</xdr:col>
      <xdr:colOff>85725</xdr:colOff>
      <xdr:row>103</xdr:row>
      <xdr:rowOff>152146</xdr:rowOff>
    </xdr:to>
    <xdr:sp macro="" textlink="">
      <xdr:nvSpPr>
        <xdr:cNvPr id="643" name="円/楕円 642"/>
        <xdr:cNvSpPr/>
      </xdr:nvSpPr>
      <xdr:spPr>
        <a:xfrm>
          <a:off x="2127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644"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168673</xdr:rowOff>
    </xdr:from>
    <xdr:ext cx="469744" cy="259045"/>
    <xdr:sp macro="" textlink="">
      <xdr:nvSpPr>
        <xdr:cNvPr id="645" name="n_1mainValue【公民館】&#10;一人当たり面積"/>
        <xdr:cNvSpPr txBox="1"/>
      </xdr:nvSpPr>
      <xdr:spPr>
        <a:xfrm>
          <a:off x="210757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年度整備中。</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数値において、有形固定資産減価償却率が、類似団体平均と大きく乖離しているものは、橋りょう・トンネル、公民館であり、どちらも平均を下回っている。橋りょうの有形固定資産減価償却率が低い理由については、「香南市橋梁の長寿命化修繕計画」（以下「計画」という。）</a:t>
          </a:r>
          <a:r>
            <a:rPr kumimoji="1" lang="ja-JP" altLang="ja-JP" sz="1300" b="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よると、架設年が判明している</a:t>
          </a:r>
          <a:r>
            <a:rPr kumimoji="1" lang="en-US" altLang="ja-JP" sz="1300">
              <a:solidFill>
                <a:schemeClr val="dk1"/>
              </a:solidFill>
              <a:effectLst/>
              <a:latin typeface="+mn-lt"/>
              <a:ea typeface="+mn-ea"/>
              <a:cs typeface="+mn-cs"/>
            </a:rPr>
            <a:t>132</a:t>
          </a:r>
          <a:r>
            <a:rPr kumimoji="1" lang="ja-JP" altLang="ja-JP" sz="1300">
              <a:solidFill>
                <a:schemeClr val="dk1"/>
              </a:solidFill>
              <a:effectLst/>
              <a:latin typeface="+mn-lt"/>
              <a:ea typeface="+mn-ea"/>
              <a:cs typeface="+mn-cs"/>
            </a:rPr>
            <a:t>橋のうち、建設後</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年以上経過した橋梁が平成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年時点で</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橋（８％）であることが原因であるが、</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年後には</a:t>
          </a:r>
          <a:r>
            <a:rPr kumimoji="1" lang="en-US" altLang="ja-JP" sz="1300">
              <a:solidFill>
                <a:schemeClr val="dk1"/>
              </a:solidFill>
              <a:effectLst/>
              <a:latin typeface="+mn-lt"/>
              <a:ea typeface="+mn-ea"/>
              <a:cs typeface="+mn-cs"/>
            </a:rPr>
            <a:t>42</a:t>
          </a:r>
          <a:r>
            <a:rPr kumimoji="1" lang="ja-JP" altLang="ja-JP" sz="1300">
              <a:solidFill>
                <a:schemeClr val="dk1"/>
              </a:solidFill>
              <a:effectLst/>
              <a:latin typeface="+mn-lt"/>
              <a:ea typeface="+mn-ea"/>
              <a:cs typeface="+mn-cs"/>
            </a:rPr>
            <a:t>橋（</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年後には</a:t>
          </a:r>
          <a:r>
            <a:rPr kumimoji="1" lang="en-US" altLang="ja-JP" sz="1300">
              <a:solidFill>
                <a:schemeClr val="dk1"/>
              </a:solidFill>
              <a:effectLst/>
              <a:latin typeface="+mn-lt"/>
              <a:ea typeface="+mn-ea"/>
              <a:cs typeface="+mn-cs"/>
            </a:rPr>
            <a:t>79</a:t>
          </a:r>
          <a:r>
            <a:rPr kumimoji="1" lang="ja-JP" altLang="ja-JP" sz="1300">
              <a:solidFill>
                <a:schemeClr val="dk1"/>
              </a:solidFill>
              <a:effectLst/>
              <a:latin typeface="+mn-lt"/>
              <a:ea typeface="+mn-ea"/>
              <a:cs typeface="+mn-cs"/>
            </a:rPr>
            <a:t>橋（</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％）と増加する。今後は、計画に基づき予防保全による計画的な維持補修により長寿命化を図っていく。</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33,789
33,629
126.48
19,514,329
19,062,393
308,033
11,247,185
15,843,884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31931</xdr:rowOff>
    </xdr:from>
    <xdr:to>
      <xdr:col>5</xdr:col>
      <xdr:colOff>409575</xdr:colOff>
      <xdr:row>37</xdr:row>
      <xdr:rowOff>133531</xdr:rowOff>
    </xdr:to>
    <xdr:sp macro="" textlink="">
      <xdr:nvSpPr>
        <xdr:cNvPr id="72" name="円/楕円 71"/>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150058</xdr:rowOff>
    </xdr:from>
    <xdr:ext cx="405111" cy="259045"/>
    <xdr:sp macro="" textlink="">
      <xdr:nvSpPr>
        <xdr:cNvPr id="73" name="n_1mainValue【図書館】&#10;有形固定資産減価償却率"/>
        <xdr:cNvSpPr txBox="1"/>
      </xdr:nvSpPr>
      <xdr:spPr>
        <a:xfrm>
          <a:off x="3582043"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158750</xdr:rowOff>
    </xdr:from>
    <xdr:to>
      <xdr:col>14</xdr:col>
      <xdr:colOff>79375</xdr:colOff>
      <xdr:row>37</xdr:row>
      <xdr:rowOff>88900</xdr:rowOff>
    </xdr:to>
    <xdr:sp macro="" textlink="">
      <xdr:nvSpPr>
        <xdr:cNvPr id="112" name="円/楕円 111"/>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105427</xdr:rowOff>
    </xdr:from>
    <xdr:ext cx="469744" cy="259045"/>
    <xdr:sp macro="" textlink="">
      <xdr:nvSpPr>
        <xdr:cNvPr id="113" name="n_1mainValue【図書館】&#10;一人当たり面積"/>
        <xdr:cNvSpPr txBox="1"/>
      </xdr:nvSpPr>
      <xdr:spPr>
        <a:xfrm>
          <a:off x="93917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149225</xdr:rowOff>
    </xdr:from>
    <xdr:to>
      <xdr:col>5</xdr:col>
      <xdr:colOff>409575</xdr:colOff>
      <xdr:row>62</xdr:row>
      <xdr:rowOff>79375</xdr:rowOff>
    </xdr:to>
    <xdr:sp macro="" textlink="">
      <xdr:nvSpPr>
        <xdr:cNvPr id="152" name="円/楕円 151"/>
        <xdr:cNvSpPr/>
      </xdr:nvSpPr>
      <xdr:spPr>
        <a:xfrm>
          <a:off x="3746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70502</xdr:rowOff>
    </xdr:from>
    <xdr:ext cx="405111" cy="259045"/>
    <xdr:sp macro="" textlink="">
      <xdr:nvSpPr>
        <xdr:cNvPr id="153" name="n_1mainValue【体育館・プール】&#10;有形固定資産減価償却率"/>
        <xdr:cNvSpPr txBox="1"/>
      </xdr:nvSpPr>
      <xdr:spPr>
        <a:xfrm>
          <a:off x="3582043"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5"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126365</xdr:rowOff>
    </xdr:from>
    <xdr:to>
      <xdr:col>14</xdr:col>
      <xdr:colOff>79375</xdr:colOff>
      <xdr:row>63</xdr:row>
      <xdr:rowOff>56515</xdr:rowOff>
    </xdr:to>
    <xdr:sp macro="" textlink="">
      <xdr:nvSpPr>
        <xdr:cNvPr id="191" name="円/楕円 190"/>
        <xdr:cNvSpPr/>
      </xdr:nvSpPr>
      <xdr:spPr>
        <a:xfrm>
          <a:off x="9588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47642</xdr:rowOff>
    </xdr:from>
    <xdr:ext cx="469744" cy="259045"/>
    <xdr:sp macro="" textlink="">
      <xdr:nvSpPr>
        <xdr:cNvPr id="192" name="n_1mainValue【体育館・プール】&#10;一人当たり面積"/>
        <xdr:cNvSpPr txBox="1"/>
      </xdr:nvSpPr>
      <xdr:spPr>
        <a:xfrm>
          <a:off x="93917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48261</xdr:rowOff>
    </xdr:from>
    <xdr:to>
      <xdr:col>5</xdr:col>
      <xdr:colOff>409575</xdr:colOff>
      <xdr:row>80</xdr:row>
      <xdr:rowOff>149861</xdr:rowOff>
    </xdr:to>
    <xdr:sp macro="" textlink="">
      <xdr:nvSpPr>
        <xdr:cNvPr id="231" name="円/楕円 230"/>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166388</xdr:rowOff>
    </xdr:from>
    <xdr:ext cx="405111" cy="259045"/>
    <xdr:sp macro="" textlink="">
      <xdr:nvSpPr>
        <xdr:cNvPr id="232" name="n_1mainValue【福祉施設】&#10;有形固定資産減価償却率"/>
        <xdr:cNvSpPr txBox="1"/>
      </xdr:nvSpPr>
      <xdr:spPr>
        <a:xfrm>
          <a:off x="3582043"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75474</xdr:rowOff>
    </xdr:from>
    <xdr:to>
      <xdr:col>14</xdr:col>
      <xdr:colOff>79375</xdr:colOff>
      <xdr:row>87</xdr:row>
      <xdr:rowOff>5624</xdr:rowOff>
    </xdr:to>
    <xdr:sp macro="" textlink="">
      <xdr:nvSpPr>
        <xdr:cNvPr id="272" name="円/楕円 271"/>
        <xdr:cNvSpPr/>
      </xdr:nvSpPr>
      <xdr:spPr>
        <a:xfrm>
          <a:off x="9588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168201</xdr:rowOff>
    </xdr:from>
    <xdr:ext cx="469744" cy="259045"/>
    <xdr:sp macro="" textlink="">
      <xdr:nvSpPr>
        <xdr:cNvPr id="273" name="n_1mainValue【福祉施設】&#10;一人当たり面積"/>
        <xdr:cNvSpPr txBox="1"/>
      </xdr:nvSpPr>
      <xdr:spPr>
        <a:xfrm>
          <a:off x="93917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159856</xdr:rowOff>
    </xdr:from>
    <xdr:ext cx="405111" cy="259045"/>
    <xdr:sp macro="" textlink="">
      <xdr:nvSpPr>
        <xdr:cNvPr id="307" name="n_1aveValue【市民会館】&#10;有形固定資産減価償却率"/>
        <xdr:cNvSpPr txBox="1"/>
      </xdr:nvSpPr>
      <xdr:spPr>
        <a:xfrm>
          <a:off x="3582043"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149498</xdr:rowOff>
    </xdr:from>
    <xdr:to>
      <xdr:col>5</xdr:col>
      <xdr:colOff>409575</xdr:colOff>
      <xdr:row>107</xdr:row>
      <xdr:rowOff>79648</xdr:rowOff>
    </xdr:to>
    <xdr:sp macro="" textlink="">
      <xdr:nvSpPr>
        <xdr:cNvPr id="313" name="円/楕円 312"/>
        <xdr:cNvSpPr/>
      </xdr:nvSpPr>
      <xdr:spPr>
        <a:xfrm>
          <a:off x="3746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70775</xdr:rowOff>
    </xdr:from>
    <xdr:ext cx="405111" cy="259045"/>
    <xdr:sp macro="" textlink="">
      <xdr:nvSpPr>
        <xdr:cNvPr id="314" name="n_1mainValue【市民会館】&#10;有形固定資産減価償却率"/>
        <xdr:cNvSpPr txBox="1"/>
      </xdr:nvSpPr>
      <xdr:spPr>
        <a:xfrm>
          <a:off x="3582043"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6"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36830</xdr:rowOff>
    </xdr:from>
    <xdr:to>
      <xdr:col>14</xdr:col>
      <xdr:colOff>79375</xdr:colOff>
      <xdr:row>108</xdr:row>
      <xdr:rowOff>138430</xdr:rowOff>
    </xdr:to>
    <xdr:sp macro="" textlink="">
      <xdr:nvSpPr>
        <xdr:cNvPr id="352" name="円/楕円 351"/>
        <xdr:cNvSpPr/>
      </xdr:nvSpPr>
      <xdr:spPr>
        <a:xfrm>
          <a:off x="9588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129557</xdr:rowOff>
    </xdr:from>
    <xdr:ext cx="469744" cy="259045"/>
    <xdr:sp macro="" textlink="">
      <xdr:nvSpPr>
        <xdr:cNvPr id="353" name="n_1mainValue【市民会館】&#10;一人当たり面積"/>
        <xdr:cNvSpPr txBox="1"/>
      </xdr:nvSpPr>
      <xdr:spPr>
        <a:xfrm>
          <a:off x="9391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9" name="正方形/長方形 3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0" name="テキスト ボックス 3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2" name="テキスト ボックス 3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2" name="テキスト ボックス 3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4" name="直線コネクタ 393"/>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5"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6" name="直線コネクタ 395"/>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7"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8" name="直線コネクタ 397"/>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9"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00" name="フローチャート : 判断 399"/>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01" name="フローチャート : 判断 400"/>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402"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135890</xdr:rowOff>
    </xdr:from>
    <xdr:to>
      <xdr:col>22</xdr:col>
      <xdr:colOff>415925</xdr:colOff>
      <xdr:row>59</xdr:row>
      <xdr:rowOff>66040</xdr:rowOff>
    </xdr:to>
    <xdr:sp macro="" textlink="">
      <xdr:nvSpPr>
        <xdr:cNvPr id="408" name="円/楕円 407"/>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82567</xdr:rowOff>
    </xdr:from>
    <xdr:ext cx="405111" cy="259045"/>
    <xdr:sp macro="" textlink="">
      <xdr:nvSpPr>
        <xdr:cNvPr id="409" name="n_1mainValue【保健センター・保健所】&#10;有形固定資産減価償却率"/>
        <xdr:cNvSpPr txBox="1"/>
      </xdr:nvSpPr>
      <xdr:spPr>
        <a:xfrm>
          <a:off x="15266043"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20" name="直線コネクタ 4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1" name="テキスト ボックス 4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2" name="直線コネクタ 4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3" name="テキスト ボックス 4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4" name="直線コネクタ 4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5" name="テキスト ボックス 4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6" name="直線コネクタ 4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7" name="テキスト ボックス 4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8" name="直線コネクタ 4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9" name="テキスト ボックス 42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0" name="直線コネクタ 4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1" name="テキスト ボックス 43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3" name="テキスト ボックス 4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5" name="直線コネクタ 434"/>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6"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7" name="直線コネクタ 43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8"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9" name="直線コネクタ 438"/>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40"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41" name="フローチャート : 判断 440"/>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42" name="フローチャート : 判断 441"/>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443"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19957</xdr:rowOff>
    </xdr:from>
    <xdr:to>
      <xdr:col>31</xdr:col>
      <xdr:colOff>85725</xdr:colOff>
      <xdr:row>58</xdr:row>
      <xdr:rowOff>121557</xdr:rowOff>
    </xdr:to>
    <xdr:sp macro="" textlink="">
      <xdr:nvSpPr>
        <xdr:cNvPr id="449" name="円/楕円 448"/>
        <xdr:cNvSpPr/>
      </xdr:nvSpPr>
      <xdr:spPr>
        <a:xfrm>
          <a:off x="21272500" y="99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138084</xdr:rowOff>
    </xdr:from>
    <xdr:ext cx="469744" cy="259045"/>
    <xdr:sp macro="" textlink="">
      <xdr:nvSpPr>
        <xdr:cNvPr id="450" name="n_1mainValue【保健センター・保健所】&#10;一人当たり面積"/>
        <xdr:cNvSpPr txBox="1"/>
      </xdr:nvSpPr>
      <xdr:spPr>
        <a:xfrm>
          <a:off x="21075727" y="973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1" name="正方形/長方形 4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2" name="正方形/長方形 4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3" name="正方形/長方形 4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4" name="正方形/長方形 4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5" name="正方形/長方形 4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6" name="正方形/長方形 4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7" name="正方形/長方形 4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8" name="正方形/長方形 4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9" name="テキスト ボックス 4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0" name="直線コネクタ 4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61" name="直線コネクタ 46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62" name="テキスト ボックス 461"/>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3" name="直線コネクタ 46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4" name="テキスト ボックス 46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5" name="直線コネクタ 46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6" name="テキスト ボックス 46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7" name="直線コネクタ 46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8" name="テキスト ボックス 46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9" name="直線コネクタ 46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70" name="テキスト ボックス 46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1" name="直線コネクタ 4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2" name="テキスト ボックス 4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4" name="直線コネクタ 473"/>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5"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6" name="直線コネクタ 475"/>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7"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8" name="直線コネクタ 477"/>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9"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80" name="フローチャート : 判断 479"/>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81" name="フローチャート : 判断 480"/>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82"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92075</xdr:rowOff>
    </xdr:from>
    <xdr:to>
      <xdr:col>22</xdr:col>
      <xdr:colOff>415925</xdr:colOff>
      <xdr:row>82</xdr:row>
      <xdr:rowOff>22225</xdr:rowOff>
    </xdr:to>
    <xdr:sp macro="" textlink="">
      <xdr:nvSpPr>
        <xdr:cNvPr id="488" name="円/楕円 487"/>
        <xdr:cNvSpPr/>
      </xdr:nvSpPr>
      <xdr:spPr>
        <a:xfrm>
          <a:off x="15430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13352</xdr:rowOff>
    </xdr:from>
    <xdr:ext cx="405111" cy="259045"/>
    <xdr:sp macro="" textlink="">
      <xdr:nvSpPr>
        <xdr:cNvPr id="489" name="n_1mainValue【消防施設】&#10;有形固定資産減価償却率"/>
        <xdr:cNvSpPr txBox="1"/>
      </xdr:nvSpPr>
      <xdr:spPr>
        <a:xfrm>
          <a:off x="15266043"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00" name="直線コネクタ 49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01" name="テキスト ボックス 50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02" name="直線コネクタ 50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3" name="テキスト ボックス 50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4" name="直線コネクタ 50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5" name="テキスト ボックス 50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6" name="直線コネクタ 50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7" name="テキスト ボックス 50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8" name="直線コネクタ 50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9" name="テキスト ボックス 50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10" name="直線コネクタ 50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11" name="テキスト ボックス 51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5" name="直線コネクタ 514"/>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6"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7" name="直線コネクタ 516"/>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8"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9" name="直線コネクタ 518"/>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20"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21" name="フローチャート : 判断 520"/>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22" name="フローチャート : 判断 521"/>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23"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54248</xdr:rowOff>
    </xdr:from>
    <xdr:to>
      <xdr:col>31</xdr:col>
      <xdr:colOff>85725</xdr:colOff>
      <xdr:row>81</xdr:row>
      <xdr:rowOff>155848</xdr:rowOff>
    </xdr:to>
    <xdr:sp macro="" textlink="">
      <xdr:nvSpPr>
        <xdr:cNvPr id="529" name="円/楕円 528"/>
        <xdr:cNvSpPr/>
      </xdr:nvSpPr>
      <xdr:spPr>
        <a:xfrm>
          <a:off x="21272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146975</xdr:rowOff>
    </xdr:from>
    <xdr:ext cx="469744" cy="259045"/>
    <xdr:sp macro="" textlink="">
      <xdr:nvSpPr>
        <xdr:cNvPr id="530" name="n_1mainValue【消防施設】&#10;一人当たり面積"/>
        <xdr:cNvSpPr txBox="1"/>
      </xdr:nvSpPr>
      <xdr:spPr>
        <a:xfrm>
          <a:off x="21075727" y="1403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9" name="テキスト ボックス 5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0" name="直線コネクタ 5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41" name="直線コネクタ 5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42" name="テキスト ボックス 54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3" name="直線コネクタ 5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4" name="テキスト ボックス 5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5" name="直線コネクタ 5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6" name="テキスト ボックス 5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7" name="直線コネクタ 5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8" name="テキスト ボックス 5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9" name="直線コネクタ 5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50" name="テキスト ボックス 5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4" name="直線コネクタ 553"/>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5"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6" name="直線コネクタ 555"/>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7"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8" name="直線コネクタ 557"/>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9"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60" name="フローチャート : 判断 559"/>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61" name="フローチャート : 判断 560"/>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562"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93980</xdr:rowOff>
    </xdr:from>
    <xdr:to>
      <xdr:col>22</xdr:col>
      <xdr:colOff>415925</xdr:colOff>
      <xdr:row>101</xdr:row>
      <xdr:rowOff>24130</xdr:rowOff>
    </xdr:to>
    <xdr:sp macro="" textlink="">
      <xdr:nvSpPr>
        <xdr:cNvPr id="568" name="円/楕円 567"/>
        <xdr:cNvSpPr/>
      </xdr:nvSpPr>
      <xdr:spPr>
        <a:xfrm>
          <a:off x="15430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40657</xdr:rowOff>
    </xdr:from>
    <xdr:ext cx="405111" cy="259045"/>
    <xdr:sp macro="" textlink="">
      <xdr:nvSpPr>
        <xdr:cNvPr id="569" name="n_1mainValue【庁舎】&#10;有形固定資産減価償却率"/>
        <xdr:cNvSpPr txBox="1"/>
      </xdr:nvSpPr>
      <xdr:spPr>
        <a:xfrm>
          <a:off x="15266043"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0" name="テキスト ボックス 5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1" name="直線コネクタ 5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2" name="テキスト ボックス 5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3" name="直線コネクタ 5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4" name="テキスト ボックス 5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5" name="直線コネクタ 5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6" name="テキスト ボックス 5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7" name="直線コネクタ 5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8" name="テキスト ボックス 5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9" name="直線コネクタ 5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0" name="テキスト ボックス 5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4" name="直線コネクタ 593"/>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5"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6" name="直線コネクタ 595"/>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7"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8" name="直線コネクタ 597"/>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9"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00" name="フローチャート : 判断 599"/>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01" name="フローチャート : 判断 600"/>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602"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90170</xdr:rowOff>
    </xdr:from>
    <xdr:to>
      <xdr:col>31</xdr:col>
      <xdr:colOff>85725</xdr:colOff>
      <xdr:row>107</xdr:row>
      <xdr:rowOff>20320</xdr:rowOff>
    </xdr:to>
    <xdr:sp macro="" textlink="">
      <xdr:nvSpPr>
        <xdr:cNvPr id="608" name="円/楕円 607"/>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11447</xdr:rowOff>
    </xdr:from>
    <xdr:ext cx="469744" cy="259045"/>
    <xdr:sp macro="" textlink="">
      <xdr:nvSpPr>
        <xdr:cNvPr id="609" name="n_1mainValue【庁舎】&#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年度整備中。</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数値において、類似団体と比較して、有形固定資産減価償却率が特に高くなっている施設は福祉施設であり、特に低くなっている施設は市民会館、消防施設である。福祉施設については、対象施設が１か所であり、昭和</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年建築のため有形固定資産減価償却率が高くなっており、一人当たり面積も低くなっている。また、市民会館及び消防施設については、それぞれ平成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年と平成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年に新築した施設があるため有形固定資産減価償却率が低くなっている。今後は、「香南市公共施設等総合管理計画」に基づき、適切な維持管理を行っていく。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33,789
33,629
126.48
19,514,329
19,062,393
308,033
11,247,185
15,843,884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財政力指数は横ばいで推移しており、類似団体の平均を下回っている。</a:t>
          </a:r>
          <a:endParaRPr kumimoji="1" lang="en-US" altLang="ja-JP" sz="1100">
            <a:latin typeface="ＭＳ Ｐゴシック"/>
          </a:endParaRPr>
        </a:p>
        <a:p>
          <a:r>
            <a:rPr kumimoji="1" lang="ja-JP" altLang="en-US" sz="1100">
              <a:latin typeface="ＭＳ Ｐゴシック"/>
            </a:rPr>
            <a:t>　税収に関しては、歳入全体に占める割合が</a:t>
          </a:r>
          <a:r>
            <a:rPr kumimoji="1" lang="en-US" altLang="ja-JP" sz="1100">
              <a:latin typeface="ＭＳ Ｐゴシック"/>
            </a:rPr>
            <a:t>16.2</a:t>
          </a:r>
          <a:r>
            <a:rPr kumimoji="1" lang="ja-JP" altLang="en-US" sz="1100">
              <a:latin typeface="ＭＳ Ｐゴシック"/>
            </a:rPr>
            <a:t>％と前年度比</a:t>
          </a:r>
          <a:r>
            <a:rPr kumimoji="1" lang="en-US" altLang="ja-JP" sz="1100">
              <a:latin typeface="ＭＳ Ｐゴシック"/>
            </a:rPr>
            <a:t>2.0</a:t>
          </a:r>
          <a:r>
            <a:rPr kumimoji="1" lang="ja-JP" altLang="en-US" sz="1100">
              <a:latin typeface="ＭＳ Ｐゴシック"/>
            </a:rPr>
            <a:t>ポイント増となったが、中期財政計画における今後の見通しとしては、堅調な税収増は厳しいと予測しており、今後も持続的な行政運営ができるよう、市税等の収入未済額の縮減や貸付金の債権管理の徹底、貸付等の有効活用や有利な補助制度の活用など、安定した財源の確保を図っていく。また、経常経費の抜本的な見直し、公共施設の統廃合やサービスの民間委託の検討など、歳出の削減につながる取り組みも併せて進めていくことで、歳入に見合った歳出構造への転換に努める。</a:t>
          </a:r>
          <a:endParaRPr kumimoji="1" lang="en-US" altLang="ja-JP"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1" name="直線コネクタ 70"/>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115358</xdr:rowOff>
    </xdr:to>
    <xdr:cxnSp macro="">
      <xdr:nvCxnSpPr>
        <xdr:cNvPr id="77" name="直線コネクタ 76"/>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経常収支比率は、対前年度比</a:t>
          </a:r>
          <a:r>
            <a:rPr kumimoji="1" lang="en-US" altLang="ja-JP" sz="1200">
              <a:latin typeface="ＭＳ Ｐゴシック"/>
            </a:rPr>
            <a:t>0.8</a:t>
          </a:r>
          <a:r>
            <a:rPr kumimoji="1" lang="ja-JP" altLang="en-US" sz="1200">
              <a:latin typeface="ＭＳ Ｐゴシック"/>
            </a:rPr>
            <a:t>ポイント悪化している。</a:t>
          </a:r>
          <a:endParaRPr kumimoji="1" lang="en-US" altLang="ja-JP" sz="1200">
            <a:latin typeface="ＭＳ Ｐゴシック"/>
          </a:endParaRPr>
        </a:p>
        <a:p>
          <a:r>
            <a:rPr kumimoji="1" lang="ja-JP" altLang="en-US" sz="1200">
              <a:latin typeface="ＭＳ Ｐゴシック"/>
            </a:rPr>
            <a:t>　年齢層の高い職員の退職による人件費の減や、保護者数の減に伴う生活保護扶助費の減、継続的に実施してきた繰上償還の影響による公債費の減などにより、経常的な歳出額は減となったが、それ以上に、合併算定替の段階的な縮減などによる普通交付税の減といった歳入額の減があったことが主な要因となっている。また、類似団体の平均は下回っているものの、今後更に厳しくなると懸念される財政状況を踏まえ、経常経費の削減に努めていく必要があ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164919</xdr:rowOff>
    </xdr:from>
    <xdr:to>
      <xdr:col>7</xdr:col>
      <xdr:colOff>152400</xdr:colOff>
      <xdr:row>59</xdr:row>
      <xdr:rowOff>21046</xdr:rowOff>
    </xdr:to>
    <xdr:cxnSp macro="">
      <xdr:nvCxnSpPr>
        <xdr:cNvPr id="133" name="直線コネクタ 132"/>
        <xdr:cNvCxnSpPr/>
      </xdr:nvCxnSpPr>
      <xdr:spPr>
        <a:xfrm>
          <a:off x="4114800" y="1010901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164919</xdr:rowOff>
    </xdr:from>
    <xdr:to>
      <xdr:col>6</xdr:col>
      <xdr:colOff>0</xdr:colOff>
      <xdr:row>59</xdr:row>
      <xdr:rowOff>96883</xdr:rowOff>
    </xdr:to>
    <xdr:cxnSp macro="">
      <xdr:nvCxnSpPr>
        <xdr:cNvPr id="136" name="直線コネクタ 135"/>
        <xdr:cNvCxnSpPr/>
      </xdr:nvCxnSpPr>
      <xdr:spPr>
        <a:xfrm flipV="1">
          <a:off x="3225800" y="101090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65859</xdr:rowOff>
    </xdr:from>
    <xdr:to>
      <xdr:col>4</xdr:col>
      <xdr:colOff>482600</xdr:colOff>
      <xdr:row>59</xdr:row>
      <xdr:rowOff>96883</xdr:rowOff>
    </xdr:to>
    <xdr:cxnSp macro="">
      <xdr:nvCxnSpPr>
        <xdr:cNvPr id="139" name="直線コネクタ 138"/>
        <xdr:cNvCxnSpPr/>
      </xdr:nvCxnSpPr>
      <xdr:spPr>
        <a:xfrm>
          <a:off x="2336800" y="101814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65859</xdr:rowOff>
    </xdr:from>
    <xdr:to>
      <xdr:col>3</xdr:col>
      <xdr:colOff>279400</xdr:colOff>
      <xdr:row>59</xdr:row>
      <xdr:rowOff>86541</xdr:rowOff>
    </xdr:to>
    <xdr:cxnSp macro="">
      <xdr:nvCxnSpPr>
        <xdr:cNvPr id="142" name="直線コネクタ 141"/>
        <xdr:cNvCxnSpPr/>
      </xdr:nvCxnSpPr>
      <xdr:spPr>
        <a:xfrm flipV="1">
          <a:off x="1447800" y="101814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141696</xdr:rowOff>
    </xdr:from>
    <xdr:to>
      <xdr:col>7</xdr:col>
      <xdr:colOff>203200</xdr:colOff>
      <xdr:row>59</xdr:row>
      <xdr:rowOff>71846</xdr:rowOff>
    </xdr:to>
    <xdr:sp macro="" textlink="">
      <xdr:nvSpPr>
        <xdr:cNvPr id="152" name="円/楕円 151"/>
        <xdr:cNvSpPr/>
      </xdr:nvSpPr>
      <xdr:spPr>
        <a:xfrm>
          <a:off x="4902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158223</xdr:rowOff>
    </xdr:from>
    <xdr:ext cx="762000" cy="259045"/>
    <xdr:sp macro="" textlink="">
      <xdr:nvSpPr>
        <xdr:cNvPr id="153" name="財政構造の弾力性該当値テキスト"/>
        <xdr:cNvSpPr txBox="1"/>
      </xdr:nvSpPr>
      <xdr:spPr>
        <a:xfrm>
          <a:off x="5041900" y="99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114119</xdr:rowOff>
    </xdr:from>
    <xdr:to>
      <xdr:col>6</xdr:col>
      <xdr:colOff>50800</xdr:colOff>
      <xdr:row>59</xdr:row>
      <xdr:rowOff>44269</xdr:rowOff>
    </xdr:to>
    <xdr:sp macro="" textlink="">
      <xdr:nvSpPr>
        <xdr:cNvPr id="154" name="円/楕円 153"/>
        <xdr:cNvSpPr/>
      </xdr:nvSpPr>
      <xdr:spPr>
        <a:xfrm>
          <a:off x="4064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54446</xdr:rowOff>
    </xdr:from>
    <xdr:ext cx="736600" cy="259045"/>
    <xdr:sp macro="" textlink="">
      <xdr:nvSpPr>
        <xdr:cNvPr id="155" name="テキスト ボックス 154"/>
        <xdr:cNvSpPr txBox="1"/>
      </xdr:nvSpPr>
      <xdr:spPr>
        <a:xfrm>
          <a:off x="3733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46083</xdr:rowOff>
    </xdr:from>
    <xdr:to>
      <xdr:col>4</xdr:col>
      <xdr:colOff>533400</xdr:colOff>
      <xdr:row>59</xdr:row>
      <xdr:rowOff>147683</xdr:rowOff>
    </xdr:to>
    <xdr:sp macro="" textlink="">
      <xdr:nvSpPr>
        <xdr:cNvPr id="156" name="円/楕円 155"/>
        <xdr:cNvSpPr/>
      </xdr:nvSpPr>
      <xdr:spPr>
        <a:xfrm>
          <a:off x="3175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157860</xdr:rowOff>
    </xdr:from>
    <xdr:ext cx="762000" cy="259045"/>
    <xdr:sp macro="" textlink="">
      <xdr:nvSpPr>
        <xdr:cNvPr id="157" name="テキスト ボックス 156"/>
        <xdr:cNvSpPr txBox="1"/>
      </xdr:nvSpPr>
      <xdr:spPr>
        <a:xfrm>
          <a:off x="2844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15059</xdr:rowOff>
    </xdr:from>
    <xdr:to>
      <xdr:col>3</xdr:col>
      <xdr:colOff>330200</xdr:colOff>
      <xdr:row>59</xdr:row>
      <xdr:rowOff>116659</xdr:rowOff>
    </xdr:to>
    <xdr:sp macro="" textlink="">
      <xdr:nvSpPr>
        <xdr:cNvPr id="158" name="円/楕円 157"/>
        <xdr:cNvSpPr/>
      </xdr:nvSpPr>
      <xdr:spPr>
        <a:xfrm>
          <a:off x="2286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126836</xdr:rowOff>
    </xdr:from>
    <xdr:ext cx="762000" cy="259045"/>
    <xdr:sp macro="" textlink="">
      <xdr:nvSpPr>
        <xdr:cNvPr id="159" name="テキスト ボックス 158"/>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35741</xdr:rowOff>
    </xdr:from>
    <xdr:to>
      <xdr:col>2</xdr:col>
      <xdr:colOff>127000</xdr:colOff>
      <xdr:row>59</xdr:row>
      <xdr:rowOff>137341</xdr:rowOff>
    </xdr:to>
    <xdr:sp macro="" textlink="">
      <xdr:nvSpPr>
        <xdr:cNvPr id="160" name="円/楕円 159"/>
        <xdr:cNvSpPr/>
      </xdr:nvSpPr>
      <xdr:spPr>
        <a:xfrm>
          <a:off x="1397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147518</xdr:rowOff>
    </xdr:from>
    <xdr:ext cx="762000" cy="259045"/>
    <xdr:sp macro="" textlink="">
      <xdr:nvSpPr>
        <xdr:cNvPr id="161" name="テキスト ボックス 160"/>
        <xdr:cNvSpPr txBox="1"/>
      </xdr:nvSpPr>
      <xdr:spPr>
        <a:xfrm>
          <a:off x="1066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ついては、年齢層の高い職員の退職などにより減となったが、５町村の合併による複数の保育所、幼稚園や市民館、図書館などを直営で運営していることなどにより、類似団体を上回っている状況である。　物件費・維持補修費については前年度より増となったが、依然として類似団体を下回っている。</a:t>
          </a:r>
        </a:p>
        <a:p>
          <a:r>
            <a:rPr kumimoji="1" lang="ja-JP" altLang="en-US" sz="1200">
              <a:latin typeface="ＭＳ Ｐゴシック"/>
            </a:rPr>
            <a:t>　今後は、適正な定員管理による人件費の削減を図るとともに、施設のあり方については、公共施設等総合管理計画に基づき、適正管理に努めるほか、指定管理者制度の導入や拡充などにより事業の委託化を検討し、経費の抑制を図っていく。</a:t>
          </a: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36130</xdr:rowOff>
    </xdr:from>
    <xdr:to>
      <xdr:col>7</xdr:col>
      <xdr:colOff>152400</xdr:colOff>
      <xdr:row>83</xdr:row>
      <xdr:rowOff>45686</xdr:rowOff>
    </xdr:to>
    <xdr:cxnSp macro="">
      <xdr:nvCxnSpPr>
        <xdr:cNvPr id="196" name="直線コネクタ 195"/>
        <xdr:cNvCxnSpPr/>
      </xdr:nvCxnSpPr>
      <xdr:spPr>
        <a:xfrm flipV="1">
          <a:off x="4114800" y="14266480"/>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25594</xdr:rowOff>
    </xdr:from>
    <xdr:to>
      <xdr:col>6</xdr:col>
      <xdr:colOff>0</xdr:colOff>
      <xdr:row>83</xdr:row>
      <xdr:rowOff>45686</xdr:rowOff>
    </xdr:to>
    <xdr:cxnSp macro="">
      <xdr:nvCxnSpPr>
        <xdr:cNvPr id="199" name="直線コネクタ 198"/>
        <xdr:cNvCxnSpPr/>
      </xdr:nvCxnSpPr>
      <xdr:spPr>
        <a:xfrm>
          <a:off x="3225800" y="14255944"/>
          <a:ext cx="8890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119796</xdr:rowOff>
    </xdr:from>
    <xdr:to>
      <xdr:col>4</xdr:col>
      <xdr:colOff>482600</xdr:colOff>
      <xdr:row>83</xdr:row>
      <xdr:rowOff>25594</xdr:rowOff>
    </xdr:to>
    <xdr:cxnSp macro="">
      <xdr:nvCxnSpPr>
        <xdr:cNvPr id="202" name="直線コネクタ 201"/>
        <xdr:cNvCxnSpPr/>
      </xdr:nvCxnSpPr>
      <xdr:spPr>
        <a:xfrm>
          <a:off x="2336800" y="14178696"/>
          <a:ext cx="889000" cy="7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97934</xdr:rowOff>
    </xdr:from>
    <xdr:to>
      <xdr:col>3</xdr:col>
      <xdr:colOff>279400</xdr:colOff>
      <xdr:row>82</xdr:row>
      <xdr:rowOff>119796</xdr:rowOff>
    </xdr:to>
    <xdr:cxnSp macro="">
      <xdr:nvCxnSpPr>
        <xdr:cNvPr id="205" name="直線コネクタ 204"/>
        <xdr:cNvCxnSpPr/>
      </xdr:nvCxnSpPr>
      <xdr:spPr>
        <a:xfrm>
          <a:off x="1447800" y="14156834"/>
          <a:ext cx="889000" cy="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156780</xdr:rowOff>
    </xdr:from>
    <xdr:to>
      <xdr:col>7</xdr:col>
      <xdr:colOff>203200</xdr:colOff>
      <xdr:row>83</xdr:row>
      <xdr:rowOff>86930</xdr:rowOff>
    </xdr:to>
    <xdr:sp macro="" textlink="">
      <xdr:nvSpPr>
        <xdr:cNvPr id="215" name="円/楕円 214"/>
        <xdr:cNvSpPr/>
      </xdr:nvSpPr>
      <xdr:spPr>
        <a:xfrm>
          <a:off x="4902200" y="142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1857</xdr:rowOff>
    </xdr:from>
    <xdr:ext cx="762000" cy="259045"/>
    <xdr:sp macro="" textlink="">
      <xdr:nvSpPr>
        <xdr:cNvPr id="216" name="人件費・物件費等の状況該当値テキスト"/>
        <xdr:cNvSpPr txBox="1"/>
      </xdr:nvSpPr>
      <xdr:spPr>
        <a:xfrm>
          <a:off x="5041900" y="1406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157,913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166336</xdr:rowOff>
    </xdr:from>
    <xdr:to>
      <xdr:col>6</xdr:col>
      <xdr:colOff>50800</xdr:colOff>
      <xdr:row>83</xdr:row>
      <xdr:rowOff>96486</xdr:rowOff>
    </xdr:to>
    <xdr:sp macro="" textlink="">
      <xdr:nvSpPr>
        <xdr:cNvPr id="217" name="円/楕円 216"/>
        <xdr:cNvSpPr/>
      </xdr:nvSpPr>
      <xdr:spPr>
        <a:xfrm>
          <a:off x="4064000" y="142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81263</xdr:rowOff>
    </xdr:from>
    <xdr:ext cx="736600" cy="259045"/>
    <xdr:sp macro="" textlink="">
      <xdr:nvSpPr>
        <xdr:cNvPr id="218" name="テキスト ボックス 217"/>
        <xdr:cNvSpPr txBox="1"/>
      </xdr:nvSpPr>
      <xdr:spPr>
        <a:xfrm>
          <a:off x="3733800" y="1431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146244</xdr:rowOff>
    </xdr:from>
    <xdr:to>
      <xdr:col>4</xdr:col>
      <xdr:colOff>533400</xdr:colOff>
      <xdr:row>83</xdr:row>
      <xdr:rowOff>76394</xdr:rowOff>
    </xdr:to>
    <xdr:sp macro="" textlink="">
      <xdr:nvSpPr>
        <xdr:cNvPr id="219" name="円/楕円 218"/>
        <xdr:cNvSpPr/>
      </xdr:nvSpPr>
      <xdr:spPr>
        <a:xfrm>
          <a:off x="3175000" y="142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61171</xdr:rowOff>
    </xdr:from>
    <xdr:ext cx="762000" cy="259045"/>
    <xdr:sp macro="" textlink="">
      <xdr:nvSpPr>
        <xdr:cNvPr id="220" name="テキスト ボックス 219"/>
        <xdr:cNvSpPr txBox="1"/>
      </xdr:nvSpPr>
      <xdr:spPr>
        <a:xfrm>
          <a:off x="2844800" y="1429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68996</xdr:rowOff>
    </xdr:from>
    <xdr:to>
      <xdr:col>3</xdr:col>
      <xdr:colOff>330200</xdr:colOff>
      <xdr:row>82</xdr:row>
      <xdr:rowOff>170596</xdr:rowOff>
    </xdr:to>
    <xdr:sp macro="" textlink="">
      <xdr:nvSpPr>
        <xdr:cNvPr id="221" name="円/楕円 220"/>
        <xdr:cNvSpPr/>
      </xdr:nvSpPr>
      <xdr:spPr>
        <a:xfrm>
          <a:off x="2286000" y="141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9323</xdr:rowOff>
    </xdr:from>
    <xdr:ext cx="762000" cy="259045"/>
    <xdr:sp macro="" textlink="">
      <xdr:nvSpPr>
        <xdr:cNvPr id="222" name="テキスト ボックス 221"/>
        <xdr:cNvSpPr txBox="1"/>
      </xdr:nvSpPr>
      <xdr:spPr>
        <a:xfrm>
          <a:off x="1955800" y="1389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47134</xdr:rowOff>
    </xdr:from>
    <xdr:to>
      <xdr:col>2</xdr:col>
      <xdr:colOff>127000</xdr:colOff>
      <xdr:row>82</xdr:row>
      <xdr:rowOff>148734</xdr:rowOff>
    </xdr:to>
    <xdr:sp macro="" textlink="">
      <xdr:nvSpPr>
        <xdr:cNvPr id="223" name="円/楕円 222"/>
        <xdr:cNvSpPr/>
      </xdr:nvSpPr>
      <xdr:spPr>
        <a:xfrm>
          <a:off x="1397000" y="141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158911</xdr:rowOff>
    </xdr:from>
    <xdr:ext cx="762000" cy="259045"/>
    <xdr:sp macro="" textlink="">
      <xdr:nvSpPr>
        <xdr:cNvPr id="224" name="テキスト ボックス 223"/>
        <xdr:cNvSpPr txBox="1"/>
      </xdr:nvSpPr>
      <xdr:spPr>
        <a:xfrm>
          <a:off x="1066800" y="138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２４年度までは、合併に伴う旧町村間の給与格差の調整により給与水準が上昇していたが、２３年度に職務級の切替えを行い、昇格についてより厳格な運用を実施。以降、徐々に効果が現れるとともに、高齢・高給職員の早期退職及び定年退職によって改善されている。</a:t>
          </a:r>
        </a:p>
        <a:p>
          <a:r>
            <a:rPr kumimoji="1" lang="ja-JP" altLang="en-US" sz="1200">
              <a:latin typeface="ＭＳ Ｐゴシック"/>
            </a:rPr>
            <a:t>　また、２８年度には給与制度の総合的見直しを実施したことにより昇給が抑制され僅かであるが改善に繋がった。</a:t>
          </a:r>
        </a:p>
        <a:p>
          <a:r>
            <a:rPr kumimoji="1" lang="ja-JP" altLang="en-US" sz="1200">
              <a:latin typeface="ＭＳ Ｐゴシック"/>
            </a:rPr>
            <a:t>　今後も高齢・高給職員の定年等による退職が見込まれることから、引き続き人員の刷新及び行財政運営の効率化を図り、給与水準の適正化に努める。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14332</xdr:rowOff>
    </xdr:from>
    <xdr:to>
      <xdr:col>24</xdr:col>
      <xdr:colOff>558800</xdr:colOff>
      <xdr:row>87</xdr:row>
      <xdr:rowOff>61142</xdr:rowOff>
    </xdr:to>
    <xdr:cxnSp macro="">
      <xdr:nvCxnSpPr>
        <xdr:cNvPr id="255" name="直線コネクタ 254"/>
        <xdr:cNvCxnSpPr/>
      </xdr:nvCxnSpPr>
      <xdr:spPr>
        <a:xfrm flipV="1">
          <a:off x="17018000" y="13901782"/>
          <a:ext cx="0" cy="1075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6" name="給与水準   （国との比較）最小値テキスト"/>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7" name="直線コネクタ 256"/>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100709</xdr:rowOff>
    </xdr:from>
    <xdr:ext cx="762000" cy="259045"/>
    <xdr:sp macro="" textlink="">
      <xdr:nvSpPr>
        <xdr:cNvPr id="258" name="給与水準   （国との比較）最大値テキスト"/>
        <xdr:cNvSpPr txBox="1"/>
      </xdr:nvSpPr>
      <xdr:spPr>
        <a:xfrm>
          <a:off x="17106900" y="13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14332</xdr:rowOff>
    </xdr:from>
    <xdr:to>
      <xdr:col>24</xdr:col>
      <xdr:colOff>647700</xdr:colOff>
      <xdr:row>81</xdr:row>
      <xdr:rowOff>14332</xdr:rowOff>
    </xdr:to>
    <xdr:cxnSp macro="">
      <xdr:nvCxnSpPr>
        <xdr:cNvPr id="259" name="直線コネクタ 258"/>
        <xdr:cNvCxnSpPr/>
      </xdr:nvCxnSpPr>
      <xdr:spPr>
        <a:xfrm>
          <a:off x="16929100" y="1390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11068</xdr:rowOff>
    </xdr:from>
    <xdr:to>
      <xdr:col>24</xdr:col>
      <xdr:colOff>558800</xdr:colOff>
      <xdr:row>85</xdr:row>
      <xdr:rowOff>45538</xdr:rowOff>
    </xdr:to>
    <xdr:cxnSp macro="">
      <xdr:nvCxnSpPr>
        <xdr:cNvPr id="260" name="直線コネクタ 259"/>
        <xdr:cNvCxnSpPr/>
      </xdr:nvCxnSpPr>
      <xdr:spPr>
        <a:xfrm flipV="1">
          <a:off x="16179800" y="14584318"/>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145159</xdr:rowOff>
    </xdr:from>
    <xdr:ext cx="762000" cy="259045"/>
    <xdr:sp macro="" textlink="">
      <xdr:nvSpPr>
        <xdr:cNvPr id="261" name="給与水準   （国との比較）平均値テキスト"/>
        <xdr:cNvSpPr txBox="1"/>
      </xdr:nvSpPr>
      <xdr:spPr>
        <a:xfrm>
          <a:off x="17106900" y="14546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62" name="フローチャート : 判断 261"/>
        <xdr:cNvSpPr/>
      </xdr:nvSpPr>
      <xdr:spPr>
        <a:xfrm>
          <a:off x="169672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45538</xdr:rowOff>
    </xdr:to>
    <xdr:cxnSp macro="">
      <xdr:nvCxnSpPr>
        <xdr:cNvPr id="263" name="直線コネクタ 262"/>
        <xdr:cNvCxnSpPr/>
      </xdr:nvCxnSpPr>
      <xdr:spPr>
        <a:xfrm>
          <a:off x="15290800" y="1450848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1632</xdr:rowOff>
    </xdr:from>
    <xdr:to>
      <xdr:col>23</xdr:col>
      <xdr:colOff>457200</xdr:colOff>
      <xdr:row>85</xdr:row>
      <xdr:rowOff>103232</xdr:rowOff>
    </xdr:to>
    <xdr:sp macro="" textlink="">
      <xdr:nvSpPr>
        <xdr:cNvPr id="264" name="フローチャート : 判断 263"/>
        <xdr:cNvSpPr/>
      </xdr:nvSpPr>
      <xdr:spPr>
        <a:xfrm>
          <a:off x="16129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88009</xdr:rowOff>
    </xdr:from>
    <xdr:ext cx="736600" cy="259045"/>
    <xdr:sp macro="" textlink="">
      <xdr:nvSpPr>
        <xdr:cNvPr id="265" name="テキスト ボックス 264"/>
        <xdr:cNvSpPr txBox="1"/>
      </xdr:nvSpPr>
      <xdr:spPr>
        <a:xfrm>
          <a:off x="15798800" y="1466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154939</xdr:rowOff>
    </xdr:to>
    <xdr:cxnSp macro="">
      <xdr:nvCxnSpPr>
        <xdr:cNvPr id="266" name="直線コネクタ 265"/>
        <xdr:cNvCxnSpPr/>
      </xdr:nvCxnSpPr>
      <xdr:spPr>
        <a:xfrm flipV="1">
          <a:off x="14401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7" name="フローチャート : 判断 266"/>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68" name="テキスト ボックス 267"/>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88</xdr:row>
      <xdr:rowOff>124098</xdr:rowOff>
    </xdr:to>
    <xdr:cxnSp macro="">
      <xdr:nvCxnSpPr>
        <xdr:cNvPr id="269" name="直線コネクタ 268"/>
        <xdr:cNvCxnSpPr/>
      </xdr:nvCxnSpPr>
      <xdr:spPr>
        <a:xfrm flipV="1">
          <a:off x="13512800" y="14556739"/>
          <a:ext cx="889000" cy="6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104139</xdr:rowOff>
    </xdr:from>
    <xdr:to>
      <xdr:col>21</xdr:col>
      <xdr:colOff>50800</xdr:colOff>
      <xdr:row>85</xdr:row>
      <xdr:rowOff>34289</xdr:rowOff>
    </xdr:to>
    <xdr:sp macro="" textlink="">
      <xdr:nvSpPr>
        <xdr:cNvPr id="270" name="フローチャート : 判断 269"/>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71" name="テキスト ボックス 27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127544</xdr:rowOff>
    </xdr:from>
    <xdr:to>
      <xdr:col>19</xdr:col>
      <xdr:colOff>533400</xdr:colOff>
      <xdr:row>88</xdr:row>
      <xdr:rowOff>57694</xdr:rowOff>
    </xdr:to>
    <xdr:sp macro="" textlink="">
      <xdr:nvSpPr>
        <xdr:cNvPr id="272" name="フローチャート : 判断 271"/>
        <xdr:cNvSpPr/>
      </xdr:nvSpPr>
      <xdr:spPr>
        <a:xfrm>
          <a:off x="13462000" y="1504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67871</xdr:rowOff>
    </xdr:from>
    <xdr:ext cx="762000" cy="259045"/>
    <xdr:sp macro="" textlink="">
      <xdr:nvSpPr>
        <xdr:cNvPr id="273" name="テキスト ボックス 272"/>
        <xdr:cNvSpPr txBox="1"/>
      </xdr:nvSpPr>
      <xdr:spPr>
        <a:xfrm>
          <a:off x="13131800" y="1481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131718</xdr:rowOff>
    </xdr:from>
    <xdr:to>
      <xdr:col>24</xdr:col>
      <xdr:colOff>609600</xdr:colOff>
      <xdr:row>85</xdr:row>
      <xdr:rowOff>61868</xdr:rowOff>
    </xdr:to>
    <xdr:sp macro="" textlink="">
      <xdr:nvSpPr>
        <xdr:cNvPr id="279" name="円/楕円 278"/>
        <xdr:cNvSpPr/>
      </xdr:nvSpPr>
      <xdr:spPr>
        <a:xfrm>
          <a:off x="16967200" y="145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148245</xdr:rowOff>
    </xdr:from>
    <xdr:ext cx="762000" cy="259045"/>
    <xdr:sp macro="" textlink="">
      <xdr:nvSpPr>
        <xdr:cNvPr id="280" name="給与水準   （国との比較）該当値テキスト"/>
        <xdr:cNvSpPr txBox="1"/>
      </xdr:nvSpPr>
      <xdr:spPr>
        <a:xfrm>
          <a:off x="17106900" y="1437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166188</xdr:rowOff>
    </xdr:from>
    <xdr:to>
      <xdr:col>23</xdr:col>
      <xdr:colOff>457200</xdr:colOff>
      <xdr:row>85</xdr:row>
      <xdr:rowOff>96338</xdr:rowOff>
    </xdr:to>
    <xdr:sp macro="" textlink="">
      <xdr:nvSpPr>
        <xdr:cNvPr id="281" name="円/楕円 280"/>
        <xdr:cNvSpPr/>
      </xdr:nvSpPr>
      <xdr:spPr>
        <a:xfrm>
          <a:off x="161290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106515</xdr:rowOff>
    </xdr:from>
    <xdr:ext cx="736600" cy="259045"/>
    <xdr:sp macro="" textlink="">
      <xdr:nvSpPr>
        <xdr:cNvPr id="282" name="テキスト ボックス 281"/>
        <xdr:cNvSpPr txBox="1"/>
      </xdr:nvSpPr>
      <xdr:spPr>
        <a:xfrm>
          <a:off x="15798800" y="1433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83" name="円/楕円 282"/>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84" name="テキスト ボックス 283"/>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85" name="円/楕円 284"/>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86" name="テキスト ボックス 285"/>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73298</xdr:rowOff>
    </xdr:from>
    <xdr:to>
      <xdr:col>19</xdr:col>
      <xdr:colOff>533400</xdr:colOff>
      <xdr:row>89</xdr:row>
      <xdr:rowOff>3448</xdr:rowOff>
    </xdr:to>
    <xdr:sp macro="" textlink="">
      <xdr:nvSpPr>
        <xdr:cNvPr id="287" name="円/楕円 286"/>
        <xdr:cNvSpPr/>
      </xdr:nvSpPr>
      <xdr:spPr>
        <a:xfrm>
          <a:off x="13462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159675</xdr:rowOff>
    </xdr:from>
    <xdr:ext cx="762000" cy="259045"/>
    <xdr:sp macro="" textlink="">
      <xdr:nvSpPr>
        <xdr:cNvPr id="288" name="テキスト ボックス 287"/>
        <xdr:cNvSpPr txBox="1"/>
      </xdr:nvSpPr>
      <xdr:spPr>
        <a:xfrm>
          <a:off x="13131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５町村が合併して市になったことから、職員数は類似団体の平均を当初から上回っている。行政職は定員管理計画により削減を図っているが、南海地震対策における施設整備など新たな行政課題への対応や各支所での住民サービスを維持、また保育所及び幼稚園についても直営により合併前の施設数を確保し保育サービスの充実を図っている。これらの住民サービスに対し一定の職員数が必要なことが類似団体平均を上回る要因となっている。</a:t>
          </a:r>
        </a:p>
        <a:p>
          <a:r>
            <a:rPr kumimoji="1" lang="ja-JP" altLang="en-US" sz="1200">
              <a:latin typeface="ＭＳ Ｐゴシック"/>
            </a:rPr>
            <a:t>　業務量に見合った職員数の確保は必要であるが、行財政改革を引き続き推進し人員体制の改善を行い定員管理の適正化に努める。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20" name="直線コネクタ 319"/>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21"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2" name="直線コネクタ 321"/>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3"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4" name="直線コネクタ 323"/>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45357</xdr:rowOff>
    </xdr:from>
    <xdr:to>
      <xdr:col>24</xdr:col>
      <xdr:colOff>558800</xdr:colOff>
      <xdr:row>63</xdr:row>
      <xdr:rowOff>49954</xdr:rowOff>
    </xdr:to>
    <xdr:cxnSp macro="">
      <xdr:nvCxnSpPr>
        <xdr:cNvPr id="325" name="直線コネクタ 324"/>
        <xdr:cNvCxnSpPr/>
      </xdr:nvCxnSpPr>
      <xdr:spPr>
        <a:xfrm flipV="1">
          <a:off x="16179800" y="10846707"/>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6"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7" name="フローチャート : 判断 326"/>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45357</xdr:rowOff>
    </xdr:from>
    <xdr:to>
      <xdr:col>23</xdr:col>
      <xdr:colOff>406400</xdr:colOff>
      <xdr:row>63</xdr:row>
      <xdr:rowOff>49954</xdr:rowOff>
    </xdr:to>
    <xdr:cxnSp macro="">
      <xdr:nvCxnSpPr>
        <xdr:cNvPr id="328" name="直線コネクタ 327"/>
        <xdr:cNvCxnSpPr/>
      </xdr:nvCxnSpPr>
      <xdr:spPr>
        <a:xfrm>
          <a:off x="15290800" y="1084670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9" name="フローチャート : 判断 328"/>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30" name="テキスト ボックス 329"/>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37314</xdr:rowOff>
    </xdr:from>
    <xdr:to>
      <xdr:col>22</xdr:col>
      <xdr:colOff>203200</xdr:colOff>
      <xdr:row>63</xdr:row>
      <xdr:rowOff>45357</xdr:rowOff>
    </xdr:to>
    <xdr:cxnSp macro="">
      <xdr:nvCxnSpPr>
        <xdr:cNvPr id="331" name="直線コネクタ 330"/>
        <xdr:cNvCxnSpPr/>
      </xdr:nvCxnSpPr>
      <xdr:spPr>
        <a:xfrm>
          <a:off x="14401800" y="1083866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2" name="フローチャート : 判断 331"/>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3" name="テキスト ボックス 332"/>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37314</xdr:rowOff>
    </xdr:from>
    <xdr:to>
      <xdr:col>21</xdr:col>
      <xdr:colOff>0</xdr:colOff>
      <xdr:row>63</xdr:row>
      <xdr:rowOff>43059</xdr:rowOff>
    </xdr:to>
    <xdr:cxnSp macro="">
      <xdr:nvCxnSpPr>
        <xdr:cNvPr id="334" name="直線コネクタ 333"/>
        <xdr:cNvCxnSpPr/>
      </xdr:nvCxnSpPr>
      <xdr:spPr>
        <a:xfrm flipV="1">
          <a:off x="13512800" y="1083866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5" name="フローチャート : 判断 334"/>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6" name="テキスト ボックス 335"/>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7" name="フローチャート : 判断 336"/>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8" name="テキスト ボックス 337"/>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166007</xdr:rowOff>
    </xdr:from>
    <xdr:to>
      <xdr:col>24</xdr:col>
      <xdr:colOff>609600</xdr:colOff>
      <xdr:row>63</xdr:row>
      <xdr:rowOff>96157</xdr:rowOff>
    </xdr:to>
    <xdr:sp macro="" textlink="">
      <xdr:nvSpPr>
        <xdr:cNvPr id="344" name="円/楕円 343"/>
        <xdr:cNvSpPr/>
      </xdr:nvSpPr>
      <xdr:spPr>
        <a:xfrm>
          <a:off x="169672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138084</xdr:rowOff>
    </xdr:from>
    <xdr:ext cx="762000" cy="259045"/>
    <xdr:sp macro="" textlink="">
      <xdr:nvSpPr>
        <xdr:cNvPr id="345" name="定員管理の状況該当値テキスト"/>
        <xdr:cNvSpPr txBox="1"/>
      </xdr:nvSpPr>
      <xdr:spPr>
        <a:xfrm>
          <a:off x="17106900" y="1076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170604</xdr:rowOff>
    </xdr:from>
    <xdr:to>
      <xdr:col>23</xdr:col>
      <xdr:colOff>457200</xdr:colOff>
      <xdr:row>63</xdr:row>
      <xdr:rowOff>100754</xdr:rowOff>
    </xdr:to>
    <xdr:sp macro="" textlink="">
      <xdr:nvSpPr>
        <xdr:cNvPr id="346" name="円/楕円 345"/>
        <xdr:cNvSpPr/>
      </xdr:nvSpPr>
      <xdr:spPr>
        <a:xfrm>
          <a:off x="16129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85531</xdr:rowOff>
    </xdr:from>
    <xdr:ext cx="736600" cy="259045"/>
    <xdr:sp macro="" textlink="">
      <xdr:nvSpPr>
        <xdr:cNvPr id="347" name="テキスト ボックス 346"/>
        <xdr:cNvSpPr txBox="1"/>
      </xdr:nvSpPr>
      <xdr:spPr>
        <a:xfrm>
          <a:off x="15798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166007</xdr:rowOff>
    </xdr:from>
    <xdr:to>
      <xdr:col>22</xdr:col>
      <xdr:colOff>254000</xdr:colOff>
      <xdr:row>63</xdr:row>
      <xdr:rowOff>96157</xdr:rowOff>
    </xdr:to>
    <xdr:sp macro="" textlink="">
      <xdr:nvSpPr>
        <xdr:cNvPr id="348" name="円/楕円 347"/>
        <xdr:cNvSpPr/>
      </xdr:nvSpPr>
      <xdr:spPr>
        <a:xfrm>
          <a:off x="15240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49" name="テキスト ボックス 348"/>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157964</xdr:rowOff>
    </xdr:from>
    <xdr:to>
      <xdr:col>21</xdr:col>
      <xdr:colOff>50800</xdr:colOff>
      <xdr:row>63</xdr:row>
      <xdr:rowOff>88114</xdr:rowOff>
    </xdr:to>
    <xdr:sp macro="" textlink="">
      <xdr:nvSpPr>
        <xdr:cNvPr id="350" name="円/楕円 349"/>
        <xdr:cNvSpPr/>
      </xdr:nvSpPr>
      <xdr:spPr>
        <a:xfrm>
          <a:off x="14351000" y="10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72891</xdr:rowOff>
    </xdr:from>
    <xdr:ext cx="762000" cy="259045"/>
    <xdr:sp macro="" textlink="">
      <xdr:nvSpPr>
        <xdr:cNvPr id="351" name="テキスト ボックス 350"/>
        <xdr:cNvSpPr txBox="1"/>
      </xdr:nvSpPr>
      <xdr:spPr>
        <a:xfrm>
          <a:off x="14020800" y="108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163709</xdr:rowOff>
    </xdr:from>
    <xdr:to>
      <xdr:col>19</xdr:col>
      <xdr:colOff>533400</xdr:colOff>
      <xdr:row>63</xdr:row>
      <xdr:rowOff>93859</xdr:rowOff>
    </xdr:to>
    <xdr:sp macro="" textlink="">
      <xdr:nvSpPr>
        <xdr:cNvPr id="352" name="円/楕円 351"/>
        <xdr:cNvSpPr/>
      </xdr:nvSpPr>
      <xdr:spPr>
        <a:xfrm>
          <a:off x="13462000" y="1079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78636</xdr:rowOff>
    </xdr:from>
    <xdr:ext cx="762000" cy="259045"/>
    <xdr:sp macro="" textlink="">
      <xdr:nvSpPr>
        <xdr:cNvPr id="353" name="テキスト ボックス 352"/>
        <xdr:cNvSpPr txBox="1"/>
      </xdr:nvSpPr>
      <xdr:spPr>
        <a:xfrm>
          <a:off x="13131800" y="1087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合併前の旧団体で発行した地方債に係る償還のピークが過ぎたことや、継続的に実施してきた繰上償還の影響などにより、実質公債費比率は年々改善してきており、今年度は類似団体の平均と同率となった。</a:t>
          </a:r>
          <a:endParaRPr kumimoji="1" lang="en-US" altLang="ja-JP" sz="1200">
            <a:latin typeface="ＭＳ Ｐゴシック"/>
          </a:endParaRPr>
        </a:p>
        <a:p>
          <a:r>
            <a:rPr kumimoji="1" lang="ja-JP" altLang="en-US" sz="1200">
              <a:latin typeface="ＭＳ Ｐゴシック"/>
            </a:rPr>
            <a:t>　しかしながら、新庁舎建設などの大型事業に係る公債費が今後増加すると見込まれるため、事業の見直しを図るとともに、他の特定財源の活用により新発債の発行抑制に努めていく。</a:t>
          </a:r>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2" name="直線コネクタ 381"/>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3"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4" name="直線コネクタ 383"/>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5"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6" name="直線コネクタ 385"/>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60219</xdr:rowOff>
    </xdr:to>
    <xdr:cxnSp macro="">
      <xdr:nvCxnSpPr>
        <xdr:cNvPr id="387" name="直線コネクタ 386"/>
        <xdr:cNvCxnSpPr/>
      </xdr:nvCxnSpPr>
      <xdr:spPr>
        <a:xfrm flipV="1">
          <a:off x="16179800" y="6381750"/>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8"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9" name="フローチャート : 判断 388"/>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60219</xdr:rowOff>
    </xdr:from>
    <xdr:to>
      <xdr:col>23</xdr:col>
      <xdr:colOff>406400</xdr:colOff>
      <xdr:row>37</xdr:row>
      <xdr:rowOff>78317</xdr:rowOff>
    </xdr:to>
    <xdr:cxnSp macro="">
      <xdr:nvCxnSpPr>
        <xdr:cNvPr id="390" name="直線コネクタ 389"/>
        <xdr:cNvCxnSpPr/>
      </xdr:nvCxnSpPr>
      <xdr:spPr>
        <a:xfrm flipV="1">
          <a:off x="15290800" y="640386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91" name="フローチャート : 判断 390"/>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2" name="テキスト ボックス 391"/>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78317</xdr:rowOff>
    </xdr:from>
    <xdr:to>
      <xdr:col>22</xdr:col>
      <xdr:colOff>203200</xdr:colOff>
      <xdr:row>37</xdr:row>
      <xdr:rowOff>90382</xdr:rowOff>
    </xdr:to>
    <xdr:cxnSp macro="">
      <xdr:nvCxnSpPr>
        <xdr:cNvPr id="393" name="直線コネクタ 392"/>
        <xdr:cNvCxnSpPr/>
      </xdr:nvCxnSpPr>
      <xdr:spPr>
        <a:xfrm flipV="1">
          <a:off x="14401800" y="642196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4" name="フローチャート : 判断 393"/>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5" name="テキスト ボックス 394"/>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90382</xdr:rowOff>
    </xdr:from>
    <xdr:to>
      <xdr:col>21</xdr:col>
      <xdr:colOff>0</xdr:colOff>
      <xdr:row>37</xdr:row>
      <xdr:rowOff>106468</xdr:rowOff>
    </xdr:to>
    <xdr:cxnSp macro="">
      <xdr:nvCxnSpPr>
        <xdr:cNvPr id="396" name="直線コネクタ 395"/>
        <xdr:cNvCxnSpPr/>
      </xdr:nvCxnSpPr>
      <xdr:spPr>
        <a:xfrm flipV="1">
          <a:off x="13512800" y="643403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7" name="フローチャート : 判断 396"/>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8" name="テキスト ボックス 397"/>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9" name="フローチャート : 判断 398"/>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400" name="テキスト ボックス 399"/>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406" name="円/楕円 405"/>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130827</xdr:rowOff>
    </xdr:from>
    <xdr:ext cx="762000" cy="259045"/>
    <xdr:sp macro="" textlink="">
      <xdr:nvSpPr>
        <xdr:cNvPr id="407" name="公債費負担の状況該当値テキスト"/>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9419</xdr:rowOff>
    </xdr:from>
    <xdr:to>
      <xdr:col>23</xdr:col>
      <xdr:colOff>457200</xdr:colOff>
      <xdr:row>37</xdr:row>
      <xdr:rowOff>111019</xdr:rowOff>
    </xdr:to>
    <xdr:sp macro="" textlink="">
      <xdr:nvSpPr>
        <xdr:cNvPr id="408" name="円/楕円 407"/>
        <xdr:cNvSpPr/>
      </xdr:nvSpPr>
      <xdr:spPr>
        <a:xfrm>
          <a:off x="16129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409" name="テキスト ボックス 408"/>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27517</xdr:rowOff>
    </xdr:from>
    <xdr:to>
      <xdr:col>22</xdr:col>
      <xdr:colOff>254000</xdr:colOff>
      <xdr:row>37</xdr:row>
      <xdr:rowOff>129117</xdr:rowOff>
    </xdr:to>
    <xdr:sp macro="" textlink="">
      <xdr:nvSpPr>
        <xdr:cNvPr id="410" name="円/楕円 409"/>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411" name="テキスト ボックス 410"/>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39582</xdr:rowOff>
    </xdr:from>
    <xdr:to>
      <xdr:col>21</xdr:col>
      <xdr:colOff>50800</xdr:colOff>
      <xdr:row>37</xdr:row>
      <xdr:rowOff>141182</xdr:rowOff>
    </xdr:to>
    <xdr:sp macro="" textlink="">
      <xdr:nvSpPr>
        <xdr:cNvPr id="412" name="円/楕円 411"/>
        <xdr:cNvSpPr/>
      </xdr:nvSpPr>
      <xdr:spPr>
        <a:xfrm>
          <a:off x="14351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125958</xdr:rowOff>
    </xdr:from>
    <xdr:ext cx="762000" cy="259045"/>
    <xdr:sp macro="" textlink="">
      <xdr:nvSpPr>
        <xdr:cNvPr id="413" name="テキスト ボックス 412"/>
        <xdr:cNvSpPr txBox="1"/>
      </xdr:nvSpPr>
      <xdr:spPr>
        <a:xfrm>
          <a:off x="14020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55668</xdr:rowOff>
    </xdr:from>
    <xdr:to>
      <xdr:col>19</xdr:col>
      <xdr:colOff>533400</xdr:colOff>
      <xdr:row>37</xdr:row>
      <xdr:rowOff>157268</xdr:rowOff>
    </xdr:to>
    <xdr:sp macro="" textlink="">
      <xdr:nvSpPr>
        <xdr:cNvPr id="414" name="円/楕円 413"/>
        <xdr:cNvSpPr/>
      </xdr:nvSpPr>
      <xdr:spPr>
        <a:xfrm>
          <a:off x="13462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142046</xdr:rowOff>
    </xdr:from>
    <xdr:ext cx="762000" cy="259045"/>
    <xdr:sp macro="" textlink="">
      <xdr:nvSpPr>
        <xdr:cNvPr id="415" name="テキスト ボックス 414"/>
        <xdr:cNvSpPr txBox="1"/>
      </xdr:nvSpPr>
      <xdr:spPr>
        <a:xfrm>
          <a:off x="13131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繰上償還の実施による地方債現在高の減少や、充当可能基金の積み立てを行ったことなどから、将来負担比率は類似団体の平均を下回っている。</a:t>
          </a:r>
          <a:endParaRPr kumimoji="1" lang="en-US" altLang="ja-JP" sz="1200">
            <a:latin typeface="ＭＳ Ｐゴシック"/>
          </a:endParaRPr>
        </a:p>
        <a:p>
          <a:r>
            <a:rPr kumimoji="1" lang="ja-JP" altLang="en-US" sz="1200">
              <a:latin typeface="ＭＳ Ｐゴシック"/>
            </a:rPr>
            <a:t>　しかしながら、新庁舎建設等の大型事業に係る公債費が今後増加すると見込まれるため、任意の繰上償還を積極的に実施するとともに、交付税措置のある有利な地方債の発行に努めていく。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2" name="直線コネクタ 441"/>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3"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4" name="直線コネクタ 443"/>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7"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8" name="フローチャート : 判断 447"/>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51" name="フローチャート : 判断 450"/>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2" name="テキスト ボックス 451"/>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3" name="フローチャート : 判断 452"/>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4" name="テキスト ボックス 453"/>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5" name="フローチャート : 判断 454"/>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6" name="テキスト ボックス 455"/>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33,789
33,629
126.48
19,514,329
19,062,393
308,033
11,247,185
15,843,884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年齢層の高い職員の退職などにより歳出額は減となっているが、前年度より</a:t>
          </a:r>
          <a:r>
            <a:rPr kumimoji="1" lang="en-US" altLang="ja-JP" sz="1200">
              <a:latin typeface="ＭＳ Ｐゴシック"/>
            </a:rPr>
            <a:t>0.2</a:t>
          </a:r>
          <a:r>
            <a:rPr kumimoji="1" lang="ja-JP" altLang="en-US" sz="1200">
              <a:latin typeface="ＭＳ Ｐゴシック"/>
            </a:rPr>
            <a:t>ポイント悪化し、類似団体の平均を上回っている。主な要因は、保育所や幼稚園、市民館などの施設運営を直営で行っており、５町村合併による施設数も多いことから、職員数が類似団体と比較して上回っていることによる。</a:t>
          </a:r>
          <a:endParaRPr kumimoji="1" lang="en-US" altLang="ja-JP" sz="1200">
            <a:latin typeface="ＭＳ Ｐゴシック"/>
          </a:endParaRPr>
        </a:p>
        <a:p>
          <a:r>
            <a:rPr kumimoji="1" lang="ja-JP" altLang="en-US" sz="1200">
              <a:latin typeface="ＭＳ Ｐゴシック"/>
            </a:rPr>
            <a:t>　今後、更に財政運営が厳しくなることから、適正な定員管理を図るとともに、公共施設等総合管理計画に基づく施設管理に努めるほか、指定管理者制度の導入などの検討も行い、人件費の抑制に努めていく。</a:t>
          </a:r>
          <a:endParaRPr kumimoji="1" lang="en-US" altLang="ja-JP"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37</xdr:row>
      <xdr:rowOff>115570</xdr:rowOff>
    </xdr:to>
    <xdr:cxnSp macro="">
      <xdr:nvCxnSpPr>
        <xdr:cNvPr id="66" name="直線コネクタ 65"/>
        <xdr:cNvCxnSpPr/>
      </xdr:nvCxnSpPr>
      <xdr:spPr>
        <a:xfrm>
          <a:off x="3987800" y="6443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37</xdr:row>
      <xdr:rowOff>146050</xdr:rowOff>
    </xdr:to>
    <xdr:cxnSp macro="">
      <xdr:nvCxnSpPr>
        <xdr:cNvPr id="69" name="直線コネクタ 68"/>
        <xdr:cNvCxnSpPr/>
      </xdr:nvCxnSpPr>
      <xdr:spPr>
        <a:xfrm flipV="1">
          <a:off x="3098800" y="644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146050</xdr:rowOff>
    </xdr:to>
    <xdr:cxnSp macro="">
      <xdr:nvCxnSpPr>
        <xdr:cNvPr id="72" name="直線コネクタ 71"/>
        <xdr:cNvCxnSpPr/>
      </xdr:nvCxnSpPr>
      <xdr:spPr>
        <a:xfrm>
          <a:off x="2209800" y="642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138430</xdr:rowOff>
    </xdr:to>
    <xdr:cxnSp macro="">
      <xdr:nvCxnSpPr>
        <xdr:cNvPr id="75" name="直線コネクタ 74"/>
        <xdr:cNvCxnSpPr/>
      </xdr:nvCxnSpPr>
      <xdr:spPr>
        <a:xfrm flipV="1">
          <a:off x="1320800" y="642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7" name="円/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9" name="円/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特定財源となる基金の繰入を実施したことにより前年度より</a:t>
          </a:r>
          <a:r>
            <a:rPr kumimoji="1" lang="en-US" altLang="ja-JP" sz="1200">
              <a:latin typeface="ＭＳ Ｐゴシック"/>
            </a:rPr>
            <a:t>0.1</a:t>
          </a:r>
          <a:r>
            <a:rPr kumimoji="1" lang="ja-JP" altLang="en-US" sz="1200">
              <a:latin typeface="ＭＳ Ｐゴシック"/>
            </a:rPr>
            <a:t>ポイント改善し、類似団体の平均を下回っているが、経常的な歳出額は年々増加傾向にある。</a:t>
          </a:r>
          <a:endParaRPr kumimoji="1" lang="en-US" altLang="ja-JP" sz="1200">
            <a:latin typeface="ＭＳ Ｐゴシック"/>
          </a:endParaRPr>
        </a:p>
        <a:p>
          <a:r>
            <a:rPr kumimoji="1" lang="ja-JP" altLang="en-US" sz="1200">
              <a:latin typeface="ＭＳ Ｐゴシック"/>
            </a:rPr>
            <a:t>　合併による直営の施設が多く、職員人件費から物件費（臨時職員賃金や指定管理委託料）へ移行することに伴う増加も見込まれるため、事務事業の見直しや、</a:t>
          </a:r>
          <a:r>
            <a:rPr kumimoji="1" lang="ja-JP" altLang="en-US" sz="1200">
              <a:solidFill>
                <a:sysClr val="windowText" lastClr="000000"/>
              </a:solidFill>
              <a:latin typeface="ＭＳ Ｐゴシック"/>
            </a:rPr>
            <a:t>公共施設等総合管理計画に基づく適正な施設管理を図ると共に、経常経費の削減に取り組んで</a:t>
          </a:r>
          <a:r>
            <a:rPr kumimoji="1" lang="ja-JP" altLang="en-US" sz="1200">
              <a:latin typeface="ＭＳ Ｐゴシック"/>
            </a:rPr>
            <a:t>いく。</a:t>
          </a:r>
          <a:endParaRPr kumimoji="1" lang="en-US" altLang="ja-JP"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14</xdr:row>
      <xdr:rowOff>127000</xdr:rowOff>
    </xdr:to>
    <xdr:cxnSp macro="">
      <xdr:nvCxnSpPr>
        <xdr:cNvPr id="129" name="直線コネクタ 128"/>
        <xdr:cNvCxnSpPr/>
      </xdr:nvCxnSpPr>
      <xdr:spPr>
        <a:xfrm flipV="1">
          <a:off x="15671800" y="25164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64407</xdr:rowOff>
    </xdr:to>
    <xdr:cxnSp macro="">
      <xdr:nvCxnSpPr>
        <xdr:cNvPr id="132" name="直線コネクタ 131"/>
        <xdr:cNvCxnSpPr/>
      </xdr:nvCxnSpPr>
      <xdr:spPr>
        <a:xfrm flipV="1">
          <a:off x="14782800" y="2527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105229</xdr:rowOff>
    </xdr:from>
    <xdr:to>
      <xdr:col>21</xdr:col>
      <xdr:colOff>361950</xdr:colOff>
      <xdr:row>15</xdr:row>
      <xdr:rowOff>64407</xdr:rowOff>
    </xdr:to>
    <xdr:cxnSp macro="">
      <xdr:nvCxnSpPr>
        <xdr:cNvPr id="135" name="直線コネクタ 134"/>
        <xdr:cNvCxnSpPr/>
      </xdr:nvCxnSpPr>
      <xdr:spPr>
        <a:xfrm>
          <a:off x="13893800" y="2505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105229</xdr:rowOff>
    </xdr:to>
    <xdr:cxnSp macro="">
      <xdr:nvCxnSpPr>
        <xdr:cNvPr id="138" name="直線コネクタ 137"/>
        <xdr:cNvCxnSpPr/>
      </xdr:nvCxnSpPr>
      <xdr:spPr>
        <a:xfrm>
          <a:off x="13004800" y="2451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65314</xdr:rowOff>
    </xdr:from>
    <xdr:to>
      <xdr:col>24</xdr:col>
      <xdr:colOff>82550</xdr:colOff>
      <xdr:row>14</xdr:row>
      <xdr:rowOff>166914</xdr:rowOff>
    </xdr:to>
    <xdr:sp macro="" textlink="">
      <xdr:nvSpPr>
        <xdr:cNvPr id="148" name="円/楕円 147"/>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81841</xdr:rowOff>
    </xdr:from>
    <xdr:ext cx="762000" cy="259045"/>
    <xdr:sp macro="" textlink="">
      <xdr:nvSpPr>
        <xdr:cNvPr id="149"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13607</xdr:rowOff>
    </xdr:from>
    <xdr:to>
      <xdr:col>21</xdr:col>
      <xdr:colOff>412750</xdr:colOff>
      <xdr:row>15</xdr:row>
      <xdr:rowOff>115207</xdr:rowOff>
    </xdr:to>
    <xdr:sp macro="" textlink="">
      <xdr:nvSpPr>
        <xdr:cNvPr id="152" name="円/楕円 151"/>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125384</xdr:rowOff>
    </xdr:from>
    <xdr:ext cx="762000" cy="259045"/>
    <xdr:sp macro="" textlink="">
      <xdr:nvSpPr>
        <xdr:cNvPr id="153" name="テキスト ボックス 152"/>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54429</xdr:rowOff>
    </xdr:from>
    <xdr:to>
      <xdr:col>20</xdr:col>
      <xdr:colOff>209550</xdr:colOff>
      <xdr:row>14</xdr:row>
      <xdr:rowOff>156029</xdr:rowOff>
    </xdr:to>
    <xdr:sp macro="" textlink="">
      <xdr:nvSpPr>
        <xdr:cNvPr id="154" name="円/楕円 153"/>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166206</xdr:rowOff>
    </xdr:from>
    <xdr:ext cx="762000" cy="259045"/>
    <xdr:sp macro="" textlink="">
      <xdr:nvSpPr>
        <xdr:cNvPr id="155" name="テキスト ボックス 154"/>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6" name="円/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施設型給付及び地域型保育施設負担金が増となったものの、保護者数の減に伴い生活保護扶助費が減となったことや、特定財源となる基金の繰入を実施したことにより、前年度より</a:t>
          </a:r>
          <a:r>
            <a:rPr kumimoji="1" lang="en-US" altLang="ja-JP" sz="1200">
              <a:latin typeface="ＭＳ Ｐゴシック"/>
            </a:rPr>
            <a:t>0.5</a:t>
          </a:r>
          <a:r>
            <a:rPr kumimoji="1" lang="ja-JP" altLang="en-US" sz="1200">
              <a:latin typeface="ＭＳ Ｐゴシック"/>
            </a:rPr>
            <a:t>ポイント改善したが、類似団体の平均を依然として上回っている。</a:t>
          </a:r>
          <a:endParaRPr kumimoji="1" lang="en-US" altLang="ja-JP" sz="1200">
            <a:latin typeface="ＭＳ Ｐゴシック"/>
          </a:endParaRPr>
        </a:p>
        <a:p>
          <a:r>
            <a:rPr kumimoji="1" lang="ja-JP" altLang="en-US" sz="1200">
              <a:latin typeface="ＭＳ Ｐゴシック"/>
            </a:rPr>
            <a:t>　健診の受診率向上を目指すとともに、健康管理の推進などにより、医療費の抑制を図ることで、扶助費の抑制に今後も努めていく。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56</xdr:row>
      <xdr:rowOff>121557</xdr:rowOff>
    </xdr:to>
    <xdr:cxnSp macro="">
      <xdr:nvCxnSpPr>
        <xdr:cNvPr id="192" name="直線コネクタ 191"/>
        <xdr:cNvCxnSpPr/>
      </xdr:nvCxnSpPr>
      <xdr:spPr>
        <a:xfrm flipV="1">
          <a:off x="3987800" y="9668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56243</xdr:rowOff>
    </xdr:from>
    <xdr:to>
      <xdr:col>5</xdr:col>
      <xdr:colOff>549275</xdr:colOff>
      <xdr:row>56</xdr:row>
      <xdr:rowOff>121557</xdr:rowOff>
    </xdr:to>
    <xdr:cxnSp macro="">
      <xdr:nvCxnSpPr>
        <xdr:cNvPr id="195" name="直線コネクタ 194"/>
        <xdr:cNvCxnSpPr/>
      </xdr:nvCxnSpPr>
      <xdr:spPr>
        <a:xfrm>
          <a:off x="3098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56</xdr:row>
      <xdr:rowOff>56243</xdr:rowOff>
    </xdr:to>
    <xdr:cxnSp macro="">
      <xdr:nvCxnSpPr>
        <xdr:cNvPr id="198" name="直線コネクタ 197"/>
        <xdr:cNvCxnSpPr/>
      </xdr:nvCxnSpPr>
      <xdr:spPr>
        <a:xfrm>
          <a:off x="2209800" y="965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23585</xdr:rowOff>
    </xdr:from>
    <xdr:to>
      <xdr:col>3</xdr:col>
      <xdr:colOff>142875</xdr:colOff>
      <xdr:row>56</xdr:row>
      <xdr:rowOff>56243</xdr:rowOff>
    </xdr:to>
    <xdr:cxnSp macro="">
      <xdr:nvCxnSpPr>
        <xdr:cNvPr id="201" name="直線コネクタ 200"/>
        <xdr:cNvCxnSpPr/>
      </xdr:nvCxnSpPr>
      <xdr:spPr>
        <a:xfrm>
          <a:off x="1320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11" name="円/楕円 210"/>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159855</xdr:rowOff>
    </xdr:from>
    <xdr:ext cx="762000" cy="259045"/>
    <xdr:sp macro="" textlink="">
      <xdr:nvSpPr>
        <xdr:cNvPr id="212" name="扶助費該当値テキスト"/>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13" name="円/楕円 212"/>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4" name="テキスト ボックス 213"/>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5443</xdr:rowOff>
    </xdr:from>
    <xdr:to>
      <xdr:col>4</xdr:col>
      <xdr:colOff>396875</xdr:colOff>
      <xdr:row>56</xdr:row>
      <xdr:rowOff>107043</xdr:rowOff>
    </xdr:to>
    <xdr:sp macro="" textlink="">
      <xdr:nvSpPr>
        <xdr:cNvPr id="215" name="円/楕円 214"/>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91820</xdr:rowOff>
    </xdr:from>
    <xdr:ext cx="762000" cy="259045"/>
    <xdr:sp macro="" textlink="">
      <xdr:nvSpPr>
        <xdr:cNvPr id="216" name="テキスト ボックス 21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7" name="円/楕円 216"/>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8" name="テキスト ボックス 217"/>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144235</xdr:rowOff>
    </xdr:from>
    <xdr:to>
      <xdr:col>1</xdr:col>
      <xdr:colOff>676275</xdr:colOff>
      <xdr:row>56</xdr:row>
      <xdr:rowOff>74385</xdr:rowOff>
    </xdr:to>
    <xdr:sp macro="" textlink="">
      <xdr:nvSpPr>
        <xdr:cNvPr id="219" name="円/楕円 218"/>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59162</xdr:rowOff>
    </xdr:from>
    <xdr:ext cx="762000" cy="259045"/>
    <xdr:sp macro="" textlink="">
      <xdr:nvSpPr>
        <xdr:cNvPr id="220" name="テキスト ボックス 219"/>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a:t>
          </a:r>
          <a:r>
            <a:rPr kumimoji="1" lang="en-US" altLang="ja-JP" sz="1200">
              <a:latin typeface="ＭＳ Ｐゴシック"/>
            </a:rPr>
            <a:t>1.4</a:t>
          </a:r>
          <a:r>
            <a:rPr kumimoji="1" lang="ja-JP" altLang="en-US" sz="1200">
              <a:latin typeface="ＭＳ Ｐゴシック"/>
            </a:rPr>
            <a:t>ポイント悪化し、類似団体の平均を上回っている。</a:t>
          </a:r>
          <a:endParaRPr kumimoji="1" lang="en-US" altLang="ja-JP" sz="1200">
            <a:latin typeface="ＭＳ Ｐゴシック"/>
          </a:endParaRPr>
        </a:p>
        <a:p>
          <a:r>
            <a:rPr kumimoji="1" lang="ja-JP" altLang="en-US" sz="1200">
              <a:latin typeface="ＭＳ Ｐゴシック"/>
            </a:rPr>
            <a:t>　繰出金については、後期高齢者広域連合への負担金や介護保険特別会計への繰出金が増となったこと、特定財源となる基金の繰入を実施しなかったことにより、前年度より</a:t>
          </a:r>
          <a:r>
            <a:rPr kumimoji="1" lang="en-US" altLang="ja-JP" sz="1200">
              <a:latin typeface="ＭＳ Ｐゴシック"/>
            </a:rPr>
            <a:t>1.2</a:t>
          </a:r>
          <a:r>
            <a:rPr kumimoji="1" lang="ja-JP" altLang="en-US" sz="1200">
              <a:latin typeface="ＭＳ Ｐゴシック"/>
            </a:rPr>
            <a:t>ポイント悪化、維持補修費についても、市営住宅に係る経費が増となったことにより、</a:t>
          </a:r>
          <a:r>
            <a:rPr kumimoji="1" lang="en-US" altLang="ja-JP" sz="1200">
              <a:latin typeface="ＭＳ Ｐゴシック"/>
            </a:rPr>
            <a:t>0.1</a:t>
          </a:r>
          <a:r>
            <a:rPr kumimoji="1" lang="ja-JP" altLang="en-US" sz="1200">
              <a:latin typeface="ＭＳ Ｐゴシック"/>
            </a:rPr>
            <a:t>ポイント悪化した。</a:t>
          </a:r>
          <a:endParaRPr kumimoji="1" lang="en-US" altLang="ja-JP" sz="1200">
            <a:latin typeface="ＭＳ Ｐゴシック"/>
          </a:endParaRPr>
        </a:p>
        <a:p>
          <a:r>
            <a:rPr kumimoji="1" lang="ja-JP" altLang="en-US" sz="1200">
              <a:latin typeface="ＭＳ Ｐゴシック"/>
            </a:rPr>
            <a:t>　各特別会計においては、独立採算に向けて、使用料や保険料などの適正化に向けた検討が必要である。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123190</xdr:rowOff>
    </xdr:to>
    <xdr:cxnSp macro="">
      <xdr:nvCxnSpPr>
        <xdr:cNvPr id="253" name="直線コネクタ 252"/>
        <xdr:cNvCxnSpPr/>
      </xdr:nvCxnSpPr>
      <xdr:spPr>
        <a:xfrm>
          <a:off x="15671800" y="94462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46990</xdr:rowOff>
    </xdr:to>
    <xdr:cxnSp macro="">
      <xdr:nvCxnSpPr>
        <xdr:cNvPr id="256" name="直線コネクタ 255"/>
        <xdr:cNvCxnSpPr/>
      </xdr:nvCxnSpPr>
      <xdr:spPr>
        <a:xfrm flipV="1">
          <a:off x="14782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46990</xdr:rowOff>
    </xdr:to>
    <xdr:cxnSp macro="">
      <xdr:nvCxnSpPr>
        <xdr:cNvPr id="259" name="直線コネクタ 258"/>
        <xdr:cNvCxnSpPr/>
      </xdr:nvCxnSpPr>
      <xdr:spPr>
        <a:xfrm>
          <a:off x="13893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46990</xdr:rowOff>
    </xdr:to>
    <xdr:cxnSp macro="">
      <xdr:nvCxnSpPr>
        <xdr:cNvPr id="262" name="直線コネクタ 261"/>
        <xdr:cNvCxnSpPr/>
      </xdr:nvCxnSpPr>
      <xdr:spPr>
        <a:xfrm>
          <a:off x="13004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72" name="円/楕円 271"/>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44467</xdr:rowOff>
    </xdr:from>
    <xdr:ext cx="762000" cy="259045"/>
    <xdr:sp macro="" textlink="">
      <xdr:nvSpPr>
        <xdr:cNvPr id="273" name="その他該当値テキスト"/>
        <xdr:cNvSpPr txBox="1"/>
      </xdr:nvSpPr>
      <xdr:spPr>
        <a:xfrm>
          <a:off x="165989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74" name="円/楕円 273"/>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52087</xdr:rowOff>
    </xdr:from>
    <xdr:ext cx="736600" cy="259045"/>
    <xdr:sp macro="" textlink="">
      <xdr:nvSpPr>
        <xdr:cNvPr id="275" name="テキスト ボックス 274"/>
        <xdr:cNvSpPr txBox="1"/>
      </xdr:nvSpPr>
      <xdr:spPr>
        <a:xfrm>
          <a:off x="15290800" y="9481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6" name="円/楕円 275"/>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82567</xdr:rowOff>
    </xdr:from>
    <xdr:ext cx="762000" cy="259045"/>
    <xdr:sp macro="" textlink="">
      <xdr:nvSpPr>
        <xdr:cNvPr id="277" name="テキスト ボックス 276"/>
        <xdr:cNvSpPr txBox="1"/>
      </xdr:nvSpPr>
      <xdr:spPr>
        <a:xfrm>
          <a:off x="14401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8" name="円/楕円 277"/>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82567</xdr:rowOff>
    </xdr:from>
    <xdr:ext cx="762000" cy="259045"/>
    <xdr:sp macro="" textlink="">
      <xdr:nvSpPr>
        <xdr:cNvPr id="279" name="テキスト ボックス 278"/>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80" name="円/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67327</xdr:rowOff>
    </xdr:from>
    <xdr:ext cx="762000" cy="259045"/>
    <xdr:sp macro="" textlink="">
      <xdr:nvSpPr>
        <xdr:cNvPr id="281" name="テキスト ボックス 280"/>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前年度と増減なし</a:t>
          </a:r>
          <a:r>
            <a:rPr kumimoji="1" lang="ja-JP" altLang="en-US" sz="1200">
              <a:solidFill>
                <a:srgbClr val="FF0000"/>
              </a:solidFill>
              <a:latin typeface="ＭＳ Ｐゴシック"/>
            </a:rPr>
            <a:t>で</a:t>
          </a:r>
          <a:r>
            <a:rPr kumimoji="1" lang="ja-JP" altLang="en-US" sz="1200">
              <a:latin typeface="ＭＳ Ｐゴシック"/>
            </a:rPr>
            <a:t>推移し、類似団体の平均を下回っている。</a:t>
          </a:r>
          <a:endParaRPr kumimoji="1" lang="en-US" altLang="ja-JP" sz="1200">
            <a:latin typeface="ＭＳ Ｐゴシック"/>
          </a:endParaRPr>
        </a:p>
        <a:p>
          <a:r>
            <a:rPr kumimoji="1" lang="ja-JP" altLang="en-US" sz="1200">
              <a:latin typeface="ＭＳ Ｐゴシック"/>
            </a:rPr>
            <a:t>　今後も、特に市単独で実施する補助事業に対する交付にあたっては、適正な審査を行うと共に、事業の見直しについても適宜検討をしていく。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113284</xdr:rowOff>
    </xdr:from>
    <xdr:to>
      <xdr:col>24</xdr:col>
      <xdr:colOff>31750</xdr:colOff>
      <xdr:row>34</xdr:row>
      <xdr:rowOff>113284</xdr:rowOff>
    </xdr:to>
    <xdr:cxnSp macro="">
      <xdr:nvCxnSpPr>
        <xdr:cNvPr id="311" name="直線コネクタ 310"/>
        <xdr:cNvCxnSpPr/>
      </xdr:nvCxnSpPr>
      <xdr:spPr>
        <a:xfrm>
          <a:off x="15671800" y="59425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113284</xdr:rowOff>
    </xdr:from>
    <xdr:to>
      <xdr:col>22</xdr:col>
      <xdr:colOff>565150</xdr:colOff>
      <xdr:row>34</xdr:row>
      <xdr:rowOff>127000</xdr:rowOff>
    </xdr:to>
    <xdr:cxnSp macro="">
      <xdr:nvCxnSpPr>
        <xdr:cNvPr id="314" name="直線コネクタ 313"/>
        <xdr:cNvCxnSpPr/>
      </xdr:nvCxnSpPr>
      <xdr:spPr>
        <a:xfrm flipV="1">
          <a:off x="14782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149860</xdr:rowOff>
    </xdr:to>
    <xdr:cxnSp macro="">
      <xdr:nvCxnSpPr>
        <xdr:cNvPr id="317" name="直線コネクタ 316"/>
        <xdr:cNvCxnSpPr/>
      </xdr:nvCxnSpPr>
      <xdr:spPr>
        <a:xfrm flipV="1">
          <a:off x="13893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35</xdr:row>
      <xdr:rowOff>1270</xdr:rowOff>
    </xdr:to>
    <xdr:cxnSp macro="">
      <xdr:nvCxnSpPr>
        <xdr:cNvPr id="320" name="直線コネクタ 319"/>
        <xdr:cNvCxnSpPr/>
      </xdr:nvCxnSpPr>
      <xdr:spPr>
        <a:xfrm flipV="1">
          <a:off x="13004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62484</xdr:rowOff>
    </xdr:from>
    <xdr:to>
      <xdr:col>24</xdr:col>
      <xdr:colOff>82550</xdr:colOff>
      <xdr:row>34</xdr:row>
      <xdr:rowOff>164084</xdr:rowOff>
    </xdr:to>
    <xdr:sp macro="" textlink="">
      <xdr:nvSpPr>
        <xdr:cNvPr id="330" name="円/楕円 329"/>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79011</xdr:rowOff>
    </xdr:from>
    <xdr:ext cx="762000" cy="259045"/>
    <xdr:sp macro="" textlink="">
      <xdr:nvSpPr>
        <xdr:cNvPr id="331" name="補助費等該当値テキスト"/>
        <xdr:cNvSpPr txBox="1"/>
      </xdr:nvSpPr>
      <xdr:spPr>
        <a:xfrm>
          <a:off x="16598900" y="57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62484</xdr:rowOff>
    </xdr:from>
    <xdr:to>
      <xdr:col>22</xdr:col>
      <xdr:colOff>615950</xdr:colOff>
      <xdr:row>34</xdr:row>
      <xdr:rowOff>164084</xdr:rowOff>
    </xdr:to>
    <xdr:sp macro="" textlink="">
      <xdr:nvSpPr>
        <xdr:cNvPr id="332" name="円/楕円 331"/>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2811</xdr:rowOff>
    </xdr:from>
    <xdr:ext cx="736600" cy="259045"/>
    <xdr:sp macro="" textlink="">
      <xdr:nvSpPr>
        <xdr:cNvPr id="333" name="テキスト ボックス 332"/>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4" name="円/楕円 333"/>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5" name="テキスト ボックス 334"/>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6" name="円/楕円 335"/>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7" name="テキスト ボックス 336"/>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8" name="円/楕円 33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9" name="テキスト ボックス 33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a:t>
          </a:r>
          <a:r>
            <a:rPr kumimoji="1" lang="en-US" altLang="ja-JP" sz="1200">
              <a:latin typeface="ＭＳ Ｐゴシック"/>
            </a:rPr>
            <a:t>0.2</a:t>
          </a:r>
          <a:r>
            <a:rPr kumimoji="1" lang="ja-JP" altLang="en-US" sz="1200">
              <a:latin typeface="ＭＳ Ｐゴシック"/>
            </a:rPr>
            <a:t>ポイント改善したが、類似団体の平均を上回っている。</a:t>
          </a:r>
          <a:endParaRPr kumimoji="1" lang="en-US" altLang="ja-JP" sz="1200">
            <a:latin typeface="ＭＳ Ｐゴシック"/>
          </a:endParaRPr>
        </a:p>
        <a:p>
          <a:r>
            <a:rPr kumimoji="1" lang="ja-JP" altLang="en-US" sz="1200">
              <a:latin typeface="ＭＳ Ｐゴシック"/>
            </a:rPr>
            <a:t>　合併前の旧団体で実施した普通建設事業に係る地方債償還のピークが過ぎたことや、継続的に実施してきた繰上償還の影響などにより、年々改善してきているものの、新庁舎建設等の大型事業に係る公債費の増加が今後見込まれるため、事業費の精査による新発債の抑制など、公債費の適正化に努めていく。</a:t>
          </a:r>
          <a:endParaRPr kumimoji="1" lang="en-US" altLang="ja-JP"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56515</xdr:rowOff>
    </xdr:from>
    <xdr:to>
      <xdr:col>7</xdr:col>
      <xdr:colOff>15875</xdr:colOff>
      <xdr:row>75</xdr:row>
      <xdr:rowOff>60325</xdr:rowOff>
    </xdr:to>
    <xdr:cxnSp macro="">
      <xdr:nvCxnSpPr>
        <xdr:cNvPr id="371" name="直線コネクタ 370"/>
        <xdr:cNvCxnSpPr/>
      </xdr:nvCxnSpPr>
      <xdr:spPr>
        <a:xfrm flipV="1">
          <a:off x="3987800" y="129152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60325</xdr:rowOff>
    </xdr:from>
    <xdr:to>
      <xdr:col>5</xdr:col>
      <xdr:colOff>549275</xdr:colOff>
      <xdr:row>75</xdr:row>
      <xdr:rowOff>85090</xdr:rowOff>
    </xdr:to>
    <xdr:cxnSp macro="">
      <xdr:nvCxnSpPr>
        <xdr:cNvPr id="374" name="直線コネクタ 373"/>
        <xdr:cNvCxnSpPr/>
      </xdr:nvCxnSpPr>
      <xdr:spPr>
        <a:xfrm flipV="1">
          <a:off x="3098800" y="129190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96520</xdr:rowOff>
    </xdr:to>
    <xdr:cxnSp macro="">
      <xdr:nvCxnSpPr>
        <xdr:cNvPr id="377" name="直線コネクタ 376"/>
        <xdr:cNvCxnSpPr/>
      </xdr:nvCxnSpPr>
      <xdr:spPr>
        <a:xfrm flipV="1">
          <a:off x="2209800" y="12943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96520</xdr:rowOff>
    </xdr:from>
    <xdr:to>
      <xdr:col>3</xdr:col>
      <xdr:colOff>142875</xdr:colOff>
      <xdr:row>75</xdr:row>
      <xdr:rowOff>104140</xdr:rowOff>
    </xdr:to>
    <xdr:cxnSp macro="">
      <xdr:nvCxnSpPr>
        <xdr:cNvPr id="380" name="直線コネクタ 379"/>
        <xdr:cNvCxnSpPr/>
      </xdr:nvCxnSpPr>
      <xdr:spPr>
        <a:xfrm flipV="1">
          <a:off x="1320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xdr:rowOff>
    </xdr:from>
    <xdr:to>
      <xdr:col>7</xdr:col>
      <xdr:colOff>66675</xdr:colOff>
      <xdr:row>75</xdr:row>
      <xdr:rowOff>107315</xdr:rowOff>
    </xdr:to>
    <xdr:sp macro="" textlink="">
      <xdr:nvSpPr>
        <xdr:cNvPr id="390" name="円/楕円 389"/>
        <xdr:cNvSpPr/>
      </xdr:nvSpPr>
      <xdr:spPr>
        <a:xfrm>
          <a:off x="47752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149242</xdr:rowOff>
    </xdr:from>
    <xdr:ext cx="762000" cy="259045"/>
    <xdr:sp macro="" textlink="">
      <xdr:nvSpPr>
        <xdr:cNvPr id="391" name="公債費該当値テキスト"/>
        <xdr:cNvSpPr txBox="1"/>
      </xdr:nvSpPr>
      <xdr:spPr>
        <a:xfrm>
          <a:off x="4914900" y="128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xdr:rowOff>
    </xdr:from>
    <xdr:to>
      <xdr:col>5</xdr:col>
      <xdr:colOff>600075</xdr:colOff>
      <xdr:row>75</xdr:row>
      <xdr:rowOff>111125</xdr:rowOff>
    </xdr:to>
    <xdr:sp macro="" textlink="">
      <xdr:nvSpPr>
        <xdr:cNvPr id="392" name="円/楕円 391"/>
        <xdr:cNvSpPr/>
      </xdr:nvSpPr>
      <xdr:spPr>
        <a:xfrm>
          <a:off x="3937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95902</xdr:rowOff>
    </xdr:from>
    <xdr:ext cx="736600" cy="259045"/>
    <xdr:sp macro="" textlink="">
      <xdr:nvSpPr>
        <xdr:cNvPr id="393" name="テキスト ボックス 392"/>
        <xdr:cNvSpPr txBox="1"/>
      </xdr:nvSpPr>
      <xdr:spPr>
        <a:xfrm>
          <a:off x="3606800" y="1295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4" name="円/楕円 393"/>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120666</xdr:rowOff>
    </xdr:from>
    <xdr:ext cx="762000" cy="259045"/>
    <xdr:sp macro="" textlink="">
      <xdr:nvSpPr>
        <xdr:cNvPr id="395" name="テキスト ボックス 394"/>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45720</xdr:rowOff>
    </xdr:from>
    <xdr:to>
      <xdr:col>3</xdr:col>
      <xdr:colOff>193675</xdr:colOff>
      <xdr:row>75</xdr:row>
      <xdr:rowOff>147320</xdr:rowOff>
    </xdr:to>
    <xdr:sp macro="" textlink="">
      <xdr:nvSpPr>
        <xdr:cNvPr id="396" name="円/楕円 395"/>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132097</xdr:rowOff>
    </xdr:from>
    <xdr:ext cx="762000" cy="259045"/>
    <xdr:sp macro="" textlink="">
      <xdr:nvSpPr>
        <xdr:cNvPr id="397" name="テキスト ボックス 396"/>
        <xdr:cNvSpPr txBox="1"/>
      </xdr:nvSpPr>
      <xdr:spPr>
        <a:xfrm>
          <a:off x="1828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53340</xdr:rowOff>
    </xdr:from>
    <xdr:to>
      <xdr:col>1</xdr:col>
      <xdr:colOff>676275</xdr:colOff>
      <xdr:row>75</xdr:row>
      <xdr:rowOff>154939</xdr:rowOff>
    </xdr:to>
    <xdr:sp macro="" textlink="">
      <xdr:nvSpPr>
        <xdr:cNvPr id="398" name="円/楕円 397"/>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139716</xdr:rowOff>
    </xdr:from>
    <xdr:ext cx="762000" cy="259045"/>
    <xdr:sp macro="" textlink="">
      <xdr:nvSpPr>
        <xdr:cNvPr id="399" name="テキスト ボックス 398"/>
        <xdr:cNvSpPr txBox="1"/>
      </xdr:nvSpPr>
      <xdr:spPr>
        <a:xfrm>
          <a:off x="939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類似団体の平均を下回っているものの、前年度より</a:t>
          </a:r>
          <a:r>
            <a:rPr kumimoji="1" lang="en-US" altLang="ja-JP" sz="1200">
              <a:latin typeface="ＭＳ Ｐゴシック"/>
            </a:rPr>
            <a:t>1.0</a:t>
          </a:r>
          <a:r>
            <a:rPr kumimoji="1" lang="ja-JP" altLang="en-US" sz="1200">
              <a:latin typeface="ＭＳ Ｐゴシック"/>
            </a:rPr>
            <a:t>ポイント悪化した。また、人件費や扶助費等の項目は平均を上回っている。</a:t>
          </a:r>
          <a:endParaRPr kumimoji="1" lang="en-US" altLang="ja-JP" sz="1200">
            <a:latin typeface="ＭＳ Ｐゴシック"/>
          </a:endParaRPr>
        </a:p>
        <a:p>
          <a:r>
            <a:rPr kumimoji="1" lang="ja-JP" altLang="en-US" sz="1200">
              <a:latin typeface="ＭＳ Ｐゴシック"/>
            </a:rPr>
            <a:t>　今後も、中期財政計画等各種計画に基づいて、経常経費の削減を図り、改善を目指していく。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76</xdr:row>
      <xdr:rowOff>35561</xdr:rowOff>
    </xdr:to>
    <xdr:cxnSp macro="">
      <xdr:nvCxnSpPr>
        <xdr:cNvPr id="432" name="直線コネクタ 431"/>
        <xdr:cNvCxnSpPr/>
      </xdr:nvCxnSpPr>
      <xdr:spPr>
        <a:xfrm>
          <a:off x="15671800" y="13027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62230</xdr:rowOff>
    </xdr:to>
    <xdr:cxnSp macro="">
      <xdr:nvCxnSpPr>
        <xdr:cNvPr id="435" name="直線コネクタ 434"/>
        <xdr:cNvCxnSpPr/>
      </xdr:nvCxnSpPr>
      <xdr:spPr>
        <a:xfrm flipV="1">
          <a:off x="14782800" y="13027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xdr:rowOff>
    </xdr:from>
    <xdr:to>
      <xdr:col>21</xdr:col>
      <xdr:colOff>361950</xdr:colOff>
      <xdr:row>76</xdr:row>
      <xdr:rowOff>62230</xdr:rowOff>
    </xdr:to>
    <xdr:cxnSp macro="">
      <xdr:nvCxnSpPr>
        <xdr:cNvPr id="438" name="直線コネクタ 437"/>
        <xdr:cNvCxnSpPr/>
      </xdr:nvCxnSpPr>
      <xdr:spPr>
        <a:xfrm>
          <a:off x="13893800" y="13035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12700</xdr:rowOff>
    </xdr:to>
    <xdr:cxnSp macro="">
      <xdr:nvCxnSpPr>
        <xdr:cNvPr id="441" name="直線コネクタ 440"/>
        <xdr:cNvCxnSpPr/>
      </xdr:nvCxnSpPr>
      <xdr:spPr>
        <a:xfrm flipV="1">
          <a:off x="13004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51" name="円/楕円 450"/>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52"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118110</xdr:rowOff>
    </xdr:from>
    <xdr:to>
      <xdr:col>22</xdr:col>
      <xdr:colOff>615950</xdr:colOff>
      <xdr:row>76</xdr:row>
      <xdr:rowOff>48261</xdr:rowOff>
    </xdr:to>
    <xdr:sp macro="" textlink="">
      <xdr:nvSpPr>
        <xdr:cNvPr id="453" name="円/楕円 452"/>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54" name="テキスト ボックス 453"/>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55" name="円/楕円 454"/>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123207</xdr:rowOff>
    </xdr:from>
    <xdr:ext cx="762000" cy="259045"/>
    <xdr:sp macro="" textlink="">
      <xdr:nvSpPr>
        <xdr:cNvPr id="456" name="テキスト ボックス 455"/>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125730</xdr:rowOff>
    </xdr:from>
    <xdr:to>
      <xdr:col>20</xdr:col>
      <xdr:colOff>209550</xdr:colOff>
      <xdr:row>76</xdr:row>
      <xdr:rowOff>55880</xdr:rowOff>
    </xdr:to>
    <xdr:sp macro="" textlink="">
      <xdr:nvSpPr>
        <xdr:cNvPr id="457" name="円/楕円 456"/>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66057</xdr:rowOff>
    </xdr:from>
    <xdr:ext cx="762000" cy="259045"/>
    <xdr:sp macro="" textlink="">
      <xdr:nvSpPr>
        <xdr:cNvPr id="458" name="テキスト ボックス 457"/>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9" name="円/楕円 458"/>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60" name="テキスト ボックス 459"/>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高知県香南市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55969</xdr:rowOff>
    </xdr:from>
    <xdr:to>
      <xdr:col>4</xdr:col>
      <xdr:colOff>1117600</xdr:colOff>
      <xdr:row>17</xdr:row>
      <xdr:rowOff>73685</xdr:rowOff>
    </xdr:to>
    <xdr:cxnSp macro="">
      <xdr:nvCxnSpPr>
        <xdr:cNvPr id="50" name="直線コネクタ 49"/>
        <xdr:cNvCxnSpPr/>
      </xdr:nvCxnSpPr>
      <xdr:spPr bwMode="auto">
        <a:xfrm>
          <a:off x="5003800" y="3018244"/>
          <a:ext cx="6477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55969</xdr:rowOff>
    </xdr:from>
    <xdr:to>
      <xdr:col>4</xdr:col>
      <xdr:colOff>469900</xdr:colOff>
      <xdr:row>17</xdr:row>
      <xdr:rowOff>62039</xdr:rowOff>
    </xdr:to>
    <xdr:cxnSp macro="">
      <xdr:nvCxnSpPr>
        <xdr:cNvPr id="53" name="直線コネクタ 52"/>
        <xdr:cNvCxnSpPr/>
      </xdr:nvCxnSpPr>
      <xdr:spPr bwMode="auto">
        <a:xfrm flipV="1">
          <a:off x="4305300" y="3018244"/>
          <a:ext cx="698500" cy="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62039</xdr:rowOff>
    </xdr:from>
    <xdr:to>
      <xdr:col>3</xdr:col>
      <xdr:colOff>904875</xdr:colOff>
      <xdr:row>17</xdr:row>
      <xdr:rowOff>104991</xdr:rowOff>
    </xdr:to>
    <xdr:cxnSp macro="">
      <xdr:nvCxnSpPr>
        <xdr:cNvPr id="56" name="直線コネクタ 55"/>
        <xdr:cNvCxnSpPr/>
      </xdr:nvCxnSpPr>
      <xdr:spPr bwMode="auto">
        <a:xfrm flipV="1">
          <a:off x="3606800" y="3024314"/>
          <a:ext cx="698500" cy="4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89852</xdr:rowOff>
    </xdr:from>
    <xdr:to>
      <xdr:col>3</xdr:col>
      <xdr:colOff>206375</xdr:colOff>
      <xdr:row>17</xdr:row>
      <xdr:rowOff>104991</xdr:rowOff>
    </xdr:to>
    <xdr:cxnSp macro="">
      <xdr:nvCxnSpPr>
        <xdr:cNvPr id="59" name="直線コネクタ 58"/>
        <xdr:cNvCxnSpPr/>
      </xdr:nvCxnSpPr>
      <xdr:spPr bwMode="auto">
        <a:xfrm>
          <a:off x="2908300" y="3052127"/>
          <a:ext cx="698500" cy="15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22885</xdr:rowOff>
    </xdr:from>
    <xdr:to>
      <xdr:col>5</xdr:col>
      <xdr:colOff>34925</xdr:colOff>
      <xdr:row>17</xdr:row>
      <xdr:rowOff>124485</xdr:rowOff>
    </xdr:to>
    <xdr:sp macro="" textlink="">
      <xdr:nvSpPr>
        <xdr:cNvPr id="69" name="円/楕円 68"/>
        <xdr:cNvSpPr/>
      </xdr:nvSpPr>
      <xdr:spPr bwMode="auto">
        <a:xfrm>
          <a:off x="5600700" y="298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166412</xdr:rowOff>
    </xdr:from>
    <xdr:ext cx="762000" cy="259045"/>
    <xdr:sp macro="" textlink="">
      <xdr:nvSpPr>
        <xdr:cNvPr id="70" name="人口1人当たり決算額の推移該当値テキスト130"/>
        <xdr:cNvSpPr txBox="1"/>
      </xdr:nvSpPr>
      <xdr:spPr>
        <a:xfrm>
          <a:off x="5740400" y="29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100,948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5169</xdr:rowOff>
    </xdr:from>
    <xdr:to>
      <xdr:col>4</xdr:col>
      <xdr:colOff>520700</xdr:colOff>
      <xdr:row>17</xdr:row>
      <xdr:rowOff>106769</xdr:rowOff>
    </xdr:to>
    <xdr:sp macro="" textlink="">
      <xdr:nvSpPr>
        <xdr:cNvPr id="71" name="円/楕円 70"/>
        <xdr:cNvSpPr/>
      </xdr:nvSpPr>
      <xdr:spPr bwMode="auto">
        <a:xfrm>
          <a:off x="4953000" y="296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116946</xdr:rowOff>
    </xdr:from>
    <xdr:ext cx="736600" cy="259045"/>
    <xdr:sp macro="" textlink="">
      <xdr:nvSpPr>
        <xdr:cNvPr id="72" name="テキスト ボックス 71"/>
        <xdr:cNvSpPr txBox="1"/>
      </xdr:nvSpPr>
      <xdr:spPr>
        <a:xfrm>
          <a:off x="4622800" y="27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11239</xdr:rowOff>
    </xdr:from>
    <xdr:to>
      <xdr:col>3</xdr:col>
      <xdr:colOff>955675</xdr:colOff>
      <xdr:row>17</xdr:row>
      <xdr:rowOff>112839</xdr:rowOff>
    </xdr:to>
    <xdr:sp macro="" textlink="">
      <xdr:nvSpPr>
        <xdr:cNvPr id="73" name="円/楕円 72"/>
        <xdr:cNvSpPr/>
      </xdr:nvSpPr>
      <xdr:spPr bwMode="auto">
        <a:xfrm>
          <a:off x="4254500" y="297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123016</xdr:rowOff>
    </xdr:from>
    <xdr:ext cx="762000" cy="259045"/>
    <xdr:sp macro="" textlink="">
      <xdr:nvSpPr>
        <xdr:cNvPr id="74" name="テキスト ボックス 73"/>
        <xdr:cNvSpPr txBox="1"/>
      </xdr:nvSpPr>
      <xdr:spPr>
        <a:xfrm>
          <a:off x="3924300" y="274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101,865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54191</xdr:rowOff>
    </xdr:from>
    <xdr:to>
      <xdr:col>3</xdr:col>
      <xdr:colOff>257175</xdr:colOff>
      <xdr:row>17</xdr:row>
      <xdr:rowOff>155791</xdr:rowOff>
    </xdr:to>
    <xdr:sp macro="" textlink="">
      <xdr:nvSpPr>
        <xdr:cNvPr id="75" name="円/楕円 74"/>
        <xdr:cNvSpPr/>
      </xdr:nvSpPr>
      <xdr:spPr bwMode="auto">
        <a:xfrm>
          <a:off x="3556000" y="301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165968</xdr:rowOff>
    </xdr:from>
    <xdr:ext cx="762000" cy="259045"/>
    <xdr:sp macro="" textlink="">
      <xdr:nvSpPr>
        <xdr:cNvPr id="76" name="テキスト ボックス 75"/>
        <xdr:cNvSpPr txBox="1"/>
      </xdr:nvSpPr>
      <xdr:spPr>
        <a:xfrm>
          <a:off x="3225800" y="278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98,483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39052</xdr:rowOff>
    </xdr:from>
    <xdr:to>
      <xdr:col>2</xdr:col>
      <xdr:colOff>692150</xdr:colOff>
      <xdr:row>17</xdr:row>
      <xdr:rowOff>140652</xdr:rowOff>
    </xdr:to>
    <xdr:sp macro="" textlink="">
      <xdr:nvSpPr>
        <xdr:cNvPr id="77" name="円/楕円 76"/>
        <xdr:cNvSpPr/>
      </xdr:nvSpPr>
      <xdr:spPr bwMode="auto">
        <a:xfrm>
          <a:off x="2857500" y="300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150829</xdr:rowOff>
    </xdr:from>
    <xdr:ext cx="762000" cy="259045"/>
    <xdr:sp macro="" textlink="">
      <xdr:nvSpPr>
        <xdr:cNvPr id="78" name="テキスト ボックス 77"/>
        <xdr:cNvSpPr txBox="1"/>
      </xdr:nvSpPr>
      <xdr:spPr>
        <a:xfrm>
          <a:off x="2527300" y="277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327288</xdr:rowOff>
    </xdr:from>
    <xdr:to>
      <xdr:col>4</xdr:col>
      <xdr:colOff>1117600</xdr:colOff>
      <xdr:row>37</xdr:row>
      <xdr:rowOff>339575</xdr:rowOff>
    </xdr:to>
    <xdr:cxnSp macro="">
      <xdr:nvCxnSpPr>
        <xdr:cNvPr id="112" name="直線コネクタ 111"/>
        <xdr:cNvCxnSpPr/>
      </xdr:nvCxnSpPr>
      <xdr:spPr bwMode="auto">
        <a:xfrm>
          <a:off x="5003800" y="7451988"/>
          <a:ext cx="647700" cy="1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321642</xdr:rowOff>
    </xdr:from>
    <xdr:to>
      <xdr:col>4</xdr:col>
      <xdr:colOff>469900</xdr:colOff>
      <xdr:row>37</xdr:row>
      <xdr:rowOff>327288</xdr:rowOff>
    </xdr:to>
    <xdr:cxnSp macro="">
      <xdr:nvCxnSpPr>
        <xdr:cNvPr id="115" name="直線コネクタ 114"/>
        <xdr:cNvCxnSpPr/>
      </xdr:nvCxnSpPr>
      <xdr:spPr bwMode="auto">
        <a:xfrm>
          <a:off x="4305300" y="7446342"/>
          <a:ext cx="698500" cy="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305228</xdr:rowOff>
    </xdr:from>
    <xdr:to>
      <xdr:col>3</xdr:col>
      <xdr:colOff>904875</xdr:colOff>
      <xdr:row>37</xdr:row>
      <xdr:rowOff>321642</xdr:rowOff>
    </xdr:to>
    <xdr:cxnSp macro="">
      <xdr:nvCxnSpPr>
        <xdr:cNvPr id="118" name="直線コネクタ 117"/>
        <xdr:cNvCxnSpPr/>
      </xdr:nvCxnSpPr>
      <xdr:spPr bwMode="auto">
        <a:xfrm>
          <a:off x="3606800" y="7429928"/>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299692</xdr:rowOff>
    </xdr:from>
    <xdr:to>
      <xdr:col>3</xdr:col>
      <xdr:colOff>206375</xdr:colOff>
      <xdr:row>37</xdr:row>
      <xdr:rowOff>305228</xdr:rowOff>
    </xdr:to>
    <xdr:cxnSp macro="">
      <xdr:nvCxnSpPr>
        <xdr:cNvPr id="121" name="直線コネクタ 120"/>
        <xdr:cNvCxnSpPr/>
      </xdr:nvCxnSpPr>
      <xdr:spPr bwMode="auto">
        <a:xfrm>
          <a:off x="2908300" y="7424392"/>
          <a:ext cx="698500" cy="5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288775</xdr:rowOff>
    </xdr:from>
    <xdr:to>
      <xdr:col>5</xdr:col>
      <xdr:colOff>34925</xdr:colOff>
      <xdr:row>38</xdr:row>
      <xdr:rowOff>47475</xdr:rowOff>
    </xdr:to>
    <xdr:sp macro="" textlink="">
      <xdr:nvSpPr>
        <xdr:cNvPr id="131" name="円/楕円 130"/>
        <xdr:cNvSpPr/>
      </xdr:nvSpPr>
      <xdr:spPr bwMode="auto">
        <a:xfrm>
          <a:off x="5600700" y="7413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24,206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276488</xdr:rowOff>
    </xdr:from>
    <xdr:to>
      <xdr:col>4</xdr:col>
      <xdr:colOff>520700</xdr:colOff>
      <xdr:row>38</xdr:row>
      <xdr:rowOff>35188</xdr:rowOff>
    </xdr:to>
    <xdr:sp macro="" textlink="">
      <xdr:nvSpPr>
        <xdr:cNvPr id="133" name="円/楕円 132"/>
        <xdr:cNvSpPr/>
      </xdr:nvSpPr>
      <xdr:spPr bwMode="auto">
        <a:xfrm>
          <a:off x="4953000" y="740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45365</xdr:rowOff>
    </xdr:from>
    <xdr:ext cx="736600" cy="259045"/>
    <xdr:sp macro="" textlink="">
      <xdr:nvSpPr>
        <xdr:cNvPr id="134" name="テキスト ボックス 133"/>
        <xdr:cNvSpPr txBox="1"/>
      </xdr:nvSpPr>
      <xdr:spPr>
        <a:xfrm>
          <a:off x="4622800" y="71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270842</xdr:rowOff>
    </xdr:from>
    <xdr:to>
      <xdr:col>3</xdr:col>
      <xdr:colOff>955675</xdr:colOff>
      <xdr:row>38</xdr:row>
      <xdr:rowOff>29542</xdr:rowOff>
    </xdr:to>
    <xdr:sp macro="" textlink="">
      <xdr:nvSpPr>
        <xdr:cNvPr id="135" name="円/楕円 134"/>
        <xdr:cNvSpPr/>
      </xdr:nvSpPr>
      <xdr:spPr bwMode="auto">
        <a:xfrm>
          <a:off x="4254500" y="739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39719</xdr:rowOff>
    </xdr:from>
    <xdr:ext cx="762000" cy="259045"/>
    <xdr:sp macro="" textlink="">
      <xdr:nvSpPr>
        <xdr:cNvPr id="136" name="テキスト ボックス 135"/>
        <xdr:cNvSpPr txBox="1"/>
      </xdr:nvSpPr>
      <xdr:spPr>
        <a:xfrm>
          <a:off x="3924300" y="716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28,913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254428</xdr:rowOff>
    </xdr:from>
    <xdr:to>
      <xdr:col>3</xdr:col>
      <xdr:colOff>257175</xdr:colOff>
      <xdr:row>38</xdr:row>
      <xdr:rowOff>13128</xdr:rowOff>
    </xdr:to>
    <xdr:sp macro="" textlink="">
      <xdr:nvSpPr>
        <xdr:cNvPr id="137" name="円/楕円 136"/>
        <xdr:cNvSpPr/>
      </xdr:nvSpPr>
      <xdr:spPr bwMode="auto">
        <a:xfrm>
          <a:off x="3556000" y="737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23305</xdr:rowOff>
    </xdr:from>
    <xdr:ext cx="762000" cy="259045"/>
    <xdr:sp macro="" textlink="">
      <xdr:nvSpPr>
        <xdr:cNvPr id="138" name="テキスト ボックス 137"/>
        <xdr:cNvSpPr txBox="1"/>
      </xdr:nvSpPr>
      <xdr:spPr>
        <a:xfrm>
          <a:off x="3225800" y="71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33,221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248892</xdr:rowOff>
    </xdr:from>
    <xdr:to>
      <xdr:col>2</xdr:col>
      <xdr:colOff>692150</xdr:colOff>
      <xdr:row>38</xdr:row>
      <xdr:rowOff>7592</xdr:rowOff>
    </xdr:to>
    <xdr:sp macro="" textlink="">
      <xdr:nvSpPr>
        <xdr:cNvPr id="139" name="円/楕円 138"/>
        <xdr:cNvSpPr/>
      </xdr:nvSpPr>
      <xdr:spPr bwMode="auto">
        <a:xfrm>
          <a:off x="2857500" y="737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17769</xdr:rowOff>
    </xdr:from>
    <xdr:ext cx="762000" cy="259045"/>
    <xdr:sp macro="" textlink="">
      <xdr:nvSpPr>
        <xdr:cNvPr id="140" name="テキスト ボックス 139"/>
        <xdr:cNvSpPr txBox="1"/>
      </xdr:nvSpPr>
      <xdr:spPr>
        <a:xfrm>
          <a:off x="2527300" y="714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33,789
33,629
126.48
19,514,329
19,062,393
308,033
11,247,185
15,843,884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32423</xdr:rowOff>
    </xdr:from>
    <xdr:to>
      <xdr:col>6</xdr:col>
      <xdr:colOff>511175</xdr:colOff>
      <xdr:row>34</xdr:row>
      <xdr:rowOff>54394</xdr:rowOff>
    </xdr:to>
    <xdr:cxnSp macro="">
      <xdr:nvCxnSpPr>
        <xdr:cNvPr id="61" name="直線コネクタ 60"/>
        <xdr:cNvCxnSpPr/>
      </xdr:nvCxnSpPr>
      <xdr:spPr>
        <a:xfrm>
          <a:off x="3797300" y="5861723"/>
          <a:ext cx="8382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22022</xdr:rowOff>
    </xdr:from>
    <xdr:to>
      <xdr:col>5</xdr:col>
      <xdr:colOff>358775</xdr:colOff>
      <xdr:row>34</xdr:row>
      <xdr:rowOff>32423</xdr:rowOff>
    </xdr:to>
    <xdr:cxnSp macro="">
      <xdr:nvCxnSpPr>
        <xdr:cNvPr id="64" name="直線コネクタ 63"/>
        <xdr:cNvCxnSpPr/>
      </xdr:nvCxnSpPr>
      <xdr:spPr>
        <a:xfrm>
          <a:off x="2908300" y="5851322"/>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22022</xdr:rowOff>
    </xdr:from>
    <xdr:to>
      <xdr:col>4</xdr:col>
      <xdr:colOff>155575</xdr:colOff>
      <xdr:row>34</xdr:row>
      <xdr:rowOff>46711</xdr:rowOff>
    </xdr:to>
    <xdr:cxnSp macro="">
      <xdr:nvCxnSpPr>
        <xdr:cNvPr id="67" name="直線コネクタ 66"/>
        <xdr:cNvCxnSpPr/>
      </xdr:nvCxnSpPr>
      <xdr:spPr>
        <a:xfrm flipV="1">
          <a:off x="2019300" y="5851322"/>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46711</xdr:rowOff>
    </xdr:from>
    <xdr:to>
      <xdr:col>2</xdr:col>
      <xdr:colOff>638175</xdr:colOff>
      <xdr:row>34</xdr:row>
      <xdr:rowOff>48070</xdr:rowOff>
    </xdr:to>
    <xdr:cxnSp macro="">
      <xdr:nvCxnSpPr>
        <xdr:cNvPr id="70" name="直線コネクタ 69"/>
        <xdr:cNvCxnSpPr/>
      </xdr:nvCxnSpPr>
      <xdr:spPr>
        <a:xfrm flipV="1">
          <a:off x="1130300" y="5876011"/>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3594</xdr:rowOff>
    </xdr:from>
    <xdr:to>
      <xdr:col>6</xdr:col>
      <xdr:colOff>561975</xdr:colOff>
      <xdr:row>34</xdr:row>
      <xdr:rowOff>105194</xdr:rowOff>
    </xdr:to>
    <xdr:sp macro="" textlink="">
      <xdr:nvSpPr>
        <xdr:cNvPr id="80" name="円/楕円 79"/>
        <xdr:cNvSpPr/>
      </xdr:nvSpPr>
      <xdr:spPr>
        <a:xfrm>
          <a:off x="4584700" y="58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26471</xdr:rowOff>
    </xdr:from>
    <xdr:ext cx="534377" cy="259045"/>
    <xdr:sp macro="" textlink="">
      <xdr:nvSpPr>
        <xdr:cNvPr id="81" name="人件費該当値テキスト"/>
        <xdr:cNvSpPr txBox="1"/>
      </xdr:nvSpPr>
      <xdr:spPr>
        <a:xfrm>
          <a:off x="4686300" y="56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96,717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153073</xdr:rowOff>
    </xdr:from>
    <xdr:to>
      <xdr:col>5</xdr:col>
      <xdr:colOff>409575</xdr:colOff>
      <xdr:row>34</xdr:row>
      <xdr:rowOff>83223</xdr:rowOff>
    </xdr:to>
    <xdr:sp macro="" textlink="">
      <xdr:nvSpPr>
        <xdr:cNvPr id="82" name="円/楕円 81"/>
        <xdr:cNvSpPr/>
      </xdr:nvSpPr>
      <xdr:spPr>
        <a:xfrm>
          <a:off x="3746500" y="5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99750</xdr:rowOff>
    </xdr:from>
    <xdr:ext cx="534377" cy="259045"/>
    <xdr:sp macro="" textlink="">
      <xdr:nvSpPr>
        <xdr:cNvPr id="83" name="テキスト ボックス 82"/>
        <xdr:cNvSpPr txBox="1"/>
      </xdr:nvSpPr>
      <xdr:spPr>
        <a:xfrm>
          <a:off x="3530111" y="55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142672</xdr:rowOff>
    </xdr:from>
    <xdr:to>
      <xdr:col>4</xdr:col>
      <xdr:colOff>206375</xdr:colOff>
      <xdr:row>34</xdr:row>
      <xdr:rowOff>72822</xdr:rowOff>
    </xdr:to>
    <xdr:sp macro="" textlink="">
      <xdr:nvSpPr>
        <xdr:cNvPr id="84" name="円/楕円 83"/>
        <xdr:cNvSpPr/>
      </xdr:nvSpPr>
      <xdr:spPr>
        <a:xfrm>
          <a:off x="2857500" y="58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89349</xdr:rowOff>
    </xdr:from>
    <xdr:ext cx="534377" cy="259045"/>
    <xdr:sp macro="" textlink="">
      <xdr:nvSpPr>
        <xdr:cNvPr id="85" name="テキスト ボックス 84"/>
        <xdr:cNvSpPr txBox="1"/>
      </xdr:nvSpPr>
      <xdr:spPr>
        <a:xfrm>
          <a:off x="2641111" y="55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99,266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167361</xdr:rowOff>
    </xdr:from>
    <xdr:to>
      <xdr:col>3</xdr:col>
      <xdr:colOff>3175</xdr:colOff>
      <xdr:row>34</xdr:row>
      <xdr:rowOff>97511</xdr:rowOff>
    </xdr:to>
    <xdr:sp macro="" textlink="">
      <xdr:nvSpPr>
        <xdr:cNvPr id="86" name="円/楕円 85"/>
        <xdr:cNvSpPr/>
      </xdr:nvSpPr>
      <xdr:spPr>
        <a:xfrm>
          <a:off x="1968500" y="58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114038</xdr:rowOff>
    </xdr:from>
    <xdr:ext cx="534377" cy="259045"/>
    <xdr:sp macro="" textlink="">
      <xdr:nvSpPr>
        <xdr:cNvPr id="87" name="テキスト ボックス 86"/>
        <xdr:cNvSpPr txBox="1"/>
      </xdr:nvSpPr>
      <xdr:spPr>
        <a:xfrm>
          <a:off x="1752111" y="560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97,322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168720</xdr:rowOff>
    </xdr:from>
    <xdr:to>
      <xdr:col>1</xdr:col>
      <xdr:colOff>485775</xdr:colOff>
      <xdr:row>34</xdr:row>
      <xdr:rowOff>98870</xdr:rowOff>
    </xdr:to>
    <xdr:sp macro="" textlink="">
      <xdr:nvSpPr>
        <xdr:cNvPr id="88" name="円/楕円 87"/>
        <xdr:cNvSpPr/>
      </xdr:nvSpPr>
      <xdr:spPr>
        <a:xfrm>
          <a:off x="1079500" y="58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115397</xdr:rowOff>
    </xdr:from>
    <xdr:ext cx="534377" cy="259045"/>
    <xdr:sp macro="" textlink="">
      <xdr:nvSpPr>
        <xdr:cNvPr id="89" name="テキスト ボックス 88"/>
        <xdr:cNvSpPr txBox="1"/>
      </xdr:nvSpPr>
      <xdr:spPr>
        <a:xfrm>
          <a:off x="863111" y="56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87820</xdr:rowOff>
    </xdr:from>
    <xdr:to>
      <xdr:col>6</xdr:col>
      <xdr:colOff>511175</xdr:colOff>
      <xdr:row>56</xdr:row>
      <xdr:rowOff>88303</xdr:rowOff>
    </xdr:to>
    <xdr:cxnSp macro="">
      <xdr:nvCxnSpPr>
        <xdr:cNvPr id="119" name="直線コネクタ 118"/>
        <xdr:cNvCxnSpPr/>
      </xdr:nvCxnSpPr>
      <xdr:spPr>
        <a:xfrm flipV="1">
          <a:off x="3797300" y="9689020"/>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88303</xdr:rowOff>
    </xdr:from>
    <xdr:to>
      <xdr:col>5</xdr:col>
      <xdr:colOff>358775</xdr:colOff>
      <xdr:row>56</xdr:row>
      <xdr:rowOff>125781</xdr:rowOff>
    </xdr:to>
    <xdr:cxnSp macro="">
      <xdr:nvCxnSpPr>
        <xdr:cNvPr id="122" name="直線コネクタ 121"/>
        <xdr:cNvCxnSpPr/>
      </xdr:nvCxnSpPr>
      <xdr:spPr>
        <a:xfrm flipV="1">
          <a:off x="2908300" y="9689503"/>
          <a:ext cx="889000" cy="3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125781</xdr:rowOff>
    </xdr:from>
    <xdr:to>
      <xdr:col>4</xdr:col>
      <xdr:colOff>155575</xdr:colOff>
      <xdr:row>57</xdr:row>
      <xdr:rowOff>46355</xdr:rowOff>
    </xdr:to>
    <xdr:cxnSp macro="">
      <xdr:nvCxnSpPr>
        <xdr:cNvPr id="125" name="直線コネクタ 124"/>
        <xdr:cNvCxnSpPr/>
      </xdr:nvCxnSpPr>
      <xdr:spPr>
        <a:xfrm flipV="1">
          <a:off x="2019300" y="9726981"/>
          <a:ext cx="889000" cy="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46355</xdr:rowOff>
    </xdr:from>
    <xdr:to>
      <xdr:col>2</xdr:col>
      <xdr:colOff>638175</xdr:colOff>
      <xdr:row>57</xdr:row>
      <xdr:rowOff>98819</xdr:rowOff>
    </xdr:to>
    <xdr:cxnSp macro="">
      <xdr:nvCxnSpPr>
        <xdr:cNvPr id="128" name="直線コネクタ 127"/>
        <xdr:cNvCxnSpPr/>
      </xdr:nvCxnSpPr>
      <xdr:spPr>
        <a:xfrm flipV="1">
          <a:off x="1130300" y="9819005"/>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37020</xdr:rowOff>
    </xdr:from>
    <xdr:to>
      <xdr:col>6</xdr:col>
      <xdr:colOff>561975</xdr:colOff>
      <xdr:row>56</xdr:row>
      <xdr:rowOff>138620</xdr:rowOff>
    </xdr:to>
    <xdr:sp macro="" textlink="">
      <xdr:nvSpPr>
        <xdr:cNvPr id="138" name="円/楕円 137"/>
        <xdr:cNvSpPr/>
      </xdr:nvSpPr>
      <xdr:spPr>
        <a:xfrm>
          <a:off x="4584700" y="96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15447</xdr:rowOff>
    </xdr:from>
    <xdr:ext cx="534377" cy="259045"/>
    <xdr:sp macro="" textlink="">
      <xdr:nvSpPr>
        <xdr:cNvPr id="139" name="物件費該当値テキスト"/>
        <xdr:cNvSpPr txBox="1"/>
      </xdr:nvSpPr>
      <xdr:spPr>
        <a:xfrm>
          <a:off x="4686300" y="96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37503</xdr:rowOff>
    </xdr:from>
    <xdr:to>
      <xdr:col>5</xdr:col>
      <xdr:colOff>409575</xdr:colOff>
      <xdr:row>56</xdr:row>
      <xdr:rowOff>139103</xdr:rowOff>
    </xdr:to>
    <xdr:sp macro="" textlink="">
      <xdr:nvSpPr>
        <xdr:cNvPr id="140" name="円/楕円 139"/>
        <xdr:cNvSpPr/>
      </xdr:nvSpPr>
      <xdr:spPr>
        <a:xfrm>
          <a:off x="3746500" y="96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130230</xdr:rowOff>
    </xdr:from>
    <xdr:ext cx="534377" cy="259045"/>
    <xdr:sp macro="" textlink="">
      <xdr:nvSpPr>
        <xdr:cNvPr id="141" name="テキスト ボックス 140"/>
        <xdr:cNvSpPr txBox="1"/>
      </xdr:nvSpPr>
      <xdr:spPr>
        <a:xfrm>
          <a:off x="3530111" y="973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74981</xdr:rowOff>
    </xdr:from>
    <xdr:to>
      <xdr:col>4</xdr:col>
      <xdr:colOff>206375</xdr:colOff>
      <xdr:row>57</xdr:row>
      <xdr:rowOff>5131</xdr:rowOff>
    </xdr:to>
    <xdr:sp macro="" textlink="">
      <xdr:nvSpPr>
        <xdr:cNvPr id="142" name="円/楕円 141"/>
        <xdr:cNvSpPr/>
      </xdr:nvSpPr>
      <xdr:spPr>
        <a:xfrm>
          <a:off x="2857500" y="96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167708</xdr:rowOff>
    </xdr:from>
    <xdr:ext cx="534377" cy="259045"/>
    <xdr:sp macro="" textlink="">
      <xdr:nvSpPr>
        <xdr:cNvPr id="143" name="テキスト ボックス 142"/>
        <xdr:cNvSpPr txBox="1"/>
      </xdr:nvSpPr>
      <xdr:spPr>
        <a:xfrm>
          <a:off x="2641111" y="97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167005</xdr:rowOff>
    </xdr:from>
    <xdr:to>
      <xdr:col>3</xdr:col>
      <xdr:colOff>3175</xdr:colOff>
      <xdr:row>57</xdr:row>
      <xdr:rowOff>97155</xdr:rowOff>
    </xdr:to>
    <xdr:sp macro="" textlink="">
      <xdr:nvSpPr>
        <xdr:cNvPr id="144" name="円/楕円 143"/>
        <xdr:cNvSpPr/>
      </xdr:nvSpPr>
      <xdr:spPr>
        <a:xfrm>
          <a:off x="1968500" y="97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88282</xdr:rowOff>
    </xdr:from>
    <xdr:ext cx="534377" cy="259045"/>
    <xdr:sp macro="" textlink="">
      <xdr:nvSpPr>
        <xdr:cNvPr id="145" name="テキスト ボックス 144"/>
        <xdr:cNvSpPr txBox="1"/>
      </xdr:nvSpPr>
      <xdr:spPr>
        <a:xfrm>
          <a:off x="1752111" y="98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48019</xdr:rowOff>
    </xdr:from>
    <xdr:to>
      <xdr:col>1</xdr:col>
      <xdr:colOff>485775</xdr:colOff>
      <xdr:row>57</xdr:row>
      <xdr:rowOff>149619</xdr:rowOff>
    </xdr:to>
    <xdr:sp macro="" textlink="">
      <xdr:nvSpPr>
        <xdr:cNvPr id="146" name="円/楕円 145"/>
        <xdr:cNvSpPr/>
      </xdr:nvSpPr>
      <xdr:spPr>
        <a:xfrm>
          <a:off x="1079500" y="98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140746</xdr:rowOff>
    </xdr:from>
    <xdr:ext cx="534377" cy="259045"/>
    <xdr:sp macro="" textlink="">
      <xdr:nvSpPr>
        <xdr:cNvPr id="147" name="テキスト ボックス 146"/>
        <xdr:cNvSpPr txBox="1"/>
      </xdr:nvSpPr>
      <xdr:spPr>
        <a:xfrm>
          <a:off x="863111" y="99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809</xdr:rowOff>
    </xdr:from>
    <xdr:to>
      <xdr:col>6</xdr:col>
      <xdr:colOff>511175</xdr:colOff>
      <xdr:row>79</xdr:row>
      <xdr:rowOff>10737</xdr:rowOff>
    </xdr:to>
    <xdr:cxnSp macro="">
      <xdr:nvCxnSpPr>
        <xdr:cNvPr id="178" name="直線コネクタ 177"/>
        <xdr:cNvCxnSpPr/>
      </xdr:nvCxnSpPr>
      <xdr:spPr>
        <a:xfrm flipV="1">
          <a:off x="3797300" y="13545359"/>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3683</xdr:rowOff>
    </xdr:from>
    <xdr:to>
      <xdr:col>5</xdr:col>
      <xdr:colOff>358775</xdr:colOff>
      <xdr:row>79</xdr:row>
      <xdr:rowOff>10737</xdr:rowOff>
    </xdr:to>
    <xdr:cxnSp macro="">
      <xdr:nvCxnSpPr>
        <xdr:cNvPr id="181" name="直線コネクタ 180"/>
        <xdr:cNvCxnSpPr/>
      </xdr:nvCxnSpPr>
      <xdr:spPr>
        <a:xfrm>
          <a:off x="2908300" y="13548233"/>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162004</xdr:rowOff>
    </xdr:from>
    <xdr:to>
      <xdr:col>4</xdr:col>
      <xdr:colOff>155575</xdr:colOff>
      <xdr:row>79</xdr:row>
      <xdr:rowOff>3683</xdr:rowOff>
    </xdr:to>
    <xdr:cxnSp macro="">
      <xdr:nvCxnSpPr>
        <xdr:cNvPr id="184" name="直線コネクタ 183"/>
        <xdr:cNvCxnSpPr/>
      </xdr:nvCxnSpPr>
      <xdr:spPr>
        <a:xfrm>
          <a:off x="2019300" y="13535104"/>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162004</xdr:rowOff>
    </xdr:from>
    <xdr:to>
      <xdr:col>2</xdr:col>
      <xdr:colOff>638175</xdr:colOff>
      <xdr:row>79</xdr:row>
      <xdr:rowOff>287</xdr:rowOff>
    </xdr:to>
    <xdr:cxnSp macro="">
      <xdr:nvCxnSpPr>
        <xdr:cNvPr id="187" name="直線コネクタ 186"/>
        <xdr:cNvCxnSpPr/>
      </xdr:nvCxnSpPr>
      <xdr:spPr>
        <a:xfrm flipV="1">
          <a:off x="1130300" y="13535104"/>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121459</xdr:rowOff>
    </xdr:from>
    <xdr:to>
      <xdr:col>6</xdr:col>
      <xdr:colOff>561975</xdr:colOff>
      <xdr:row>79</xdr:row>
      <xdr:rowOff>51609</xdr:rowOff>
    </xdr:to>
    <xdr:sp macro="" textlink="">
      <xdr:nvSpPr>
        <xdr:cNvPr id="197" name="円/楕円 196"/>
        <xdr:cNvSpPr/>
      </xdr:nvSpPr>
      <xdr:spPr>
        <a:xfrm>
          <a:off x="4584700" y="1349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36386</xdr:rowOff>
    </xdr:from>
    <xdr:ext cx="469744" cy="259045"/>
    <xdr:sp macro="" textlink="">
      <xdr:nvSpPr>
        <xdr:cNvPr id="198" name="維持補修費該当値テキスト"/>
        <xdr:cNvSpPr txBox="1"/>
      </xdr:nvSpPr>
      <xdr:spPr>
        <a:xfrm>
          <a:off x="4686300" y="1340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131387</xdr:rowOff>
    </xdr:from>
    <xdr:to>
      <xdr:col>5</xdr:col>
      <xdr:colOff>409575</xdr:colOff>
      <xdr:row>79</xdr:row>
      <xdr:rowOff>61537</xdr:rowOff>
    </xdr:to>
    <xdr:sp macro="" textlink="">
      <xdr:nvSpPr>
        <xdr:cNvPr id="199" name="円/楕円 198"/>
        <xdr:cNvSpPr/>
      </xdr:nvSpPr>
      <xdr:spPr>
        <a:xfrm>
          <a:off x="3746500" y="135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52664</xdr:rowOff>
    </xdr:from>
    <xdr:ext cx="469744" cy="259045"/>
    <xdr:sp macro="" textlink="">
      <xdr:nvSpPr>
        <xdr:cNvPr id="200" name="テキスト ボックス 199"/>
        <xdr:cNvSpPr txBox="1"/>
      </xdr:nvSpPr>
      <xdr:spPr>
        <a:xfrm>
          <a:off x="3562427" y="1359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124333</xdr:rowOff>
    </xdr:from>
    <xdr:to>
      <xdr:col>4</xdr:col>
      <xdr:colOff>206375</xdr:colOff>
      <xdr:row>79</xdr:row>
      <xdr:rowOff>54483</xdr:rowOff>
    </xdr:to>
    <xdr:sp macro="" textlink="">
      <xdr:nvSpPr>
        <xdr:cNvPr id="201" name="円/楕円 200"/>
        <xdr:cNvSpPr/>
      </xdr:nvSpPr>
      <xdr:spPr>
        <a:xfrm>
          <a:off x="2857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45610</xdr:rowOff>
    </xdr:from>
    <xdr:ext cx="469744" cy="259045"/>
    <xdr:sp macro="" textlink="">
      <xdr:nvSpPr>
        <xdr:cNvPr id="202" name="テキスト ボックス 201"/>
        <xdr:cNvSpPr txBox="1"/>
      </xdr:nvSpPr>
      <xdr:spPr>
        <a:xfrm>
          <a:off x="2673427" y="1359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111204</xdr:rowOff>
    </xdr:from>
    <xdr:to>
      <xdr:col>3</xdr:col>
      <xdr:colOff>3175</xdr:colOff>
      <xdr:row>79</xdr:row>
      <xdr:rowOff>41354</xdr:rowOff>
    </xdr:to>
    <xdr:sp macro="" textlink="">
      <xdr:nvSpPr>
        <xdr:cNvPr id="203" name="円/楕円 202"/>
        <xdr:cNvSpPr/>
      </xdr:nvSpPr>
      <xdr:spPr>
        <a:xfrm>
          <a:off x="1968500" y="134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32481</xdr:rowOff>
    </xdr:from>
    <xdr:ext cx="469744" cy="259045"/>
    <xdr:sp macro="" textlink="">
      <xdr:nvSpPr>
        <xdr:cNvPr id="204" name="テキスト ボックス 203"/>
        <xdr:cNvSpPr txBox="1"/>
      </xdr:nvSpPr>
      <xdr:spPr>
        <a:xfrm>
          <a:off x="1784427" y="1357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120937</xdr:rowOff>
    </xdr:from>
    <xdr:to>
      <xdr:col>1</xdr:col>
      <xdr:colOff>485775</xdr:colOff>
      <xdr:row>79</xdr:row>
      <xdr:rowOff>51087</xdr:rowOff>
    </xdr:to>
    <xdr:sp macro="" textlink="">
      <xdr:nvSpPr>
        <xdr:cNvPr id="205" name="円/楕円 204"/>
        <xdr:cNvSpPr/>
      </xdr:nvSpPr>
      <xdr:spPr>
        <a:xfrm>
          <a:off x="1079500" y="134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42214</xdr:rowOff>
    </xdr:from>
    <xdr:ext cx="469744" cy="259045"/>
    <xdr:sp macro="" textlink="">
      <xdr:nvSpPr>
        <xdr:cNvPr id="206" name="テキスト ボックス 205"/>
        <xdr:cNvSpPr txBox="1"/>
      </xdr:nvSpPr>
      <xdr:spPr>
        <a:xfrm>
          <a:off x="895427" y="1358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129057</xdr:rowOff>
    </xdr:from>
    <xdr:to>
      <xdr:col>6</xdr:col>
      <xdr:colOff>511175</xdr:colOff>
      <xdr:row>97</xdr:row>
      <xdr:rowOff>14860</xdr:rowOff>
    </xdr:to>
    <xdr:cxnSp macro="">
      <xdr:nvCxnSpPr>
        <xdr:cNvPr id="236" name="直線コネクタ 235"/>
        <xdr:cNvCxnSpPr/>
      </xdr:nvCxnSpPr>
      <xdr:spPr>
        <a:xfrm flipV="1">
          <a:off x="3797300" y="16588257"/>
          <a:ext cx="838200" cy="5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14860</xdr:rowOff>
    </xdr:from>
    <xdr:to>
      <xdr:col>5</xdr:col>
      <xdr:colOff>358775</xdr:colOff>
      <xdr:row>97</xdr:row>
      <xdr:rowOff>25882</xdr:rowOff>
    </xdr:to>
    <xdr:cxnSp macro="">
      <xdr:nvCxnSpPr>
        <xdr:cNvPr id="239" name="直線コネクタ 238"/>
        <xdr:cNvCxnSpPr/>
      </xdr:nvCxnSpPr>
      <xdr:spPr>
        <a:xfrm flipV="1">
          <a:off x="2908300" y="16645510"/>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25882</xdr:rowOff>
    </xdr:from>
    <xdr:to>
      <xdr:col>4</xdr:col>
      <xdr:colOff>155575</xdr:colOff>
      <xdr:row>97</xdr:row>
      <xdr:rowOff>71095</xdr:rowOff>
    </xdr:to>
    <xdr:cxnSp macro="">
      <xdr:nvCxnSpPr>
        <xdr:cNvPr id="242" name="直線コネクタ 241"/>
        <xdr:cNvCxnSpPr/>
      </xdr:nvCxnSpPr>
      <xdr:spPr>
        <a:xfrm flipV="1">
          <a:off x="2019300" y="16656532"/>
          <a:ext cx="8890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71095</xdr:rowOff>
    </xdr:from>
    <xdr:to>
      <xdr:col>2</xdr:col>
      <xdr:colOff>638175</xdr:colOff>
      <xdr:row>97</xdr:row>
      <xdr:rowOff>72746</xdr:rowOff>
    </xdr:to>
    <xdr:cxnSp macro="">
      <xdr:nvCxnSpPr>
        <xdr:cNvPr id="245" name="直線コネクタ 244"/>
        <xdr:cNvCxnSpPr/>
      </xdr:nvCxnSpPr>
      <xdr:spPr>
        <a:xfrm flipV="1">
          <a:off x="1130300" y="1670174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78257</xdr:rowOff>
    </xdr:from>
    <xdr:to>
      <xdr:col>6</xdr:col>
      <xdr:colOff>561975</xdr:colOff>
      <xdr:row>97</xdr:row>
      <xdr:rowOff>8407</xdr:rowOff>
    </xdr:to>
    <xdr:sp macro="" textlink="">
      <xdr:nvSpPr>
        <xdr:cNvPr id="255" name="円/楕円 254"/>
        <xdr:cNvSpPr/>
      </xdr:nvSpPr>
      <xdr:spPr>
        <a:xfrm>
          <a:off x="4584700" y="165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56684</xdr:rowOff>
    </xdr:from>
    <xdr:ext cx="534377" cy="259045"/>
    <xdr:sp macro="" textlink="">
      <xdr:nvSpPr>
        <xdr:cNvPr id="256" name="扶助費該当値テキスト"/>
        <xdr:cNvSpPr txBox="1"/>
      </xdr:nvSpPr>
      <xdr:spPr>
        <a:xfrm>
          <a:off x="4686300" y="165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135510</xdr:rowOff>
    </xdr:from>
    <xdr:to>
      <xdr:col>5</xdr:col>
      <xdr:colOff>409575</xdr:colOff>
      <xdr:row>97</xdr:row>
      <xdr:rowOff>65660</xdr:rowOff>
    </xdr:to>
    <xdr:sp macro="" textlink="">
      <xdr:nvSpPr>
        <xdr:cNvPr id="257" name="円/楕円 256"/>
        <xdr:cNvSpPr/>
      </xdr:nvSpPr>
      <xdr:spPr>
        <a:xfrm>
          <a:off x="3746500" y="165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56787</xdr:rowOff>
    </xdr:from>
    <xdr:ext cx="534377" cy="259045"/>
    <xdr:sp macro="" textlink="">
      <xdr:nvSpPr>
        <xdr:cNvPr id="258" name="テキスト ボックス 257"/>
        <xdr:cNvSpPr txBox="1"/>
      </xdr:nvSpPr>
      <xdr:spPr>
        <a:xfrm>
          <a:off x="3530111" y="166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146532</xdr:rowOff>
    </xdr:from>
    <xdr:to>
      <xdr:col>4</xdr:col>
      <xdr:colOff>206375</xdr:colOff>
      <xdr:row>97</xdr:row>
      <xdr:rowOff>76682</xdr:rowOff>
    </xdr:to>
    <xdr:sp macro="" textlink="">
      <xdr:nvSpPr>
        <xdr:cNvPr id="259" name="円/楕円 258"/>
        <xdr:cNvSpPr/>
      </xdr:nvSpPr>
      <xdr:spPr>
        <a:xfrm>
          <a:off x="2857500" y="166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93209</xdr:rowOff>
    </xdr:from>
    <xdr:ext cx="534377" cy="259045"/>
    <xdr:sp macro="" textlink="">
      <xdr:nvSpPr>
        <xdr:cNvPr id="260" name="テキスト ボックス 259"/>
        <xdr:cNvSpPr txBox="1"/>
      </xdr:nvSpPr>
      <xdr:spPr>
        <a:xfrm>
          <a:off x="2641111" y="1638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20295</xdr:rowOff>
    </xdr:from>
    <xdr:to>
      <xdr:col>3</xdr:col>
      <xdr:colOff>3175</xdr:colOff>
      <xdr:row>97</xdr:row>
      <xdr:rowOff>121895</xdr:rowOff>
    </xdr:to>
    <xdr:sp macro="" textlink="">
      <xdr:nvSpPr>
        <xdr:cNvPr id="261" name="円/楕円 260"/>
        <xdr:cNvSpPr/>
      </xdr:nvSpPr>
      <xdr:spPr>
        <a:xfrm>
          <a:off x="1968500" y="166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138422</xdr:rowOff>
    </xdr:from>
    <xdr:ext cx="534377" cy="259045"/>
    <xdr:sp macro="" textlink="">
      <xdr:nvSpPr>
        <xdr:cNvPr id="262" name="テキスト ボックス 261"/>
        <xdr:cNvSpPr txBox="1"/>
      </xdr:nvSpPr>
      <xdr:spPr>
        <a:xfrm>
          <a:off x="1752111" y="164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21946</xdr:rowOff>
    </xdr:from>
    <xdr:to>
      <xdr:col>1</xdr:col>
      <xdr:colOff>485775</xdr:colOff>
      <xdr:row>97</xdr:row>
      <xdr:rowOff>123546</xdr:rowOff>
    </xdr:to>
    <xdr:sp macro="" textlink="">
      <xdr:nvSpPr>
        <xdr:cNvPr id="263" name="円/楕円 262"/>
        <xdr:cNvSpPr/>
      </xdr:nvSpPr>
      <xdr:spPr>
        <a:xfrm>
          <a:off x="1079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140073</xdr:rowOff>
    </xdr:from>
    <xdr:ext cx="534377" cy="259045"/>
    <xdr:sp macro="" textlink="">
      <xdr:nvSpPr>
        <xdr:cNvPr id="264" name="テキスト ボックス 263"/>
        <xdr:cNvSpPr txBox="1"/>
      </xdr:nvSpPr>
      <xdr:spPr>
        <a:xfrm>
          <a:off x="863111" y="1642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167751</xdr:rowOff>
    </xdr:from>
    <xdr:to>
      <xdr:col>15</xdr:col>
      <xdr:colOff>180975</xdr:colOff>
      <xdr:row>37</xdr:row>
      <xdr:rowOff>169561</xdr:rowOff>
    </xdr:to>
    <xdr:cxnSp macro="">
      <xdr:nvCxnSpPr>
        <xdr:cNvPr id="297" name="直線コネクタ 296"/>
        <xdr:cNvCxnSpPr/>
      </xdr:nvCxnSpPr>
      <xdr:spPr>
        <a:xfrm flipV="1">
          <a:off x="9639300" y="6511401"/>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169561</xdr:rowOff>
    </xdr:from>
    <xdr:to>
      <xdr:col>14</xdr:col>
      <xdr:colOff>28575</xdr:colOff>
      <xdr:row>38</xdr:row>
      <xdr:rowOff>35011</xdr:rowOff>
    </xdr:to>
    <xdr:cxnSp macro="">
      <xdr:nvCxnSpPr>
        <xdr:cNvPr id="300" name="直線コネクタ 299"/>
        <xdr:cNvCxnSpPr/>
      </xdr:nvCxnSpPr>
      <xdr:spPr>
        <a:xfrm flipV="1">
          <a:off x="8750300" y="6513211"/>
          <a:ext cx="8890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35011</xdr:rowOff>
    </xdr:from>
    <xdr:to>
      <xdr:col>12</xdr:col>
      <xdr:colOff>511175</xdr:colOff>
      <xdr:row>38</xdr:row>
      <xdr:rowOff>41669</xdr:rowOff>
    </xdr:to>
    <xdr:cxnSp macro="">
      <xdr:nvCxnSpPr>
        <xdr:cNvPr id="303" name="直線コネクタ 302"/>
        <xdr:cNvCxnSpPr/>
      </xdr:nvCxnSpPr>
      <xdr:spPr>
        <a:xfrm flipV="1">
          <a:off x="7861300" y="6550111"/>
          <a:ext cx="889000" cy="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41669</xdr:rowOff>
    </xdr:from>
    <xdr:to>
      <xdr:col>11</xdr:col>
      <xdr:colOff>307975</xdr:colOff>
      <xdr:row>38</xdr:row>
      <xdr:rowOff>69158</xdr:rowOff>
    </xdr:to>
    <xdr:cxnSp macro="">
      <xdr:nvCxnSpPr>
        <xdr:cNvPr id="306" name="直線コネクタ 305"/>
        <xdr:cNvCxnSpPr/>
      </xdr:nvCxnSpPr>
      <xdr:spPr>
        <a:xfrm flipV="1">
          <a:off x="6972300" y="6556769"/>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116951</xdr:rowOff>
    </xdr:from>
    <xdr:to>
      <xdr:col>15</xdr:col>
      <xdr:colOff>231775</xdr:colOff>
      <xdr:row>38</xdr:row>
      <xdr:rowOff>47101</xdr:rowOff>
    </xdr:to>
    <xdr:sp macro="" textlink="">
      <xdr:nvSpPr>
        <xdr:cNvPr id="316" name="円/楕円 315"/>
        <xdr:cNvSpPr/>
      </xdr:nvSpPr>
      <xdr:spPr>
        <a:xfrm>
          <a:off x="10426700" y="64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95378</xdr:rowOff>
    </xdr:from>
    <xdr:ext cx="534377" cy="259045"/>
    <xdr:sp macro="" textlink="">
      <xdr:nvSpPr>
        <xdr:cNvPr id="317" name="補助費等該当値テキスト"/>
        <xdr:cNvSpPr txBox="1"/>
      </xdr:nvSpPr>
      <xdr:spPr>
        <a:xfrm>
          <a:off x="10528300" y="64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118761</xdr:rowOff>
    </xdr:from>
    <xdr:to>
      <xdr:col>14</xdr:col>
      <xdr:colOff>79375</xdr:colOff>
      <xdr:row>38</xdr:row>
      <xdr:rowOff>48911</xdr:rowOff>
    </xdr:to>
    <xdr:sp macro="" textlink="">
      <xdr:nvSpPr>
        <xdr:cNvPr id="318" name="円/楕円 317"/>
        <xdr:cNvSpPr/>
      </xdr:nvSpPr>
      <xdr:spPr>
        <a:xfrm>
          <a:off x="9588500" y="646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40038</xdr:rowOff>
    </xdr:from>
    <xdr:ext cx="534377" cy="259045"/>
    <xdr:sp macro="" textlink="">
      <xdr:nvSpPr>
        <xdr:cNvPr id="319" name="テキスト ボックス 318"/>
        <xdr:cNvSpPr txBox="1"/>
      </xdr:nvSpPr>
      <xdr:spPr>
        <a:xfrm>
          <a:off x="9372111" y="655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155661</xdr:rowOff>
    </xdr:from>
    <xdr:to>
      <xdr:col>12</xdr:col>
      <xdr:colOff>561975</xdr:colOff>
      <xdr:row>38</xdr:row>
      <xdr:rowOff>85810</xdr:rowOff>
    </xdr:to>
    <xdr:sp macro="" textlink="">
      <xdr:nvSpPr>
        <xdr:cNvPr id="320" name="円/楕円 319"/>
        <xdr:cNvSpPr/>
      </xdr:nvSpPr>
      <xdr:spPr>
        <a:xfrm>
          <a:off x="8699500" y="6499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76938</xdr:rowOff>
    </xdr:from>
    <xdr:ext cx="534377" cy="259045"/>
    <xdr:sp macro="" textlink="">
      <xdr:nvSpPr>
        <xdr:cNvPr id="321" name="テキスト ボックス 320"/>
        <xdr:cNvSpPr txBox="1"/>
      </xdr:nvSpPr>
      <xdr:spPr>
        <a:xfrm>
          <a:off x="8483111" y="65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162319</xdr:rowOff>
    </xdr:from>
    <xdr:to>
      <xdr:col>11</xdr:col>
      <xdr:colOff>358775</xdr:colOff>
      <xdr:row>38</xdr:row>
      <xdr:rowOff>92469</xdr:rowOff>
    </xdr:to>
    <xdr:sp macro="" textlink="">
      <xdr:nvSpPr>
        <xdr:cNvPr id="322" name="円/楕円 321"/>
        <xdr:cNvSpPr/>
      </xdr:nvSpPr>
      <xdr:spPr>
        <a:xfrm>
          <a:off x="7810500" y="65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83596</xdr:rowOff>
    </xdr:from>
    <xdr:ext cx="534377" cy="259045"/>
    <xdr:sp macro="" textlink="">
      <xdr:nvSpPr>
        <xdr:cNvPr id="323" name="テキスト ボックス 322"/>
        <xdr:cNvSpPr txBox="1"/>
      </xdr:nvSpPr>
      <xdr:spPr>
        <a:xfrm>
          <a:off x="7594111" y="65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18358</xdr:rowOff>
    </xdr:from>
    <xdr:to>
      <xdr:col>10</xdr:col>
      <xdr:colOff>155575</xdr:colOff>
      <xdr:row>38</xdr:row>
      <xdr:rowOff>119958</xdr:rowOff>
    </xdr:to>
    <xdr:sp macro="" textlink="">
      <xdr:nvSpPr>
        <xdr:cNvPr id="324" name="円/楕円 323"/>
        <xdr:cNvSpPr/>
      </xdr:nvSpPr>
      <xdr:spPr>
        <a:xfrm>
          <a:off x="6921500" y="65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111085</xdr:rowOff>
    </xdr:from>
    <xdr:ext cx="534377" cy="259045"/>
    <xdr:sp macro="" textlink="">
      <xdr:nvSpPr>
        <xdr:cNvPr id="325" name="テキスト ボックス 324"/>
        <xdr:cNvSpPr txBox="1"/>
      </xdr:nvSpPr>
      <xdr:spPr>
        <a:xfrm>
          <a:off x="6705111" y="66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83154</xdr:rowOff>
    </xdr:from>
    <xdr:to>
      <xdr:col>15</xdr:col>
      <xdr:colOff>180975</xdr:colOff>
      <xdr:row>56</xdr:row>
      <xdr:rowOff>132462</xdr:rowOff>
    </xdr:to>
    <xdr:cxnSp macro="">
      <xdr:nvCxnSpPr>
        <xdr:cNvPr id="352" name="直線コネクタ 351"/>
        <xdr:cNvCxnSpPr/>
      </xdr:nvCxnSpPr>
      <xdr:spPr>
        <a:xfrm>
          <a:off x="9639300" y="9684354"/>
          <a:ext cx="838200" cy="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20851</xdr:rowOff>
    </xdr:from>
    <xdr:to>
      <xdr:col>14</xdr:col>
      <xdr:colOff>28575</xdr:colOff>
      <xdr:row>56</xdr:row>
      <xdr:rowOff>83154</xdr:rowOff>
    </xdr:to>
    <xdr:cxnSp macro="">
      <xdr:nvCxnSpPr>
        <xdr:cNvPr id="355" name="直線コネクタ 354"/>
        <xdr:cNvCxnSpPr/>
      </xdr:nvCxnSpPr>
      <xdr:spPr>
        <a:xfrm>
          <a:off x="8750300" y="9279151"/>
          <a:ext cx="889000" cy="40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20851</xdr:rowOff>
    </xdr:from>
    <xdr:to>
      <xdr:col>12</xdr:col>
      <xdr:colOff>511175</xdr:colOff>
      <xdr:row>56</xdr:row>
      <xdr:rowOff>103824</xdr:rowOff>
    </xdr:to>
    <xdr:cxnSp macro="">
      <xdr:nvCxnSpPr>
        <xdr:cNvPr id="358" name="直線コネクタ 357"/>
        <xdr:cNvCxnSpPr/>
      </xdr:nvCxnSpPr>
      <xdr:spPr>
        <a:xfrm flipV="1">
          <a:off x="7861300" y="9279151"/>
          <a:ext cx="889000" cy="4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103824</xdr:rowOff>
    </xdr:from>
    <xdr:to>
      <xdr:col>11</xdr:col>
      <xdr:colOff>307975</xdr:colOff>
      <xdr:row>57</xdr:row>
      <xdr:rowOff>78257</xdr:rowOff>
    </xdr:to>
    <xdr:cxnSp macro="">
      <xdr:nvCxnSpPr>
        <xdr:cNvPr id="361" name="直線コネクタ 360"/>
        <xdr:cNvCxnSpPr/>
      </xdr:nvCxnSpPr>
      <xdr:spPr>
        <a:xfrm flipV="1">
          <a:off x="6972300" y="9705024"/>
          <a:ext cx="889000" cy="1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81662</xdr:rowOff>
    </xdr:from>
    <xdr:to>
      <xdr:col>15</xdr:col>
      <xdr:colOff>231775</xdr:colOff>
      <xdr:row>57</xdr:row>
      <xdr:rowOff>11812</xdr:rowOff>
    </xdr:to>
    <xdr:sp macro="" textlink="">
      <xdr:nvSpPr>
        <xdr:cNvPr id="371" name="円/楕円 370"/>
        <xdr:cNvSpPr/>
      </xdr:nvSpPr>
      <xdr:spPr>
        <a:xfrm>
          <a:off x="10426700" y="96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60089</xdr:rowOff>
    </xdr:from>
    <xdr:ext cx="534377" cy="259045"/>
    <xdr:sp macro="" textlink="">
      <xdr:nvSpPr>
        <xdr:cNvPr id="372" name="普通建設事業費該当値テキスト"/>
        <xdr:cNvSpPr txBox="1"/>
      </xdr:nvSpPr>
      <xdr:spPr>
        <a:xfrm>
          <a:off x="10528300" y="96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76,583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32354</xdr:rowOff>
    </xdr:from>
    <xdr:to>
      <xdr:col>14</xdr:col>
      <xdr:colOff>79375</xdr:colOff>
      <xdr:row>56</xdr:row>
      <xdr:rowOff>133954</xdr:rowOff>
    </xdr:to>
    <xdr:sp macro="" textlink="">
      <xdr:nvSpPr>
        <xdr:cNvPr id="373" name="円/楕円 372"/>
        <xdr:cNvSpPr/>
      </xdr:nvSpPr>
      <xdr:spPr>
        <a:xfrm>
          <a:off x="9588500" y="96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150481</xdr:rowOff>
    </xdr:from>
    <xdr:ext cx="534377" cy="259045"/>
    <xdr:sp macro="" textlink="">
      <xdr:nvSpPr>
        <xdr:cNvPr id="374" name="テキスト ボックス 373"/>
        <xdr:cNvSpPr txBox="1"/>
      </xdr:nvSpPr>
      <xdr:spPr>
        <a:xfrm>
          <a:off x="9372111" y="94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87,368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141501</xdr:rowOff>
    </xdr:from>
    <xdr:to>
      <xdr:col>12</xdr:col>
      <xdr:colOff>561975</xdr:colOff>
      <xdr:row>54</xdr:row>
      <xdr:rowOff>71651</xdr:rowOff>
    </xdr:to>
    <xdr:sp macro="" textlink="">
      <xdr:nvSpPr>
        <xdr:cNvPr id="375" name="円/楕円 374"/>
        <xdr:cNvSpPr/>
      </xdr:nvSpPr>
      <xdr:spPr>
        <a:xfrm>
          <a:off x="8699500" y="92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88178</xdr:rowOff>
    </xdr:from>
    <xdr:ext cx="599010" cy="259045"/>
    <xdr:sp macro="" textlink="">
      <xdr:nvSpPr>
        <xdr:cNvPr id="376" name="テキスト ボックス 375"/>
        <xdr:cNvSpPr txBox="1"/>
      </xdr:nvSpPr>
      <xdr:spPr>
        <a:xfrm>
          <a:off x="8450794" y="90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175,995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53024</xdr:rowOff>
    </xdr:from>
    <xdr:to>
      <xdr:col>11</xdr:col>
      <xdr:colOff>358775</xdr:colOff>
      <xdr:row>56</xdr:row>
      <xdr:rowOff>154624</xdr:rowOff>
    </xdr:to>
    <xdr:sp macro="" textlink="">
      <xdr:nvSpPr>
        <xdr:cNvPr id="377" name="円/楕円 376"/>
        <xdr:cNvSpPr/>
      </xdr:nvSpPr>
      <xdr:spPr>
        <a:xfrm>
          <a:off x="7810500" y="96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145751</xdr:rowOff>
    </xdr:from>
    <xdr:ext cx="534377" cy="259045"/>
    <xdr:sp macro="" textlink="">
      <xdr:nvSpPr>
        <xdr:cNvPr id="378" name="テキスト ボックス 377"/>
        <xdr:cNvSpPr txBox="1"/>
      </xdr:nvSpPr>
      <xdr:spPr>
        <a:xfrm>
          <a:off x="7594111" y="974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27457</xdr:rowOff>
    </xdr:from>
    <xdr:to>
      <xdr:col>10</xdr:col>
      <xdr:colOff>155575</xdr:colOff>
      <xdr:row>57</xdr:row>
      <xdr:rowOff>129057</xdr:rowOff>
    </xdr:to>
    <xdr:sp macro="" textlink="">
      <xdr:nvSpPr>
        <xdr:cNvPr id="379" name="円/楕円 378"/>
        <xdr:cNvSpPr/>
      </xdr:nvSpPr>
      <xdr:spPr>
        <a:xfrm>
          <a:off x="6921500" y="98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120184</xdr:rowOff>
    </xdr:from>
    <xdr:ext cx="534377" cy="259045"/>
    <xdr:sp macro="" textlink="">
      <xdr:nvSpPr>
        <xdr:cNvPr id="380" name="テキスト ボックス 379"/>
        <xdr:cNvSpPr txBox="1"/>
      </xdr:nvSpPr>
      <xdr:spPr>
        <a:xfrm>
          <a:off x="6705111" y="98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53220</xdr:rowOff>
    </xdr:from>
    <xdr:to>
      <xdr:col>15</xdr:col>
      <xdr:colOff>180975</xdr:colOff>
      <xdr:row>78</xdr:row>
      <xdr:rowOff>28646</xdr:rowOff>
    </xdr:to>
    <xdr:cxnSp macro="">
      <xdr:nvCxnSpPr>
        <xdr:cNvPr id="409" name="直線コネクタ 408"/>
        <xdr:cNvCxnSpPr/>
      </xdr:nvCxnSpPr>
      <xdr:spPr>
        <a:xfrm>
          <a:off x="9639300" y="13254870"/>
          <a:ext cx="8382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53220</xdr:rowOff>
    </xdr:from>
    <xdr:to>
      <xdr:col>14</xdr:col>
      <xdr:colOff>28575</xdr:colOff>
      <xdr:row>78</xdr:row>
      <xdr:rowOff>127234</xdr:rowOff>
    </xdr:to>
    <xdr:cxnSp macro="">
      <xdr:nvCxnSpPr>
        <xdr:cNvPr id="412" name="直線コネクタ 411"/>
        <xdr:cNvCxnSpPr/>
      </xdr:nvCxnSpPr>
      <xdr:spPr>
        <a:xfrm flipV="1">
          <a:off x="8750300" y="13254870"/>
          <a:ext cx="889000" cy="2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149296</xdr:rowOff>
    </xdr:from>
    <xdr:to>
      <xdr:col>15</xdr:col>
      <xdr:colOff>231775</xdr:colOff>
      <xdr:row>78</xdr:row>
      <xdr:rowOff>79446</xdr:rowOff>
    </xdr:to>
    <xdr:sp macro="" textlink="">
      <xdr:nvSpPr>
        <xdr:cNvPr id="422" name="円/楕円 421"/>
        <xdr:cNvSpPr/>
      </xdr:nvSpPr>
      <xdr:spPr>
        <a:xfrm>
          <a:off x="10426700" y="133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127723</xdr:rowOff>
    </xdr:from>
    <xdr:ext cx="534377" cy="259045"/>
    <xdr:sp macro="" textlink="">
      <xdr:nvSpPr>
        <xdr:cNvPr id="423" name="普通建設事業費 （ うち新規整備　）該当値テキスト"/>
        <xdr:cNvSpPr txBox="1"/>
      </xdr:nvSpPr>
      <xdr:spPr>
        <a:xfrm>
          <a:off x="10528300" y="133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2420</xdr:rowOff>
    </xdr:from>
    <xdr:to>
      <xdr:col>14</xdr:col>
      <xdr:colOff>79375</xdr:colOff>
      <xdr:row>77</xdr:row>
      <xdr:rowOff>104020</xdr:rowOff>
    </xdr:to>
    <xdr:sp macro="" textlink="">
      <xdr:nvSpPr>
        <xdr:cNvPr id="424" name="円/楕円 423"/>
        <xdr:cNvSpPr/>
      </xdr:nvSpPr>
      <xdr:spPr>
        <a:xfrm>
          <a:off x="9588500" y="132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120547</xdr:rowOff>
    </xdr:from>
    <xdr:ext cx="534377" cy="259045"/>
    <xdr:sp macro="" textlink="">
      <xdr:nvSpPr>
        <xdr:cNvPr id="425" name="テキスト ボックス 424"/>
        <xdr:cNvSpPr txBox="1"/>
      </xdr:nvSpPr>
      <xdr:spPr>
        <a:xfrm>
          <a:off x="9372111" y="129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76434</xdr:rowOff>
    </xdr:from>
    <xdr:to>
      <xdr:col>12</xdr:col>
      <xdr:colOff>561975</xdr:colOff>
      <xdr:row>79</xdr:row>
      <xdr:rowOff>6584</xdr:rowOff>
    </xdr:to>
    <xdr:sp macro="" textlink="">
      <xdr:nvSpPr>
        <xdr:cNvPr id="426" name="円/楕円 425"/>
        <xdr:cNvSpPr/>
      </xdr:nvSpPr>
      <xdr:spPr>
        <a:xfrm>
          <a:off x="8699500" y="1344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169161</xdr:rowOff>
    </xdr:from>
    <xdr:ext cx="534377" cy="259045"/>
    <xdr:sp macro="" textlink="">
      <xdr:nvSpPr>
        <xdr:cNvPr id="427" name="テキスト ボックス 426"/>
        <xdr:cNvSpPr txBox="1"/>
      </xdr:nvSpPr>
      <xdr:spPr>
        <a:xfrm>
          <a:off x="8483111" y="1354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169675</xdr:rowOff>
    </xdr:from>
    <xdr:to>
      <xdr:col>15</xdr:col>
      <xdr:colOff>180975</xdr:colOff>
      <xdr:row>97</xdr:row>
      <xdr:rowOff>1956</xdr:rowOff>
    </xdr:to>
    <xdr:cxnSp macro="">
      <xdr:nvCxnSpPr>
        <xdr:cNvPr id="452" name="直線コネクタ 451"/>
        <xdr:cNvCxnSpPr/>
      </xdr:nvCxnSpPr>
      <xdr:spPr>
        <a:xfrm>
          <a:off x="9639300" y="16628875"/>
          <a:ext cx="8382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22988</xdr:rowOff>
    </xdr:from>
    <xdr:to>
      <xdr:col>14</xdr:col>
      <xdr:colOff>28575</xdr:colOff>
      <xdr:row>96</xdr:row>
      <xdr:rowOff>169675</xdr:rowOff>
    </xdr:to>
    <xdr:cxnSp macro="">
      <xdr:nvCxnSpPr>
        <xdr:cNvPr id="455" name="直線コネクタ 454"/>
        <xdr:cNvCxnSpPr/>
      </xdr:nvCxnSpPr>
      <xdr:spPr>
        <a:xfrm>
          <a:off x="8750300" y="15967838"/>
          <a:ext cx="889000" cy="6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122606</xdr:rowOff>
    </xdr:from>
    <xdr:to>
      <xdr:col>15</xdr:col>
      <xdr:colOff>231775</xdr:colOff>
      <xdr:row>97</xdr:row>
      <xdr:rowOff>52756</xdr:rowOff>
    </xdr:to>
    <xdr:sp macro="" textlink="">
      <xdr:nvSpPr>
        <xdr:cNvPr id="465" name="円/楕円 464"/>
        <xdr:cNvSpPr/>
      </xdr:nvSpPr>
      <xdr:spPr>
        <a:xfrm>
          <a:off x="10426700" y="165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101033</xdr:rowOff>
    </xdr:from>
    <xdr:ext cx="534377" cy="259045"/>
    <xdr:sp macro="" textlink="">
      <xdr:nvSpPr>
        <xdr:cNvPr id="466" name="普通建設事業費 （ うち更新整備　）該当値テキスト"/>
        <xdr:cNvSpPr txBox="1"/>
      </xdr:nvSpPr>
      <xdr:spPr>
        <a:xfrm>
          <a:off x="10528300" y="165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34,102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118875</xdr:rowOff>
    </xdr:from>
    <xdr:to>
      <xdr:col>14</xdr:col>
      <xdr:colOff>79375</xdr:colOff>
      <xdr:row>97</xdr:row>
      <xdr:rowOff>49025</xdr:rowOff>
    </xdr:to>
    <xdr:sp macro="" textlink="">
      <xdr:nvSpPr>
        <xdr:cNvPr id="467" name="円/楕円 466"/>
        <xdr:cNvSpPr/>
      </xdr:nvSpPr>
      <xdr:spPr>
        <a:xfrm>
          <a:off x="9588500" y="1657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65552</xdr:rowOff>
    </xdr:from>
    <xdr:ext cx="534377" cy="259045"/>
    <xdr:sp macro="" textlink="">
      <xdr:nvSpPr>
        <xdr:cNvPr id="468" name="テキスト ボックス 467"/>
        <xdr:cNvSpPr txBox="1"/>
      </xdr:nvSpPr>
      <xdr:spPr>
        <a:xfrm>
          <a:off x="9372111" y="163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34,755</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143638</xdr:rowOff>
    </xdr:from>
    <xdr:to>
      <xdr:col>12</xdr:col>
      <xdr:colOff>561975</xdr:colOff>
      <xdr:row>93</xdr:row>
      <xdr:rowOff>73788</xdr:rowOff>
    </xdr:to>
    <xdr:sp macro="" textlink="">
      <xdr:nvSpPr>
        <xdr:cNvPr id="469" name="円/楕円 468"/>
        <xdr:cNvSpPr/>
      </xdr:nvSpPr>
      <xdr:spPr>
        <a:xfrm>
          <a:off x="8699500" y="159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90315</xdr:rowOff>
    </xdr:from>
    <xdr:ext cx="599010" cy="259045"/>
    <xdr:sp macro="" textlink="">
      <xdr:nvSpPr>
        <xdr:cNvPr id="470" name="テキスト ボックス 469"/>
        <xdr:cNvSpPr txBox="1"/>
      </xdr:nvSpPr>
      <xdr:spPr>
        <a:xfrm>
          <a:off x="8450794" y="1569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35413</xdr:rowOff>
    </xdr:from>
    <xdr:to>
      <xdr:col>23</xdr:col>
      <xdr:colOff>517525</xdr:colOff>
      <xdr:row>38</xdr:row>
      <xdr:rowOff>120086</xdr:rowOff>
    </xdr:to>
    <xdr:cxnSp macro="">
      <xdr:nvCxnSpPr>
        <xdr:cNvPr id="497" name="直線コネクタ 496"/>
        <xdr:cNvCxnSpPr/>
      </xdr:nvCxnSpPr>
      <xdr:spPr>
        <a:xfrm>
          <a:off x="15481300" y="6379063"/>
          <a:ext cx="838200" cy="25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35413</xdr:rowOff>
    </xdr:from>
    <xdr:to>
      <xdr:col>22</xdr:col>
      <xdr:colOff>365125</xdr:colOff>
      <xdr:row>38</xdr:row>
      <xdr:rowOff>47963</xdr:rowOff>
    </xdr:to>
    <xdr:cxnSp macro="">
      <xdr:nvCxnSpPr>
        <xdr:cNvPr id="500" name="直線コネクタ 499"/>
        <xdr:cNvCxnSpPr/>
      </xdr:nvCxnSpPr>
      <xdr:spPr>
        <a:xfrm flipV="1">
          <a:off x="14592300" y="6379063"/>
          <a:ext cx="889000" cy="18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47963</xdr:rowOff>
    </xdr:from>
    <xdr:to>
      <xdr:col>21</xdr:col>
      <xdr:colOff>161925</xdr:colOff>
      <xdr:row>38</xdr:row>
      <xdr:rowOff>131516</xdr:rowOff>
    </xdr:to>
    <xdr:cxnSp macro="">
      <xdr:nvCxnSpPr>
        <xdr:cNvPr id="503" name="直線コネクタ 502"/>
        <xdr:cNvCxnSpPr/>
      </xdr:nvCxnSpPr>
      <xdr:spPr>
        <a:xfrm flipV="1">
          <a:off x="13703300" y="6563063"/>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131516</xdr:rowOff>
    </xdr:from>
    <xdr:to>
      <xdr:col>19</xdr:col>
      <xdr:colOff>644525</xdr:colOff>
      <xdr:row>38</xdr:row>
      <xdr:rowOff>136248</xdr:rowOff>
    </xdr:to>
    <xdr:cxnSp macro="">
      <xdr:nvCxnSpPr>
        <xdr:cNvPr id="506" name="直線コネクタ 505"/>
        <xdr:cNvCxnSpPr/>
      </xdr:nvCxnSpPr>
      <xdr:spPr>
        <a:xfrm flipV="1">
          <a:off x="12814300" y="6646616"/>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69286</xdr:rowOff>
    </xdr:from>
    <xdr:to>
      <xdr:col>23</xdr:col>
      <xdr:colOff>568325</xdr:colOff>
      <xdr:row>38</xdr:row>
      <xdr:rowOff>170886</xdr:rowOff>
    </xdr:to>
    <xdr:sp macro="" textlink="">
      <xdr:nvSpPr>
        <xdr:cNvPr id="516" name="円/楕円 515"/>
        <xdr:cNvSpPr/>
      </xdr:nvSpPr>
      <xdr:spPr>
        <a:xfrm>
          <a:off x="16268700" y="65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155663</xdr:rowOff>
    </xdr:from>
    <xdr:ext cx="378565" cy="259045"/>
    <xdr:sp macro="" textlink="">
      <xdr:nvSpPr>
        <xdr:cNvPr id="517" name="災害復旧事業費該当値テキスト"/>
        <xdr:cNvSpPr txBox="1"/>
      </xdr:nvSpPr>
      <xdr:spPr>
        <a:xfrm>
          <a:off x="16370300" y="649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156063</xdr:rowOff>
    </xdr:from>
    <xdr:to>
      <xdr:col>22</xdr:col>
      <xdr:colOff>415925</xdr:colOff>
      <xdr:row>37</xdr:row>
      <xdr:rowOff>86213</xdr:rowOff>
    </xdr:to>
    <xdr:sp macro="" textlink="">
      <xdr:nvSpPr>
        <xdr:cNvPr id="518" name="円/楕円 517"/>
        <xdr:cNvSpPr/>
      </xdr:nvSpPr>
      <xdr:spPr>
        <a:xfrm>
          <a:off x="15430500" y="63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102740</xdr:rowOff>
    </xdr:from>
    <xdr:ext cx="534377" cy="259045"/>
    <xdr:sp macro="" textlink="">
      <xdr:nvSpPr>
        <xdr:cNvPr id="519" name="テキスト ボックス 518"/>
        <xdr:cNvSpPr txBox="1"/>
      </xdr:nvSpPr>
      <xdr:spPr>
        <a:xfrm>
          <a:off x="15214111" y="61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168613</xdr:rowOff>
    </xdr:from>
    <xdr:to>
      <xdr:col>21</xdr:col>
      <xdr:colOff>212725</xdr:colOff>
      <xdr:row>38</xdr:row>
      <xdr:rowOff>98763</xdr:rowOff>
    </xdr:to>
    <xdr:sp macro="" textlink="">
      <xdr:nvSpPr>
        <xdr:cNvPr id="520" name="円/楕円 519"/>
        <xdr:cNvSpPr/>
      </xdr:nvSpPr>
      <xdr:spPr>
        <a:xfrm>
          <a:off x="14541500" y="65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89890</xdr:rowOff>
    </xdr:from>
    <xdr:ext cx="469744" cy="259045"/>
    <xdr:sp macro="" textlink="">
      <xdr:nvSpPr>
        <xdr:cNvPr id="521" name="テキスト ボックス 520"/>
        <xdr:cNvSpPr txBox="1"/>
      </xdr:nvSpPr>
      <xdr:spPr>
        <a:xfrm>
          <a:off x="14357427" y="66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80716</xdr:rowOff>
    </xdr:from>
    <xdr:to>
      <xdr:col>20</xdr:col>
      <xdr:colOff>9525</xdr:colOff>
      <xdr:row>39</xdr:row>
      <xdr:rowOff>10866</xdr:rowOff>
    </xdr:to>
    <xdr:sp macro="" textlink="">
      <xdr:nvSpPr>
        <xdr:cNvPr id="522" name="円/楕円 521"/>
        <xdr:cNvSpPr/>
      </xdr:nvSpPr>
      <xdr:spPr>
        <a:xfrm>
          <a:off x="136525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1993</xdr:rowOff>
    </xdr:from>
    <xdr:ext cx="378565" cy="259045"/>
    <xdr:sp macro="" textlink="">
      <xdr:nvSpPr>
        <xdr:cNvPr id="523" name="テキスト ボックス 522"/>
        <xdr:cNvSpPr txBox="1"/>
      </xdr:nvSpPr>
      <xdr:spPr>
        <a:xfrm>
          <a:off x="13514017" y="668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85448</xdr:rowOff>
    </xdr:from>
    <xdr:to>
      <xdr:col>18</xdr:col>
      <xdr:colOff>492125</xdr:colOff>
      <xdr:row>39</xdr:row>
      <xdr:rowOff>15598</xdr:rowOff>
    </xdr:to>
    <xdr:sp macro="" textlink="">
      <xdr:nvSpPr>
        <xdr:cNvPr id="524" name="円/楕円 523"/>
        <xdr:cNvSpPr/>
      </xdr:nvSpPr>
      <xdr:spPr>
        <a:xfrm>
          <a:off x="12763500" y="6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6725</xdr:rowOff>
    </xdr:from>
    <xdr:ext cx="378565" cy="259045"/>
    <xdr:sp macro="" textlink="">
      <xdr:nvSpPr>
        <xdr:cNvPr id="525" name="テキスト ボックス 524"/>
        <xdr:cNvSpPr txBox="1"/>
      </xdr:nvSpPr>
      <xdr:spPr>
        <a:xfrm>
          <a:off x="12625017" y="6693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30704</xdr:rowOff>
    </xdr:from>
    <xdr:to>
      <xdr:col>23</xdr:col>
      <xdr:colOff>517525</xdr:colOff>
      <xdr:row>77</xdr:row>
      <xdr:rowOff>31648</xdr:rowOff>
    </xdr:to>
    <xdr:cxnSp macro="">
      <xdr:nvCxnSpPr>
        <xdr:cNvPr id="611" name="直線コネクタ 610"/>
        <xdr:cNvCxnSpPr/>
      </xdr:nvCxnSpPr>
      <xdr:spPr>
        <a:xfrm>
          <a:off x="15481300" y="13232354"/>
          <a:ext cx="8382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30704</xdr:rowOff>
    </xdr:from>
    <xdr:to>
      <xdr:col>22</xdr:col>
      <xdr:colOff>365125</xdr:colOff>
      <xdr:row>77</xdr:row>
      <xdr:rowOff>69771</xdr:rowOff>
    </xdr:to>
    <xdr:cxnSp macro="">
      <xdr:nvCxnSpPr>
        <xdr:cNvPr id="614" name="直線コネクタ 613"/>
        <xdr:cNvCxnSpPr/>
      </xdr:nvCxnSpPr>
      <xdr:spPr>
        <a:xfrm flipV="1">
          <a:off x="14592300" y="13232354"/>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155843</xdr:rowOff>
    </xdr:from>
    <xdr:to>
      <xdr:col>21</xdr:col>
      <xdr:colOff>161925</xdr:colOff>
      <xdr:row>77</xdr:row>
      <xdr:rowOff>69771</xdr:rowOff>
    </xdr:to>
    <xdr:cxnSp macro="">
      <xdr:nvCxnSpPr>
        <xdr:cNvPr id="617" name="直線コネクタ 616"/>
        <xdr:cNvCxnSpPr/>
      </xdr:nvCxnSpPr>
      <xdr:spPr>
        <a:xfrm>
          <a:off x="13703300" y="13186043"/>
          <a:ext cx="889000" cy="8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155843</xdr:rowOff>
    </xdr:from>
    <xdr:to>
      <xdr:col>19</xdr:col>
      <xdr:colOff>644525</xdr:colOff>
      <xdr:row>77</xdr:row>
      <xdr:rowOff>50138</xdr:rowOff>
    </xdr:to>
    <xdr:cxnSp macro="">
      <xdr:nvCxnSpPr>
        <xdr:cNvPr id="620" name="直線コネクタ 619"/>
        <xdr:cNvCxnSpPr/>
      </xdr:nvCxnSpPr>
      <xdr:spPr>
        <a:xfrm flipV="1">
          <a:off x="12814300" y="13186043"/>
          <a:ext cx="8890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152298</xdr:rowOff>
    </xdr:from>
    <xdr:to>
      <xdr:col>23</xdr:col>
      <xdr:colOff>568325</xdr:colOff>
      <xdr:row>77</xdr:row>
      <xdr:rowOff>82448</xdr:rowOff>
    </xdr:to>
    <xdr:sp macro="" textlink="">
      <xdr:nvSpPr>
        <xdr:cNvPr id="630" name="円/楕円 629"/>
        <xdr:cNvSpPr/>
      </xdr:nvSpPr>
      <xdr:spPr>
        <a:xfrm>
          <a:off x="16268700" y="131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3725</xdr:rowOff>
    </xdr:from>
    <xdr:ext cx="534377" cy="259045"/>
    <xdr:sp macro="" textlink="">
      <xdr:nvSpPr>
        <xdr:cNvPr id="631" name="公債費該当値テキスト"/>
        <xdr:cNvSpPr txBox="1"/>
      </xdr:nvSpPr>
      <xdr:spPr>
        <a:xfrm>
          <a:off x="16370300" y="1303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151354</xdr:rowOff>
    </xdr:from>
    <xdr:to>
      <xdr:col>22</xdr:col>
      <xdr:colOff>415925</xdr:colOff>
      <xdr:row>77</xdr:row>
      <xdr:rowOff>81504</xdr:rowOff>
    </xdr:to>
    <xdr:sp macro="" textlink="">
      <xdr:nvSpPr>
        <xdr:cNvPr id="632" name="円/楕円 631"/>
        <xdr:cNvSpPr/>
      </xdr:nvSpPr>
      <xdr:spPr>
        <a:xfrm>
          <a:off x="15430500" y="131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98031</xdr:rowOff>
    </xdr:from>
    <xdr:ext cx="534377" cy="259045"/>
    <xdr:sp macro="" textlink="">
      <xdr:nvSpPr>
        <xdr:cNvPr id="633" name="テキスト ボックス 632"/>
        <xdr:cNvSpPr txBox="1"/>
      </xdr:nvSpPr>
      <xdr:spPr>
        <a:xfrm>
          <a:off x="15214111" y="1295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18971</xdr:rowOff>
    </xdr:from>
    <xdr:to>
      <xdr:col>21</xdr:col>
      <xdr:colOff>212725</xdr:colOff>
      <xdr:row>77</xdr:row>
      <xdr:rowOff>120571</xdr:rowOff>
    </xdr:to>
    <xdr:sp macro="" textlink="">
      <xdr:nvSpPr>
        <xdr:cNvPr id="634" name="円/楕円 633"/>
        <xdr:cNvSpPr/>
      </xdr:nvSpPr>
      <xdr:spPr>
        <a:xfrm>
          <a:off x="14541500" y="132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137098</xdr:rowOff>
    </xdr:from>
    <xdr:ext cx="534377" cy="259045"/>
    <xdr:sp macro="" textlink="">
      <xdr:nvSpPr>
        <xdr:cNvPr id="635" name="テキスト ボックス 634"/>
        <xdr:cNvSpPr txBox="1"/>
      </xdr:nvSpPr>
      <xdr:spPr>
        <a:xfrm>
          <a:off x="14325111" y="129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83,354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105043</xdr:rowOff>
    </xdr:from>
    <xdr:to>
      <xdr:col>20</xdr:col>
      <xdr:colOff>9525</xdr:colOff>
      <xdr:row>77</xdr:row>
      <xdr:rowOff>35193</xdr:rowOff>
    </xdr:to>
    <xdr:sp macro="" textlink="">
      <xdr:nvSpPr>
        <xdr:cNvPr id="636" name="円/楕円 635"/>
        <xdr:cNvSpPr/>
      </xdr:nvSpPr>
      <xdr:spPr>
        <a:xfrm>
          <a:off x="13652500" y="131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51720</xdr:rowOff>
    </xdr:from>
    <xdr:ext cx="599010" cy="259045"/>
    <xdr:sp macro="" textlink="">
      <xdr:nvSpPr>
        <xdr:cNvPr id="637" name="テキスト ボックス 636"/>
        <xdr:cNvSpPr txBox="1"/>
      </xdr:nvSpPr>
      <xdr:spPr>
        <a:xfrm>
          <a:off x="13403794" y="1291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170788</xdr:rowOff>
    </xdr:from>
    <xdr:to>
      <xdr:col>18</xdr:col>
      <xdr:colOff>492125</xdr:colOff>
      <xdr:row>77</xdr:row>
      <xdr:rowOff>100938</xdr:rowOff>
    </xdr:to>
    <xdr:sp macro="" textlink="">
      <xdr:nvSpPr>
        <xdr:cNvPr id="638" name="円/楕円 637"/>
        <xdr:cNvSpPr/>
      </xdr:nvSpPr>
      <xdr:spPr>
        <a:xfrm>
          <a:off x="12763500" y="132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117465</xdr:rowOff>
    </xdr:from>
    <xdr:ext cx="534377" cy="259045"/>
    <xdr:sp macro="" textlink="">
      <xdr:nvSpPr>
        <xdr:cNvPr id="639" name="テキスト ボックス 638"/>
        <xdr:cNvSpPr txBox="1"/>
      </xdr:nvSpPr>
      <xdr:spPr>
        <a:xfrm>
          <a:off x="12547111" y="129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56291</xdr:rowOff>
    </xdr:from>
    <xdr:to>
      <xdr:col>23</xdr:col>
      <xdr:colOff>517525</xdr:colOff>
      <xdr:row>98</xdr:row>
      <xdr:rowOff>505</xdr:rowOff>
    </xdr:to>
    <xdr:cxnSp macro="">
      <xdr:nvCxnSpPr>
        <xdr:cNvPr id="668" name="直線コネクタ 667"/>
        <xdr:cNvCxnSpPr/>
      </xdr:nvCxnSpPr>
      <xdr:spPr>
        <a:xfrm>
          <a:off x="15481300" y="16515491"/>
          <a:ext cx="838200" cy="2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56291</xdr:rowOff>
    </xdr:from>
    <xdr:to>
      <xdr:col>22</xdr:col>
      <xdr:colOff>365125</xdr:colOff>
      <xdr:row>98</xdr:row>
      <xdr:rowOff>41920</xdr:rowOff>
    </xdr:to>
    <xdr:cxnSp macro="">
      <xdr:nvCxnSpPr>
        <xdr:cNvPr id="671" name="直線コネクタ 670"/>
        <xdr:cNvCxnSpPr/>
      </xdr:nvCxnSpPr>
      <xdr:spPr>
        <a:xfrm flipV="1">
          <a:off x="14592300" y="16515491"/>
          <a:ext cx="889000" cy="3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142207</xdr:rowOff>
    </xdr:from>
    <xdr:to>
      <xdr:col>21</xdr:col>
      <xdr:colOff>161925</xdr:colOff>
      <xdr:row>98</xdr:row>
      <xdr:rowOff>41920</xdr:rowOff>
    </xdr:to>
    <xdr:cxnSp macro="">
      <xdr:nvCxnSpPr>
        <xdr:cNvPr id="674" name="直線コネクタ 673"/>
        <xdr:cNvCxnSpPr/>
      </xdr:nvCxnSpPr>
      <xdr:spPr>
        <a:xfrm>
          <a:off x="13703300" y="16601407"/>
          <a:ext cx="889000" cy="2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142207</xdr:rowOff>
    </xdr:from>
    <xdr:to>
      <xdr:col>19</xdr:col>
      <xdr:colOff>644525</xdr:colOff>
      <xdr:row>97</xdr:row>
      <xdr:rowOff>23487</xdr:rowOff>
    </xdr:to>
    <xdr:cxnSp macro="">
      <xdr:nvCxnSpPr>
        <xdr:cNvPr id="677" name="直線コネクタ 676"/>
        <xdr:cNvCxnSpPr/>
      </xdr:nvCxnSpPr>
      <xdr:spPr>
        <a:xfrm flipV="1">
          <a:off x="12814300" y="16601407"/>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121155</xdr:rowOff>
    </xdr:from>
    <xdr:to>
      <xdr:col>23</xdr:col>
      <xdr:colOff>568325</xdr:colOff>
      <xdr:row>98</xdr:row>
      <xdr:rowOff>51305</xdr:rowOff>
    </xdr:to>
    <xdr:sp macro="" textlink="">
      <xdr:nvSpPr>
        <xdr:cNvPr id="687" name="円/楕円 686"/>
        <xdr:cNvSpPr/>
      </xdr:nvSpPr>
      <xdr:spPr>
        <a:xfrm>
          <a:off x="16268700" y="167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144032</xdr:rowOff>
    </xdr:from>
    <xdr:ext cx="534377" cy="259045"/>
    <xdr:sp macro="" textlink="">
      <xdr:nvSpPr>
        <xdr:cNvPr id="688" name="積立金該当値テキスト"/>
        <xdr:cNvSpPr txBox="1"/>
      </xdr:nvSpPr>
      <xdr:spPr>
        <a:xfrm>
          <a:off x="16370300" y="166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5491</xdr:rowOff>
    </xdr:from>
    <xdr:to>
      <xdr:col>22</xdr:col>
      <xdr:colOff>415925</xdr:colOff>
      <xdr:row>96</xdr:row>
      <xdr:rowOff>107091</xdr:rowOff>
    </xdr:to>
    <xdr:sp macro="" textlink="">
      <xdr:nvSpPr>
        <xdr:cNvPr id="689" name="円/楕円 688"/>
        <xdr:cNvSpPr/>
      </xdr:nvSpPr>
      <xdr:spPr>
        <a:xfrm>
          <a:off x="15430500" y="1646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123618</xdr:rowOff>
    </xdr:from>
    <xdr:ext cx="534377" cy="259045"/>
    <xdr:sp macro="" textlink="">
      <xdr:nvSpPr>
        <xdr:cNvPr id="690" name="テキスト ボックス 689"/>
        <xdr:cNvSpPr txBox="1"/>
      </xdr:nvSpPr>
      <xdr:spPr>
        <a:xfrm>
          <a:off x="15214111" y="162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162570</xdr:rowOff>
    </xdr:from>
    <xdr:to>
      <xdr:col>21</xdr:col>
      <xdr:colOff>212725</xdr:colOff>
      <xdr:row>98</xdr:row>
      <xdr:rowOff>92720</xdr:rowOff>
    </xdr:to>
    <xdr:sp macro="" textlink="">
      <xdr:nvSpPr>
        <xdr:cNvPr id="691" name="円/楕円 690"/>
        <xdr:cNvSpPr/>
      </xdr:nvSpPr>
      <xdr:spPr>
        <a:xfrm>
          <a:off x="14541500" y="167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83847</xdr:rowOff>
    </xdr:from>
    <xdr:ext cx="534377" cy="259045"/>
    <xdr:sp macro="" textlink="">
      <xdr:nvSpPr>
        <xdr:cNvPr id="692" name="テキスト ボックス 691"/>
        <xdr:cNvSpPr txBox="1"/>
      </xdr:nvSpPr>
      <xdr:spPr>
        <a:xfrm>
          <a:off x="14325111" y="168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91407</xdr:rowOff>
    </xdr:from>
    <xdr:to>
      <xdr:col>20</xdr:col>
      <xdr:colOff>9525</xdr:colOff>
      <xdr:row>97</xdr:row>
      <xdr:rowOff>21557</xdr:rowOff>
    </xdr:to>
    <xdr:sp macro="" textlink="">
      <xdr:nvSpPr>
        <xdr:cNvPr id="693" name="円/楕円 692"/>
        <xdr:cNvSpPr/>
      </xdr:nvSpPr>
      <xdr:spPr>
        <a:xfrm>
          <a:off x="13652500" y="165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38084</xdr:rowOff>
    </xdr:from>
    <xdr:ext cx="534377" cy="259045"/>
    <xdr:sp macro="" textlink="">
      <xdr:nvSpPr>
        <xdr:cNvPr id="694" name="テキスト ボックス 693"/>
        <xdr:cNvSpPr txBox="1"/>
      </xdr:nvSpPr>
      <xdr:spPr>
        <a:xfrm>
          <a:off x="13436111" y="163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144137</xdr:rowOff>
    </xdr:from>
    <xdr:to>
      <xdr:col>18</xdr:col>
      <xdr:colOff>492125</xdr:colOff>
      <xdr:row>97</xdr:row>
      <xdr:rowOff>74287</xdr:rowOff>
    </xdr:to>
    <xdr:sp macro="" textlink="">
      <xdr:nvSpPr>
        <xdr:cNvPr id="695" name="円/楕円 694"/>
        <xdr:cNvSpPr/>
      </xdr:nvSpPr>
      <xdr:spPr>
        <a:xfrm>
          <a:off x="12763500" y="16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65414</xdr:rowOff>
    </xdr:from>
    <xdr:ext cx="534377" cy="259045"/>
    <xdr:sp macro="" textlink="">
      <xdr:nvSpPr>
        <xdr:cNvPr id="696" name="テキスト ボックス 695"/>
        <xdr:cNvSpPr txBox="1"/>
      </xdr:nvSpPr>
      <xdr:spPr>
        <a:xfrm>
          <a:off x="12547111" y="1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44031</xdr:rowOff>
    </xdr:from>
    <xdr:to>
      <xdr:col>32</xdr:col>
      <xdr:colOff>187325</xdr:colOff>
      <xdr:row>39</xdr:row>
      <xdr:rowOff>44050</xdr:rowOff>
    </xdr:to>
    <xdr:cxnSp macro="">
      <xdr:nvCxnSpPr>
        <xdr:cNvPr id="725" name="直線コネクタ 724"/>
        <xdr:cNvCxnSpPr/>
      </xdr:nvCxnSpPr>
      <xdr:spPr>
        <a:xfrm flipV="1">
          <a:off x="21323300" y="6730581"/>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40049</xdr:rowOff>
    </xdr:from>
    <xdr:to>
      <xdr:col>31</xdr:col>
      <xdr:colOff>34925</xdr:colOff>
      <xdr:row>39</xdr:row>
      <xdr:rowOff>44050</xdr:rowOff>
    </xdr:to>
    <xdr:cxnSp macro="">
      <xdr:nvCxnSpPr>
        <xdr:cNvPr id="728" name="直線コネクタ 727"/>
        <xdr:cNvCxnSpPr/>
      </xdr:nvCxnSpPr>
      <xdr:spPr>
        <a:xfrm>
          <a:off x="20434300" y="672659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40049</xdr:rowOff>
    </xdr:from>
    <xdr:to>
      <xdr:col>29</xdr:col>
      <xdr:colOff>517525</xdr:colOff>
      <xdr:row>39</xdr:row>
      <xdr:rowOff>44069</xdr:rowOff>
    </xdr:to>
    <xdr:cxnSp macro="">
      <xdr:nvCxnSpPr>
        <xdr:cNvPr id="731" name="直線コネクタ 730"/>
        <xdr:cNvCxnSpPr/>
      </xdr:nvCxnSpPr>
      <xdr:spPr>
        <a:xfrm flipV="1">
          <a:off x="19545300" y="6726599"/>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44069</xdr:rowOff>
    </xdr:from>
    <xdr:to>
      <xdr:col>28</xdr:col>
      <xdr:colOff>314325</xdr:colOff>
      <xdr:row>39</xdr:row>
      <xdr:rowOff>44069</xdr:rowOff>
    </xdr:to>
    <xdr:cxnSp macro="">
      <xdr:nvCxnSpPr>
        <xdr:cNvPr id="734" name="直線コネクタ 733"/>
        <xdr:cNvCxnSpPr/>
      </xdr:nvCxnSpPr>
      <xdr:spPr>
        <a:xfrm>
          <a:off x="18656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164681</xdr:rowOff>
    </xdr:from>
    <xdr:to>
      <xdr:col>32</xdr:col>
      <xdr:colOff>238125</xdr:colOff>
      <xdr:row>39</xdr:row>
      <xdr:rowOff>94831</xdr:rowOff>
    </xdr:to>
    <xdr:sp macro="" textlink="">
      <xdr:nvSpPr>
        <xdr:cNvPr id="744" name="円/楕円 743"/>
        <xdr:cNvSpPr/>
      </xdr:nvSpPr>
      <xdr:spPr>
        <a:xfrm>
          <a:off x="221107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13932" cy="259045"/>
    <xdr:sp macro="" textlink="">
      <xdr:nvSpPr>
        <xdr:cNvPr id="745" name="投資及び出資金該当値テキスト"/>
        <xdr:cNvSpPr txBox="1"/>
      </xdr:nvSpPr>
      <xdr:spPr>
        <a:xfrm>
          <a:off x="22212300" y="66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164700</xdr:rowOff>
    </xdr:from>
    <xdr:to>
      <xdr:col>31</xdr:col>
      <xdr:colOff>85725</xdr:colOff>
      <xdr:row>39</xdr:row>
      <xdr:rowOff>94850</xdr:rowOff>
    </xdr:to>
    <xdr:sp macro="" textlink="">
      <xdr:nvSpPr>
        <xdr:cNvPr id="746" name="円/楕円 745"/>
        <xdr:cNvSpPr/>
      </xdr:nvSpPr>
      <xdr:spPr>
        <a:xfrm>
          <a:off x="21272500" y="66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85977</xdr:rowOff>
    </xdr:from>
    <xdr:ext cx="313932" cy="259045"/>
    <xdr:sp macro="" textlink="">
      <xdr:nvSpPr>
        <xdr:cNvPr id="747" name="テキスト ボックス 746"/>
        <xdr:cNvSpPr txBox="1"/>
      </xdr:nvSpPr>
      <xdr:spPr>
        <a:xfrm>
          <a:off x="21166333" y="677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160699</xdr:rowOff>
    </xdr:from>
    <xdr:to>
      <xdr:col>29</xdr:col>
      <xdr:colOff>568325</xdr:colOff>
      <xdr:row>39</xdr:row>
      <xdr:rowOff>90849</xdr:rowOff>
    </xdr:to>
    <xdr:sp macro="" textlink="">
      <xdr:nvSpPr>
        <xdr:cNvPr id="748" name="円/楕円 747"/>
        <xdr:cNvSpPr/>
      </xdr:nvSpPr>
      <xdr:spPr>
        <a:xfrm>
          <a:off x="20383500" y="6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81976</xdr:rowOff>
    </xdr:from>
    <xdr:ext cx="378565" cy="259045"/>
    <xdr:sp macro="" textlink="">
      <xdr:nvSpPr>
        <xdr:cNvPr id="749" name="テキスト ボックス 748"/>
        <xdr:cNvSpPr txBox="1"/>
      </xdr:nvSpPr>
      <xdr:spPr>
        <a:xfrm>
          <a:off x="20245017" y="676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164719</xdr:rowOff>
    </xdr:from>
    <xdr:to>
      <xdr:col>28</xdr:col>
      <xdr:colOff>365125</xdr:colOff>
      <xdr:row>39</xdr:row>
      <xdr:rowOff>94869</xdr:rowOff>
    </xdr:to>
    <xdr:sp macro="" textlink="">
      <xdr:nvSpPr>
        <xdr:cNvPr id="750" name="円/楕円 749"/>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85996</xdr:rowOff>
    </xdr:from>
    <xdr:ext cx="313932" cy="259045"/>
    <xdr:sp macro="" textlink="">
      <xdr:nvSpPr>
        <xdr:cNvPr id="751" name="テキスト ボックス 750"/>
        <xdr:cNvSpPr txBox="1"/>
      </xdr:nvSpPr>
      <xdr:spPr>
        <a:xfrm>
          <a:off x="19388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164719</xdr:rowOff>
    </xdr:from>
    <xdr:to>
      <xdr:col>27</xdr:col>
      <xdr:colOff>161925</xdr:colOff>
      <xdr:row>39</xdr:row>
      <xdr:rowOff>94869</xdr:rowOff>
    </xdr:to>
    <xdr:sp macro="" textlink="">
      <xdr:nvSpPr>
        <xdr:cNvPr id="752" name="円/楕円 751"/>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85996</xdr:rowOff>
    </xdr:from>
    <xdr:ext cx="313932" cy="259045"/>
    <xdr:sp macro="" textlink="">
      <xdr:nvSpPr>
        <xdr:cNvPr id="753" name="テキスト ボックス 752"/>
        <xdr:cNvSpPr txBox="1"/>
      </xdr:nvSpPr>
      <xdr:spPr>
        <a:xfrm>
          <a:off x="18499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4" name="直線コネクタ 78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7" name="直線コネクタ 78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0" name="直線コネクタ 78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3" name="直線コネクタ 79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円/楕円 80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5" name="円/楕円 80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6" name="テキスト ボックス 80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7" name="円/楕円 80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8" name="テキスト ボックス 80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9" name="円/楕円 80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0" name="テキスト ボックス 80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1" name="円/楕円 81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2" name="テキスト ボックス 81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85065</xdr:rowOff>
    </xdr:from>
    <xdr:to>
      <xdr:col>32</xdr:col>
      <xdr:colOff>187325</xdr:colOff>
      <xdr:row>74</xdr:row>
      <xdr:rowOff>117281</xdr:rowOff>
    </xdr:to>
    <xdr:cxnSp macro="">
      <xdr:nvCxnSpPr>
        <xdr:cNvPr id="844" name="直線コネクタ 843"/>
        <xdr:cNvCxnSpPr/>
      </xdr:nvCxnSpPr>
      <xdr:spPr>
        <a:xfrm>
          <a:off x="21323300" y="12772365"/>
          <a:ext cx="8382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85065</xdr:rowOff>
    </xdr:from>
    <xdr:to>
      <xdr:col>31</xdr:col>
      <xdr:colOff>34925</xdr:colOff>
      <xdr:row>75</xdr:row>
      <xdr:rowOff>53616</xdr:rowOff>
    </xdr:to>
    <xdr:cxnSp macro="">
      <xdr:nvCxnSpPr>
        <xdr:cNvPr id="847" name="直線コネクタ 846"/>
        <xdr:cNvCxnSpPr/>
      </xdr:nvCxnSpPr>
      <xdr:spPr>
        <a:xfrm flipV="1">
          <a:off x="20434300" y="12772365"/>
          <a:ext cx="889000" cy="14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53616</xdr:rowOff>
    </xdr:from>
    <xdr:to>
      <xdr:col>29</xdr:col>
      <xdr:colOff>517525</xdr:colOff>
      <xdr:row>75</xdr:row>
      <xdr:rowOff>58368</xdr:rowOff>
    </xdr:to>
    <xdr:cxnSp macro="">
      <xdr:nvCxnSpPr>
        <xdr:cNvPr id="850" name="直線コネクタ 849"/>
        <xdr:cNvCxnSpPr/>
      </xdr:nvCxnSpPr>
      <xdr:spPr>
        <a:xfrm flipV="1">
          <a:off x="19545300" y="12912366"/>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58073</xdr:rowOff>
    </xdr:from>
    <xdr:to>
      <xdr:col>28</xdr:col>
      <xdr:colOff>314325</xdr:colOff>
      <xdr:row>75</xdr:row>
      <xdr:rowOff>58368</xdr:rowOff>
    </xdr:to>
    <xdr:cxnSp macro="">
      <xdr:nvCxnSpPr>
        <xdr:cNvPr id="853" name="直線コネクタ 852"/>
        <xdr:cNvCxnSpPr/>
      </xdr:nvCxnSpPr>
      <xdr:spPr>
        <a:xfrm>
          <a:off x="18656300" y="12916823"/>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66481</xdr:rowOff>
    </xdr:from>
    <xdr:to>
      <xdr:col>32</xdr:col>
      <xdr:colOff>238125</xdr:colOff>
      <xdr:row>74</xdr:row>
      <xdr:rowOff>168081</xdr:rowOff>
    </xdr:to>
    <xdr:sp macro="" textlink="">
      <xdr:nvSpPr>
        <xdr:cNvPr id="863" name="円/楕円 862"/>
        <xdr:cNvSpPr/>
      </xdr:nvSpPr>
      <xdr:spPr>
        <a:xfrm>
          <a:off x="22110700" y="12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89358</xdr:rowOff>
    </xdr:from>
    <xdr:ext cx="534377" cy="259045"/>
    <xdr:sp macro="" textlink="">
      <xdr:nvSpPr>
        <xdr:cNvPr id="864" name="繰出金該当値テキスト"/>
        <xdr:cNvSpPr txBox="1"/>
      </xdr:nvSpPr>
      <xdr:spPr>
        <a:xfrm>
          <a:off x="22212300" y="126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71,373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34265</xdr:rowOff>
    </xdr:from>
    <xdr:to>
      <xdr:col>31</xdr:col>
      <xdr:colOff>85725</xdr:colOff>
      <xdr:row>74</xdr:row>
      <xdr:rowOff>135865</xdr:rowOff>
    </xdr:to>
    <xdr:sp macro="" textlink="">
      <xdr:nvSpPr>
        <xdr:cNvPr id="865" name="円/楕円 864"/>
        <xdr:cNvSpPr/>
      </xdr:nvSpPr>
      <xdr:spPr>
        <a:xfrm>
          <a:off x="21272500" y="127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152392</xdr:rowOff>
    </xdr:from>
    <xdr:ext cx="534377" cy="259045"/>
    <xdr:sp macro="" textlink="">
      <xdr:nvSpPr>
        <xdr:cNvPr id="866" name="テキスト ボックス 865"/>
        <xdr:cNvSpPr txBox="1"/>
      </xdr:nvSpPr>
      <xdr:spPr>
        <a:xfrm>
          <a:off x="21056111" y="124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73,346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2816</xdr:rowOff>
    </xdr:from>
    <xdr:to>
      <xdr:col>29</xdr:col>
      <xdr:colOff>568325</xdr:colOff>
      <xdr:row>75</xdr:row>
      <xdr:rowOff>104416</xdr:rowOff>
    </xdr:to>
    <xdr:sp macro="" textlink="">
      <xdr:nvSpPr>
        <xdr:cNvPr id="867" name="円/楕円 866"/>
        <xdr:cNvSpPr/>
      </xdr:nvSpPr>
      <xdr:spPr>
        <a:xfrm>
          <a:off x="20383500" y="128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120943</xdr:rowOff>
    </xdr:from>
    <xdr:ext cx="534377" cy="259045"/>
    <xdr:sp macro="" textlink="">
      <xdr:nvSpPr>
        <xdr:cNvPr id="868" name="テキスト ボックス 867"/>
        <xdr:cNvSpPr txBox="1"/>
      </xdr:nvSpPr>
      <xdr:spPr>
        <a:xfrm>
          <a:off x="20167111" y="126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7568</xdr:rowOff>
    </xdr:from>
    <xdr:to>
      <xdr:col>28</xdr:col>
      <xdr:colOff>365125</xdr:colOff>
      <xdr:row>75</xdr:row>
      <xdr:rowOff>109168</xdr:rowOff>
    </xdr:to>
    <xdr:sp macro="" textlink="">
      <xdr:nvSpPr>
        <xdr:cNvPr id="869" name="円/楕円 868"/>
        <xdr:cNvSpPr/>
      </xdr:nvSpPr>
      <xdr:spPr>
        <a:xfrm>
          <a:off x="19494500" y="128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125695</xdr:rowOff>
    </xdr:from>
    <xdr:ext cx="534377" cy="259045"/>
    <xdr:sp macro="" textlink="">
      <xdr:nvSpPr>
        <xdr:cNvPr id="870" name="テキスト ボックス 869"/>
        <xdr:cNvSpPr txBox="1"/>
      </xdr:nvSpPr>
      <xdr:spPr>
        <a:xfrm>
          <a:off x="19278111" y="126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7273</xdr:rowOff>
    </xdr:from>
    <xdr:to>
      <xdr:col>27</xdr:col>
      <xdr:colOff>161925</xdr:colOff>
      <xdr:row>75</xdr:row>
      <xdr:rowOff>108873</xdr:rowOff>
    </xdr:to>
    <xdr:sp macro="" textlink="">
      <xdr:nvSpPr>
        <xdr:cNvPr id="871" name="円/楕円 870"/>
        <xdr:cNvSpPr/>
      </xdr:nvSpPr>
      <xdr:spPr>
        <a:xfrm>
          <a:off x="18605500" y="128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125400</xdr:rowOff>
    </xdr:from>
    <xdr:ext cx="534377" cy="259045"/>
    <xdr:sp macro="" textlink="">
      <xdr:nvSpPr>
        <xdr:cNvPr id="872" name="テキスト ボックス 871"/>
        <xdr:cNvSpPr txBox="1"/>
      </xdr:nvSpPr>
      <xdr:spPr>
        <a:xfrm>
          <a:off x="18389111" y="1264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香南市の人口は年々減少傾向にある。住民一人当たりのコストを性質別で見ると、人件費は、類似団体と比較すると上回っている。これは、保育所や幼稚園、市民館などの施設運営を直営で行っており、合併による施設数も多いことなどが要因であり、今後は施設の適正化などが課題である。物件費は、類似団体と比較すると下回っているものの、年々増加していることから、事務事業の見直しを含め、抑制に努める必要がある。維持補修費は、類似団体より下回っているが、耐用年数を経過した施設の老朽化による維持補修が増えることが予想されるため、香南市公共施設等総合管理計画に基づき、必要な事業を適正に実施していく必要がある。扶助費は、</a:t>
          </a:r>
          <a:r>
            <a:rPr kumimoji="1" lang="en-US" altLang="ja-JP" sz="1100">
              <a:latin typeface="+mn-ea"/>
              <a:ea typeface="+mn-ea"/>
            </a:rPr>
            <a:t>27</a:t>
          </a:r>
          <a:r>
            <a:rPr kumimoji="1" lang="ja-JP" altLang="en-US" sz="1100">
              <a:latin typeface="+mn-ea"/>
              <a:ea typeface="+mn-ea"/>
            </a:rPr>
            <a:t>年度に引き続き類似団体を下回ったが、歳出額は年々増加していることから、健診の受診率の向上を図るとともに、健康管理の推進等により医療費の抑制</a:t>
          </a:r>
          <a:r>
            <a:rPr kumimoji="1" lang="ja-JP" altLang="en-US" sz="1100">
              <a:solidFill>
                <a:sysClr val="windowText" lastClr="000000"/>
              </a:solidFill>
              <a:latin typeface="+mn-ea"/>
              <a:ea typeface="+mn-ea"/>
            </a:rPr>
            <a:t>に今後も努めていく。補助費等は、類似団体を下回っているものの、年々増加しており、特に市単独で実施する補助事業に対する交付にあたっては、適正な審査を行うとともに、事業の見直しについても適宜検討をしていく。普通建設事業費は、新庁舎建設等の大型事業が今後も計画されているため、有利な財源確保に努めていく。災害復旧事業費は、全国的に地震や集中豪雨などが頻繁に発生していることから、災害に強いまちづくりに取り組む必要がある。公債費は、旧町村からの借入金や、合併以降、施設整備を計画的に実施してきたことによる借入金の返済を含め、近年は繰上償還を積極的にしていることもあり、類似団体を上回っている。新庁舎建設等の大型事業に係る公債費の増加が今後見込まれるため、積極的な繰上償還を実施し、後年度における負担の平準化を図っていく。積立金については、前年度よりも大きく減とはなっているが、類似団体は上回っている。繰出金は、前年度よりは減となったものの、類似団体を依然として上回っているため、各特別会計においては、独立採算に向けて、使用料などの適正化に向けた検討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33,789
33,629
126.48
19,514,329
19,062,393
308,033
11,247,185
15,843,884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161417</xdr:rowOff>
    </xdr:from>
    <xdr:to>
      <xdr:col>6</xdr:col>
      <xdr:colOff>511175</xdr:colOff>
      <xdr:row>36</xdr:row>
      <xdr:rowOff>86741</xdr:rowOff>
    </xdr:to>
    <xdr:cxnSp macro="">
      <xdr:nvCxnSpPr>
        <xdr:cNvPr id="61" name="直線コネクタ 60"/>
        <xdr:cNvCxnSpPr/>
      </xdr:nvCxnSpPr>
      <xdr:spPr>
        <a:xfrm>
          <a:off x="3797300" y="6162167"/>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161417</xdr:rowOff>
    </xdr:from>
    <xdr:to>
      <xdr:col>5</xdr:col>
      <xdr:colOff>358775</xdr:colOff>
      <xdr:row>36</xdr:row>
      <xdr:rowOff>41973</xdr:rowOff>
    </xdr:to>
    <xdr:cxnSp macro="">
      <xdr:nvCxnSpPr>
        <xdr:cNvPr id="64" name="直線コネクタ 63"/>
        <xdr:cNvCxnSpPr/>
      </xdr:nvCxnSpPr>
      <xdr:spPr>
        <a:xfrm flipV="1">
          <a:off x="2908300" y="6162167"/>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168656</xdr:rowOff>
    </xdr:from>
    <xdr:to>
      <xdr:col>4</xdr:col>
      <xdr:colOff>155575</xdr:colOff>
      <xdr:row>36</xdr:row>
      <xdr:rowOff>41973</xdr:rowOff>
    </xdr:to>
    <xdr:cxnSp macro="">
      <xdr:nvCxnSpPr>
        <xdr:cNvPr id="67" name="直線コネクタ 66"/>
        <xdr:cNvCxnSpPr/>
      </xdr:nvCxnSpPr>
      <xdr:spPr>
        <a:xfrm>
          <a:off x="2019300" y="6169406"/>
          <a:ext cx="8890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137033</xdr:rowOff>
    </xdr:from>
    <xdr:to>
      <xdr:col>2</xdr:col>
      <xdr:colOff>638175</xdr:colOff>
      <xdr:row>35</xdr:row>
      <xdr:rowOff>168656</xdr:rowOff>
    </xdr:to>
    <xdr:cxnSp macro="">
      <xdr:nvCxnSpPr>
        <xdr:cNvPr id="70" name="直線コネクタ 69"/>
        <xdr:cNvCxnSpPr/>
      </xdr:nvCxnSpPr>
      <xdr:spPr>
        <a:xfrm>
          <a:off x="1130300" y="6137783"/>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35941</xdr:rowOff>
    </xdr:from>
    <xdr:to>
      <xdr:col>6</xdr:col>
      <xdr:colOff>561975</xdr:colOff>
      <xdr:row>36</xdr:row>
      <xdr:rowOff>137541</xdr:rowOff>
    </xdr:to>
    <xdr:sp macro="" textlink="">
      <xdr:nvSpPr>
        <xdr:cNvPr id="80" name="円/楕円 79"/>
        <xdr:cNvSpPr/>
      </xdr:nvSpPr>
      <xdr:spPr>
        <a:xfrm>
          <a:off x="45847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14368</xdr:rowOff>
    </xdr:from>
    <xdr:ext cx="469744" cy="259045"/>
    <xdr:sp macro="" textlink="">
      <xdr:nvSpPr>
        <xdr:cNvPr id="81" name="議会費該当値テキスト"/>
        <xdr:cNvSpPr txBox="1"/>
      </xdr:nvSpPr>
      <xdr:spPr>
        <a:xfrm>
          <a:off x="4686300" y="61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110617</xdr:rowOff>
    </xdr:from>
    <xdr:to>
      <xdr:col>5</xdr:col>
      <xdr:colOff>409575</xdr:colOff>
      <xdr:row>36</xdr:row>
      <xdr:rowOff>40767</xdr:rowOff>
    </xdr:to>
    <xdr:sp macro="" textlink="">
      <xdr:nvSpPr>
        <xdr:cNvPr id="82" name="円/楕円 81"/>
        <xdr:cNvSpPr/>
      </xdr:nvSpPr>
      <xdr:spPr>
        <a:xfrm>
          <a:off x="3746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31894</xdr:rowOff>
    </xdr:from>
    <xdr:ext cx="469744" cy="259045"/>
    <xdr:sp macro="" textlink="">
      <xdr:nvSpPr>
        <xdr:cNvPr id="83" name="テキスト ボックス 82"/>
        <xdr:cNvSpPr txBox="1"/>
      </xdr:nvSpPr>
      <xdr:spPr>
        <a:xfrm>
          <a:off x="3562427"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162623</xdr:rowOff>
    </xdr:from>
    <xdr:to>
      <xdr:col>4</xdr:col>
      <xdr:colOff>206375</xdr:colOff>
      <xdr:row>36</xdr:row>
      <xdr:rowOff>92773</xdr:rowOff>
    </xdr:to>
    <xdr:sp macro="" textlink="">
      <xdr:nvSpPr>
        <xdr:cNvPr id="84" name="円/楕円 83"/>
        <xdr:cNvSpPr/>
      </xdr:nvSpPr>
      <xdr:spPr>
        <a:xfrm>
          <a:off x="2857500" y="6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83900</xdr:rowOff>
    </xdr:from>
    <xdr:ext cx="469744" cy="259045"/>
    <xdr:sp macro="" textlink="">
      <xdr:nvSpPr>
        <xdr:cNvPr id="85" name="テキスト ボックス 84"/>
        <xdr:cNvSpPr txBox="1"/>
      </xdr:nvSpPr>
      <xdr:spPr>
        <a:xfrm>
          <a:off x="2673427" y="62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117856</xdr:rowOff>
    </xdr:from>
    <xdr:to>
      <xdr:col>3</xdr:col>
      <xdr:colOff>3175</xdr:colOff>
      <xdr:row>36</xdr:row>
      <xdr:rowOff>48006</xdr:rowOff>
    </xdr:to>
    <xdr:sp macro="" textlink="">
      <xdr:nvSpPr>
        <xdr:cNvPr id="86" name="円/楕円 85"/>
        <xdr:cNvSpPr/>
      </xdr:nvSpPr>
      <xdr:spPr>
        <a:xfrm>
          <a:off x="1968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39133</xdr:rowOff>
    </xdr:from>
    <xdr:ext cx="469744" cy="259045"/>
    <xdr:sp macro="" textlink="">
      <xdr:nvSpPr>
        <xdr:cNvPr id="87" name="テキスト ボックス 86"/>
        <xdr:cNvSpPr txBox="1"/>
      </xdr:nvSpPr>
      <xdr:spPr>
        <a:xfrm>
          <a:off x="1784427"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86233</xdr:rowOff>
    </xdr:from>
    <xdr:to>
      <xdr:col>1</xdr:col>
      <xdr:colOff>485775</xdr:colOff>
      <xdr:row>36</xdr:row>
      <xdr:rowOff>16383</xdr:rowOff>
    </xdr:to>
    <xdr:sp macro="" textlink="">
      <xdr:nvSpPr>
        <xdr:cNvPr id="88" name="円/楕円 87"/>
        <xdr:cNvSpPr/>
      </xdr:nvSpPr>
      <xdr:spPr>
        <a:xfrm>
          <a:off x="1079500" y="60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7510</xdr:rowOff>
    </xdr:from>
    <xdr:ext cx="469744" cy="259045"/>
    <xdr:sp macro="" textlink="">
      <xdr:nvSpPr>
        <xdr:cNvPr id="89" name="テキスト ボックス 88"/>
        <xdr:cNvSpPr txBox="1"/>
      </xdr:nvSpPr>
      <xdr:spPr>
        <a:xfrm>
          <a:off x="895427"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122953</xdr:rowOff>
    </xdr:from>
    <xdr:to>
      <xdr:col>6</xdr:col>
      <xdr:colOff>511175</xdr:colOff>
      <xdr:row>56</xdr:row>
      <xdr:rowOff>108656</xdr:rowOff>
    </xdr:to>
    <xdr:cxnSp macro="">
      <xdr:nvCxnSpPr>
        <xdr:cNvPr id="116" name="直線コネクタ 115"/>
        <xdr:cNvCxnSpPr/>
      </xdr:nvCxnSpPr>
      <xdr:spPr>
        <a:xfrm>
          <a:off x="3797300" y="9552703"/>
          <a:ext cx="838200" cy="15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122953</xdr:rowOff>
    </xdr:from>
    <xdr:to>
      <xdr:col>5</xdr:col>
      <xdr:colOff>358775</xdr:colOff>
      <xdr:row>56</xdr:row>
      <xdr:rowOff>144149</xdr:rowOff>
    </xdr:to>
    <xdr:cxnSp macro="">
      <xdr:nvCxnSpPr>
        <xdr:cNvPr id="119" name="直線コネクタ 118"/>
        <xdr:cNvCxnSpPr/>
      </xdr:nvCxnSpPr>
      <xdr:spPr>
        <a:xfrm flipV="1">
          <a:off x="2908300" y="9552703"/>
          <a:ext cx="889000" cy="19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27741</xdr:rowOff>
    </xdr:from>
    <xdr:to>
      <xdr:col>4</xdr:col>
      <xdr:colOff>155575</xdr:colOff>
      <xdr:row>56</xdr:row>
      <xdr:rowOff>144149</xdr:rowOff>
    </xdr:to>
    <xdr:cxnSp macro="">
      <xdr:nvCxnSpPr>
        <xdr:cNvPr id="122" name="直線コネクタ 121"/>
        <xdr:cNvCxnSpPr/>
      </xdr:nvCxnSpPr>
      <xdr:spPr>
        <a:xfrm>
          <a:off x="2019300" y="9628941"/>
          <a:ext cx="889000" cy="1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27741</xdr:rowOff>
    </xdr:from>
    <xdr:to>
      <xdr:col>2</xdr:col>
      <xdr:colOff>638175</xdr:colOff>
      <xdr:row>56</xdr:row>
      <xdr:rowOff>108711</xdr:rowOff>
    </xdr:to>
    <xdr:cxnSp macro="">
      <xdr:nvCxnSpPr>
        <xdr:cNvPr id="125" name="直線コネクタ 124"/>
        <xdr:cNvCxnSpPr/>
      </xdr:nvCxnSpPr>
      <xdr:spPr>
        <a:xfrm flipV="1">
          <a:off x="1130300" y="9628941"/>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57856</xdr:rowOff>
    </xdr:from>
    <xdr:to>
      <xdr:col>6</xdr:col>
      <xdr:colOff>561975</xdr:colOff>
      <xdr:row>56</xdr:row>
      <xdr:rowOff>159456</xdr:rowOff>
    </xdr:to>
    <xdr:sp macro="" textlink="">
      <xdr:nvSpPr>
        <xdr:cNvPr id="135" name="円/楕円 134"/>
        <xdr:cNvSpPr/>
      </xdr:nvSpPr>
      <xdr:spPr>
        <a:xfrm>
          <a:off x="4584700" y="96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36283</xdr:rowOff>
    </xdr:from>
    <xdr:ext cx="534377" cy="259045"/>
    <xdr:sp macro="" textlink="">
      <xdr:nvSpPr>
        <xdr:cNvPr id="136" name="総務費該当値テキスト"/>
        <xdr:cNvSpPr txBox="1"/>
      </xdr:nvSpPr>
      <xdr:spPr>
        <a:xfrm>
          <a:off x="4686300" y="96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81,790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72153</xdr:rowOff>
    </xdr:from>
    <xdr:to>
      <xdr:col>5</xdr:col>
      <xdr:colOff>409575</xdr:colOff>
      <xdr:row>56</xdr:row>
      <xdr:rowOff>2303</xdr:rowOff>
    </xdr:to>
    <xdr:sp macro="" textlink="">
      <xdr:nvSpPr>
        <xdr:cNvPr id="137" name="円/楕円 136"/>
        <xdr:cNvSpPr/>
      </xdr:nvSpPr>
      <xdr:spPr>
        <a:xfrm>
          <a:off x="3746500" y="95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18830</xdr:rowOff>
    </xdr:from>
    <xdr:ext cx="599010" cy="259045"/>
    <xdr:sp macro="" textlink="">
      <xdr:nvSpPr>
        <xdr:cNvPr id="138" name="テキスト ボックス 137"/>
        <xdr:cNvSpPr txBox="1"/>
      </xdr:nvSpPr>
      <xdr:spPr>
        <a:xfrm>
          <a:off x="3497794" y="927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93349</xdr:rowOff>
    </xdr:from>
    <xdr:to>
      <xdr:col>4</xdr:col>
      <xdr:colOff>206375</xdr:colOff>
      <xdr:row>57</xdr:row>
      <xdr:rowOff>23499</xdr:rowOff>
    </xdr:to>
    <xdr:sp macro="" textlink="">
      <xdr:nvSpPr>
        <xdr:cNvPr id="139" name="円/楕円 138"/>
        <xdr:cNvSpPr/>
      </xdr:nvSpPr>
      <xdr:spPr>
        <a:xfrm>
          <a:off x="2857500" y="96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14626</xdr:rowOff>
    </xdr:from>
    <xdr:ext cx="534377" cy="259045"/>
    <xdr:sp macro="" textlink="">
      <xdr:nvSpPr>
        <xdr:cNvPr id="140" name="テキスト ボックス 139"/>
        <xdr:cNvSpPr txBox="1"/>
      </xdr:nvSpPr>
      <xdr:spPr>
        <a:xfrm>
          <a:off x="2641111" y="978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74,027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148391</xdr:rowOff>
    </xdr:from>
    <xdr:to>
      <xdr:col>3</xdr:col>
      <xdr:colOff>3175</xdr:colOff>
      <xdr:row>56</xdr:row>
      <xdr:rowOff>78541</xdr:rowOff>
    </xdr:to>
    <xdr:sp macro="" textlink="">
      <xdr:nvSpPr>
        <xdr:cNvPr id="141" name="円/楕円 140"/>
        <xdr:cNvSpPr/>
      </xdr:nvSpPr>
      <xdr:spPr>
        <a:xfrm>
          <a:off x="1968500" y="95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95068</xdr:rowOff>
    </xdr:from>
    <xdr:ext cx="534377" cy="259045"/>
    <xdr:sp macro="" textlink="">
      <xdr:nvSpPr>
        <xdr:cNvPr id="142" name="テキスト ボックス 141"/>
        <xdr:cNvSpPr txBox="1"/>
      </xdr:nvSpPr>
      <xdr:spPr>
        <a:xfrm>
          <a:off x="1752111" y="935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57911</xdr:rowOff>
    </xdr:from>
    <xdr:to>
      <xdr:col>1</xdr:col>
      <xdr:colOff>485775</xdr:colOff>
      <xdr:row>56</xdr:row>
      <xdr:rowOff>159511</xdr:rowOff>
    </xdr:to>
    <xdr:sp macro="" textlink="">
      <xdr:nvSpPr>
        <xdr:cNvPr id="143" name="円/楕円 142"/>
        <xdr:cNvSpPr/>
      </xdr:nvSpPr>
      <xdr:spPr>
        <a:xfrm>
          <a:off x="1079500" y="96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150638</xdr:rowOff>
    </xdr:from>
    <xdr:ext cx="534377" cy="259045"/>
    <xdr:sp macro="" textlink="">
      <xdr:nvSpPr>
        <xdr:cNvPr id="144" name="テキスト ボックス 143"/>
        <xdr:cNvSpPr txBox="1"/>
      </xdr:nvSpPr>
      <xdr:spPr>
        <a:xfrm>
          <a:off x="863111" y="975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153663</xdr:rowOff>
    </xdr:from>
    <xdr:to>
      <xdr:col>6</xdr:col>
      <xdr:colOff>511175</xdr:colOff>
      <xdr:row>76</xdr:row>
      <xdr:rowOff>170661</xdr:rowOff>
    </xdr:to>
    <xdr:cxnSp macro="">
      <xdr:nvCxnSpPr>
        <xdr:cNvPr id="172" name="直線コネクタ 171"/>
        <xdr:cNvCxnSpPr/>
      </xdr:nvCxnSpPr>
      <xdr:spPr>
        <a:xfrm flipV="1">
          <a:off x="3797300" y="13183863"/>
          <a:ext cx="8382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154632</xdr:rowOff>
    </xdr:from>
    <xdr:to>
      <xdr:col>5</xdr:col>
      <xdr:colOff>358775</xdr:colOff>
      <xdr:row>76</xdr:row>
      <xdr:rowOff>170661</xdr:rowOff>
    </xdr:to>
    <xdr:cxnSp macro="">
      <xdr:nvCxnSpPr>
        <xdr:cNvPr id="175" name="直線コネクタ 174"/>
        <xdr:cNvCxnSpPr/>
      </xdr:nvCxnSpPr>
      <xdr:spPr>
        <a:xfrm>
          <a:off x="2908300" y="13184832"/>
          <a:ext cx="889000" cy="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154632</xdr:rowOff>
    </xdr:from>
    <xdr:to>
      <xdr:col>4</xdr:col>
      <xdr:colOff>155575</xdr:colOff>
      <xdr:row>77</xdr:row>
      <xdr:rowOff>48338</xdr:rowOff>
    </xdr:to>
    <xdr:cxnSp macro="">
      <xdr:nvCxnSpPr>
        <xdr:cNvPr id="178" name="直線コネクタ 177"/>
        <xdr:cNvCxnSpPr/>
      </xdr:nvCxnSpPr>
      <xdr:spPr>
        <a:xfrm flipV="1">
          <a:off x="2019300" y="13184832"/>
          <a:ext cx="889000" cy="6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47916</xdr:rowOff>
    </xdr:from>
    <xdr:to>
      <xdr:col>2</xdr:col>
      <xdr:colOff>638175</xdr:colOff>
      <xdr:row>77</xdr:row>
      <xdr:rowOff>48338</xdr:rowOff>
    </xdr:to>
    <xdr:cxnSp macro="">
      <xdr:nvCxnSpPr>
        <xdr:cNvPr id="181" name="直線コネクタ 180"/>
        <xdr:cNvCxnSpPr/>
      </xdr:nvCxnSpPr>
      <xdr:spPr>
        <a:xfrm>
          <a:off x="1130300" y="13249566"/>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102863</xdr:rowOff>
    </xdr:from>
    <xdr:to>
      <xdr:col>6</xdr:col>
      <xdr:colOff>561975</xdr:colOff>
      <xdr:row>77</xdr:row>
      <xdr:rowOff>33013</xdr:rowOff>
    </xdr:to>
    <xdr:sp macro="" textlink="">
      <xdr:nvSpPr>
        <xdr:cNvPr id="191" name="円/楕円 190"/>
        <xdr:cNvSpPr/>
      </xdr:nvSpPr>
      <xdr:spPr>
        <a:xfrm>
          <a:off x="4584700" y="131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81290</xdr:rowOff>
    </xdr:from>
    <xdr:ext cx="599010" cy="259045"/>
    <xdr:sp macro="" textlink="">
      <xdr:nvSpPr>
        <xdr:cNvPr id="192" name="民生費該当値テキスト"/>
        <xdr:cNvSpPr txBox="1"/>
      </xdr:nvSpPr>
      <xdr:spPr>
        <a:xfrm>
          <a:off x="4686300" y="1311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119861</xdr:rowOff>
    </xdr:from>
    <xdr:to>
      <xdr:col>5</xdr:col>
      <xdr:colOff>409575</xdr:colOff>
      <xdr:row>77</xdr:row>
      <xdr:rowOff>50011</xdr:rowOff>
    </xdr:to>
    <xdr:sp macro="" textlink="">
      <xdr:nvSpPr>
        <xdr:cNvPr id="193" name="円/楕円 192"/>
        <xdr:cNvSpPr/>
      </xdr:nvSpPr>
      <xdr:spPr>
        <a:xfrm>
          <a:off x="3746500" y="131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41138</xdr:rowOff>
    </xdr:from>
    <xdr:ext cx="599010" cy="259045"/>
    <xdr:sp macro="" textlink="">
      <xdr:nvSpPr>
        <xdr:cNvPr id="194" name="テキスト ボックス 193"/>
        <xdr:cNvSpPr txBox="1"/>
      </xdr:nvSpPr>
      <xdr:spPr>
        <a:xfrm>
          <a:off x="3497794" y="1324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168,228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103832</xdr:rowOff>
    </xdr:from>
    <xdr:to>
      <xdr:col>4</xdr:col>
      <xdr:colOff>206375</xdr:colOff>
      <xdr:row>77</xdr:row>
      <xdr:rowOff>33982</xdr:rowOff>
    </xdr:to>
    <xdr:sp macro="" textlink="">
      <xdr:nvSpPr>
        <xdr:cNvPr id="195" name="円/楕円 194"/>
        <xdr:cNvSpPr/>
      </xdr:nvSpPr>
      <xdr:spPr>
        <a:xfrm>
          <a:off x="2857500" y="131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50509</xdr:rowOff>
    </xdr:from>
    <xdr:ext cx="599010" cy="259045"/>
    <xdr:sp macro="" textlink="">
      <xdr:nvSpPr>
        <xdr:cNvPr id="196" name="テキスト ボックス 195"/>
        <xdr:cNvSpPr txBox="1"/>
      </xdr:nvSpPr>
      <xdr:spPr>
        <a:xfrm>
          <a:off x="2608794" y="1290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168988</xdr:rowOff>
    </xdr:from>
    <xdr:to>
      <xdr:col>3</xdr:col>
      <xdr:colOff>3175</xdr:colOff>
      <xdr:row>77</xdr:row>
      <xdr:rowOff>99138</xdr:rowOff>
    </xdr:to>
    <xdr:sp macro="" textlink="">
      <xdr:nvSpPr>
        <xdr:cNvPr id="197" name="円/楕円 196"/>
        <xdr:cNvSpPr/>
      </xdr:nvSpPr>
      <xdr:spPr>
        <a:xfrm>
          <a:off x="1968500" y="13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115665</xdr:rowOff>
    </xdr:from>
    <xdr:ext cx="599010" cy="259045"/>
    <xdr:sp macro="" textlink="">
      <xdr:nvSpPr>
        <xdr:cNvPr id="198" name="テキスト ボックス 197"/>
        <xdr:cNvSpPr txBox="1"/>
      </xdr:nvSpPr>
      <xdr:spPr>
        <a:xfrm>
          <a:off x="1719794" y="1297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157,483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168566</xdr:rowOff>
    </xdr:from>
    <xdr:to>
      <xdr:col>1</xdr:col>
      <xdr:colOff>485775</xdr:colOff>
      <xdr:row>77</xdr:row>
      <xdr:rowOff>98716</xdr:rowOff>
    </xdr:to>
    <xdr:sp macro="" textlink="">
      <xdr:nvSpPr>
        <xdr:cNvPr id="199" name="円/楕円 198"/>
        <xdr:cNvSpPr/>
      </xdr:nvSpPr>
      <xdr:spPr>
        <a:xfrm>
          <a:off x="1079500" y="131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115243</xdr:rowOff>
    </xdr:from>
    <xdr:ext cx="599010" cy="259045"/>
    <xdr:sp macro="" textlink="">
      <xdr:nvSpPr>
        <xdr:cNvPr id="200" name="テキスト ボックス 199"/>
        <xdr:cNvSpPr txBox="1"/>
      </xdr:nvSpPr>
      <xdr:spPr>
        <a:xfrm>
          <a:off x="830794" y="1297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18662</xdr:rowOff>
    </xdr:from>
    <xdr:to>
      <xdr:col>6</xdr:col>
      <xdr:colOff>511175</xdr:colOff>
      <xdr:row>97</xdr:row>
      <xdr:rowOff>27572</xdr:rowOff>
    </xdr:to>
    <xdr:cxnSp macro="">
      <xdr:nvCxnSpPr>
        <xdr:cNvPr id="225" name="直線コネクタ 224"/>
        <xdr:cNvCxnSpPr/>
      </xdr:nvCxnSpPr>
      <xdr:spPr>
        <a:xfrm>
          <a:off x="3797300" y="16649312"/>
          <a:ext cx="8382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18662</xdr:rowOff>
    </xdr:from>
    <xdr:to>
      <xdr:col>5</xdr:col>
      <xdr:colOff>358775</xdr:colOff>
      <xdr:row>97</xdr:row>
      <xdr:rowOff>34801</xdr:rowOff>
    </xdr:to>
    <xdr:cxnSp macro="">
      <xdr:nvCxnSpPr>
        <xdr:cNvPr id="228" name="直線コネクタ 227"/>
        <xdr:cNvCxnSpPr/>
      </xdr:nvCxnSpPr>
      <xdr:spPr>
        <a:xfrm flipV="1">
          <a:off x="2908300" y="16649312"/>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34801</xdr:rowOff>
    </xdr:from>
    <xdr:to>
      <xdr:col>4</xdr:col>
      <xdr:colOff>155575</xdr:colOff>
      <xdr:row>97</xdr:row>
      <xdr:rowOff>46323</xdr:rowOff>
    </xdr:to>
    <xdr:cxnSp macro="">
      <xdr:nvCxnSpPr>
        <xdr:cNvPr id="231" name="直線コネクタ 230"/>
        <xdr:cNvCxnSpPr/>
      </xdr:nvCxnSpPr>
      <xdr:spPr>
        <a:xfrm flipV="1">
          <a:off x="2019300" y="16665451"/>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46323</xdr:rowOff>
    </xdr:from>
    <xdr:to>
      <xdr:col>2</xdr:col>
      <xdr:colOff>638175</xdr:colOff>
      <xdr:row>97</xdr:row>
      <xdr:rowOff>56530</xdr:rowOff>
    </xdr:to>
    <xdr:cxnSp macro="">
      <xdr:nvCxnSpPr>
        <xdr:cNvPr id="234" name="直線コネクタ 233"/>
        <xdr:cNvCxnSpPr/>
      </xdr:nvCxnSpPr>
      <xdr:spPr>
        <a:xfrm flipV="1">
          <a:off x="1130300" y="16676973"/>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148222</xdr:rowOff>
    </xdr:from>
    <xdr:to>
      <xdr:col>6</xdr:col>
      <xdr:colOff>561975</xdr:colOff>
      <xdr:row>97</xdr:row>
      <xdr:rowOff>78372</xdr:rowOff>
    </xdr:to>
    <xdr:sp macro="" textlink="">
      <xdr:nvSpPr>
        <xdr:cNvPr id="244" name="円/楕円 243"/>
        <xdr:cNvSpPr/>
      </xdr:nvSpPr>
      <xdr:spPr>
        <a:xfrm>
          <a:off x="4584700" y="166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63149</xdr:rowOff>
    </xdr:from>
    <xdr:ext cx="534377" cy="259045"/>
    <xdr:sp macro="" textlink="">
      <xdr:nvSpPr>
        <xdr:cNvPr id="245" name="衛生費該当値テキスト"/>
        <xdr:cNvSpPr txBox="1"/>
      </xdr:nvSpPr>
      <xdr:spPr>
        <a:xfrm>
          <a:off x="4686300" y="165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139312</xdr:rowOff>
    </xdr:from>
    <xdr:to>
      <xdr:col>5</xdr:col>
      <xdr:colOff>409575</xdr:colOff>
      <xdr:row>97</xdr:row>
      <xdr:rowOff>69462</xdr:rowOff>
    </xdr:to>
    <xdr:sp macro="" textlink="">
      <xdr:nvSpPr>
        <xdr:cNvPr id="246" name="円/楕円 245"/>
        <xdr:cNvSpPr/>
      </xdr:nvSpPr>
      <xdr:spPr>
        <a:xfrm>
          <a:off x="3746500" y="1659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60589</xdr:rowOff>
    </xdr:from>
    <xdr:ext cx="534377" cy="259045"/>
    <xdr:sp macro="" textlink="">
      <xdr:nvSpPr>
        <xdr:cNvPr id="247" name="テキスト ボックス 246"/>
        <xdr:cNvSpPr txBox="1"/>
      </xdr:nvSpPr>
      <xdr:spPr>
        <a:xfrm>
          <a:off x="3530111" y="1669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155451</xdr:rowOff>
    </xdr:from>
    <xdr:to>
      <xdr:col>4</xdr:col>
      <xdr:colOff>206375</xdr:colOff>
      <xdr:row>97</xdr:row>
      <xdr:rowOff>85601</xdr:rowOff>
    </xdr:to>
    <xdr:sp macro="" textlink="">
      <xdr:nvSpPr>
        <xdr:cNvPr id="248" name="円/楕円 247"/>
        <xdr:cNvSpPr/>
      </xdr:nvSpPr>
      <xdr:spPr>
        <a:xfrm>
          <a:off x="2857500" y="166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76728</xdr:rowOff>
    </xdr:from>
    <xdr:ext cx="534377" cy="259045"/>
    <xdr:sp macro="" textlink="">
      <xdr:nvSpPr>
        <xdr:cNvPr id="249" name="テキスト ボックス 248"/>
        <xdr:cNvSpPr txBox="1"/>
      </xdr:nvSpPr>
      <xdr:spPr>
        <a:xfrm>
          <a:off x="2641111" y="1670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166973</xdr:rowOff>
    </xdr:from>
    <xdr:to>
      <xdr:col>3</xdr:col>
      <xdr:colOff>3175</xdr:colOff>
      <xdr:row>97</xdr:row>
      <xdr:rowOff>97123</xdr:rowOff>
    </xdr:to>
    <xdr:sp macro="" textlink="">
      <xdr:nvSpPr>
        <xdr:cNvPr id="250" name="円/楕円 249"/>
        <xdr:cNvSpPr/>
      </xdr:nvSpPr>
      <xdr:spPr>
        <a:xfrm>
          <a:off x="1968500" y="166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88250</xdr:rowOff>
    </xdr:from>
    <xdr:ext cx="534377" cy="259045"/>
    <xdr:sp macro="" textlink="">
      <xdr:nvSpPr>
        <xdr:cNvPr id="251" name="テキスト ボックス 250"/>
        <xdr:cNvSpPr txBox="1"/>
      </xdr:nvSpPr>
      <xdr:spPr>
        <a:xfrm>
          <a:off x="1752111" y="1671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5730</xdr:rowOff>
    </xdr:from>
    <xdr:to>
      <xdr:col>1</xdr:col>
      <xdr:colOff>485775</xdr:colOff>
      <xdr:row>97</xdr:row>
      <xdr:rowOff>107330</xdr:rowOff>
    </xdr:to>
    <xdr:sp macro="" textlink="">
      <xdr:nvSpPr>
        <xdr:cNvPr id="252" name="円/楕円 251"/>
        <xdr:cNvSpPr/>
      </xdr:nvSpPr>
      <xdr:spPr>
        <a:xfrm>
          <a:off x="1079500" y="166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98457</xdr:rowOff>
    </xdr:from>
    <xdr:ext cx="534377" cy="259045"/>
    <xdr:sp macro="" textlink="">
      <xdr:nvSpPr>
        <xdr:cNvPr id="253" name="テキスト ボックス 252"/>
        <xdr:cNvSpPr txBox="1"/>
      </xdr:nvSpPr>
      <xdr:spPr>
        <a:xfrm>
          <a:off x="863111" y="167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93980</xdr:rowOff>
    </xdr:from>
    <xdr:to>
      <xdr:col>15</xdr:col>
      <xdr:colOff>180975</xdr:colOff>
      <xdr:row>39</xdr:row>
      <xdr:rowOff>98878</xdr:rowOff>
    </xdr:to>
    <xdr:cxnSp macro="">
      <xdr:nvCxnSpPr>
        <xdr:cNvPr id="284" name="直線コネクタ 283"/>
        <xdr:cNvCxnSpPr/>
      </xdr:nvCxnSpPr>
      <xdr:spPr>
        <a:xfrm>
          <a:off x="9639300" y="678053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29645</xdr:rowOff>
    </xdr:from>
    <xdr:to>
      <xdr:col>14</xdr:col>
      <xdr:colOff>28575</xdr:colOff>
      <xdr:row>39</xdr:row>
      <xdr:rowOff>93980</xdr:rowOff>
    </xdr:to>
    <xdr:cxnSp macro="">
      <xdr:nvCxnSpPr>
        <xdr:cNvPr id="287" name="直線コネクタ 286"/>
        <xdr:cNvCxnSpPr/>
      </xdr:nvCxnSpPr>
      <xdr:spPr>
        <a:xfrm>
          <a:off x="8750300" y="6716195"/>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8418</xdr:rowOff>
    </xdr:from>
    <xdr:to>
      <xdr:col>12</xdr:col>
      <xdr:colOff>511175</xdr:colOff>
      <xdr:row>39</xdr:row>
      <xdr:rowOff>29645</xdr:rowOff>
    </xdr:to>
    <xdr:cxnSp macro="">
      <xdr:nvCxnSpPr>
        <xdr:cNvPr id="290" name="直線コネクタ 289"/>
        <xdr:cNvCxnSpPr/>
      </xdr:nvCxnSpPr>
      <xdr:spPr>
        <a:xfrm>
          <a:off x="7861300" y="6523518"/>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122718</xdr:rowOff>
    </xdr:from>
    <xdr:to>
      <xdr:col>11</xdr:col>
      <xdr:colOff>307975</xdr:colOff>
      <xdr:row>38</xdr:row>
      <xdr:rowOff>8418</xdr:rowOff>
    </xdr:to>
    <xdr:cxnSp macro="">
      <xdr:nvCxnSpPr>
        <xdr:cNvPr id="293" name="直線コネクタ 292"/>
        <xdr:cNvCxnSpPr/>
      </xdr:nvCxnSpPr>
      <xdr:spPr>
        <a:xfrm>
          <a:off x="6972300" y="6123468"/>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43180</xdr:rowOff>
    </xdr:from>
    <xdr:to>
      <xdr:col>14</xdr:col>
      <xdr:colOff>79375</xdr:colOff>
      <xdr:row>39</xdr:row>
      <xdr:rowOff>144780</xdr:rowOff>
    </xdr:to>
    <xdr:sp macro="" textlink="">
      <xdr:nvSpPr>
        <xdr:cNvPr id="305" name="円/楕円 304"/>
        <xdr:cNvSpPr/>
      </xdr:nvSpPr>
      <xdr:spPr>
        <a:xfrm>
          <a:off x="9588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135907</xdr:rowOff>
    </xdr:from>
    <xdr:ext cx="313932" cy="259045"/>
    <xdr:sp macro="" textlink="">
      <xdr:nvSpPr>
        <xdr:cNvPr id="306" name="テキスト ボックス 305"/>
        <xdr:cNvSpPr txBox="1"/>
      </xdr:nvSpPr>
      <xdr:spPr>
        <a:xfrm>
          <a:off x="9482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150295</xdr:rowOff>
    </xdr:from>
    <xdr:to>
      <xdr:col>12</xdr:col>
      <xdr:colOff>561975</xdr:colOff>
      <xdr:row>39</xdr:row>
      <xdr:rowOff>80445</xdr:rowOff>
    </xdr:to>
    <xdr:sp macro="" textlink="">
      <xdr:nvSpPr>
        <xdr:cNvPr id="307" name="円/楕円 306"/>
        <xdr:cNvSpPr/>
      </xdr:nvSpPr>
      <xdr:spPr>
        <a:xfrm>
          <a:off x="86995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71572</xdr:rowOff>
    </xdr:from>
    <xdr:ext cx="378565" cy="259045"/>
    <xdr:sp macro="" textlink="">
      <xdr:nvSpPr>
        <xdr:cNvPr id="308" name="テキスト ボックス 307"/>
        <xdr:cNvSpPr txBox="1"/>
      </xdr:nvSpPr>
      <xdr:spPr>
        <a:xfrm>
          <a:off x="8561017" y="6758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129068</xdr:rowOff>
    </xdr:from>
    <xdr:to>
      <xdr:col>11</xdr:col>
      <xdr:colOff>358775</xdr:colOff>
      <xdr:row>38</xdr:row>
      <xdr:rowOff>59218</xdr:rowOff>
    </xdr:to>
    <xdr:sp macro="" textlink="">
      <xdr:nvSpPr>
        <xdr:cNvPr id="309" name="円/楕円 308"/>
        <xdr:cNvSpPr/>
      </xdr:nvSpPr>
      <xdr:spPr>
        <a:xfrm>
          <a:off x="7810500" y="6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50345</xdr:rowOff>
    </xdr:from>
    <xdr:ext cx="378565" cy="259045"/>
    <xdr:sp macro="" textlink="">
      <xdr:nvSpPr>
        <xdr:cNvPr id="310" name="テキスト ボックス 309"/>
        <xdr:cNvSpPr txBox="1"/>
      </xdr:nvSpPr>
      <xdr:spPr>
        <a:xfrm>
          <a:off x="7672017" y="656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71918</xdr:rowOff>
    </xdr:from>
    <xdr:to>
      <xdr:col>10</xdr:col>
      <xdr:colOff>155575</xdr:colOff>
      <xdr:row>36</xdr:row>
      <xdr:rowOff>2068</xdr:rowOff>
    </xdr:to>
    <xdr:sp macro="" textlink="">
      <xdr:nvSpPr>
        <xdr:cNvPr id="311" name="円/楕円 310"/>
        <xdr:cNvSpPr/>
      </xdr:nvSpPr>
      <xdr:spPr>
        <a:xfrm>
          <a:off x="6921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164645</xdr:rowOff>
    </xdr:from>
    <xdr:ext cx="469744" cy="259045"/>
    <xdr:sp macro="" textlink="">
      <xdr:nvSpPr>
        <xdr:cNvPr id="312" name="テキスト ボックス 311"/>
        <xdr:cNvSpPr txBox="1"/>
      </xdr:nvSpPr>
      <xdr:spPr>
        <a:xfrm>
          <a:off x="6737427" y="61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18059</xdr:rowOff>
    </xdr:from>
    <xdr:to>
      <xdr:col>15</xdr:col>
      <xdr:colOff>180975</xdr:colOff>
      <xdr:row>57</xdr:row>
      <xdr:rowOff>58560</xdr:rowOff>
    </xdr:to>
    <xdr:cxnSp macro="">
      <xdr:nvCxnSpPr>
        <xdr:cNvPr id="341" name="直線コネクタ 340"/>
        <xdr:cNvCxnSpPr/>
      </xdr:nvCxnSpPr>
      <xdr:spPr>
        <a:xfrm flipV="1">
          <a:off x="9639300" y="9790709"/>
          <a:ext cx="8382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22669</xdr:rowOff>
    </xdr:from>
    <xdr:to>
      <xdr:col>14</xdr:col>
      <xdr:colOff>28575</xdr:colOff>
      <xdr:row>57</xdr:row>
      <xdr:rowOff>58560</xdr:rowOff>
    </xdr:to>
    <xdr:cxnSp macro="">
      <xdr:nvCxnSpPr>
        <xdr:cNvPr id="344" name="直線コネクタ 343"/>
        <xdr:cNvCxnSpPr/>
      </xdr:nvCxnSpPr>
      <xdr:spPr>
        <a:xfrm>
          <a:off x="8750300" y="9795319"/>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22669</xdr:rowOff>
    </xdr:from>
    <xdr:to>
      <xdr:col>12</xdr:col>
      <xdr:colOff>511175</xdr:colOff>
      <xdr:row>57</xdr:row>
      <xdr:rowOff>31471</xdr:rowOff>
    </xdr:to>
    <xdr:cxnSp macro="">
      <xdr:nvCxnSpPr>
        <xdr:cNvPr id="347" name="直線コネクタ 346"/>
        <xdr:cNvCxnSpPr/>
      </xdr:nvCxnSpPr>
      <xdr:spPr>
        <a:xfrm flipV="1">
          <a:off x="7861300" y="9795319"/>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31471</xdr:rowOff>
    </xdr:from>
    <xdr:to>
      <xdr:col>11</xdr:col>
      <xdr:colOff>307975</xdr:colOff>
      <xdr:row>57</xdr:row>
      <xdr:rowOff>97168</xdr:rowOff>
    </xdr:to>
    <xdr:cxnSp macro="">
      <xdr:nvCxnSpPr>
        <xdr:cNvPr id="350" name="直線コネクタ 349"/>
        <xdr:cNvCxnSpPr/>
      </xdr:nvCxnSpPr>
      <xdr:spPr>
        <a:xfrm flipV="1">
          <a:off x="6972300" y="9804121"/>
          <a:ext cx="889000" cy="6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138709</xdr:rowOff>
    </xdr:from>
    <xdr:to>
      <xdr:col>15</xdr:col>
      <xdr:colOff>231775</xdr:colOff>
      <xdr:row>57</xdr:row>
      <xdr:rowOff>68859</xdr:rowOff>
    </xdr:to>
    <xdr:sp macro="" textlink="">
      <xdr:nvSpPr>
        <xdr:cNvPr id="360" name="円/楕円 359"/>
        <xdr:cNvSpPr/>
      </xdr:nvSpPr>
      <xdr:spPr>
        <a:xfrm>
          <a:off x="10426700" y="97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117136</xdr:rowOff>
    </xdr:from>
    <xdr:ext cx="534377" cy="259045"/>
    <xdr:sp macro="" textlink="">
      <xdr:nvSpPr>
        <xdr:cNvPr id="361" name="農林水産業費該当値テキスト"/>
        <xdr:cNvSpPr txBox="1"/>
      </xdr:nvSpPr>
      <xdr:spPr>
        <a:xfrm>
          <a:off x="10528300" y="97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7760</xdr:rowOff>
    </xdr:from>
    <xdr:to>
      <xdr:col>14</xdr:col>
      <xdr:colOff>79375</xdr:colOff>
      <xdr:row>57</xdr:row>
      <xdr:rowOff>109360</xdr:rowOff>
    </xdr:to>
    <xdr:sp macro="" textlink="">
      <xdr:nvSpPr>
        <xdr:cNvPr id="362" name="円/楕円 361"/>
        <xdr:cNvSpPr/>
      </xdr:nvSpPr>
      <xdr:spPr>
        <a:xfrm>
          <a:off x="9588500" y="97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100487</xdr:rowOff>
    </xdr:from>
    <xdr:ext cx="534377" cy="259045"/>
    <xdr:sp macro="" textlink="">
      <xdr:nvSpPr>
        <xdr:cNvPr id="363" name="テキスト ボックス 362"/>
        <xdr:cNvSpPr txBox="1"/>
      </xdr:nvSpPr>
      <xdr:spPr>
        <a:xfrm>
          <a:off x="9372111" y="987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143319</xdr:rowOff>
    </xdr:from>
    <xdr:to>
      <xdr:col>12</xdr:col>
      <xdr:colOff>561975</xdr:colOff>
      <xdr:row>57</xdr:row>
      <xdr:rowOff>73469</xdr:rowOff>
    </xdr:to>
    <xdr:sp macro="" textlink="">
      <xdr:nvSpPr>
        <xdr:cNvPr id="364" name="円/楕円 363"/>
        <xdr:cNvSpPr/>
      </xdr:nvSpPr>
      <xdr:spPr>
        <a:xfrm>
          <a:off x="8699500" y="97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64596</xdr:rowOff>
    </xdr:from>
    <xdr:ext cx="534377" cy="259045"/>
    <xdr:sp macro="" textlink="">
      <xdr:nvSpPr>
        <xdr:cNvPr id="365" name="テキスト ボックス 364"/>
        <xdr:cNvSpPr txBox="1"/>
      </xdr:nvSpPr>
      <xdr:spPr>
        <a:xfrm>
          <a:off x="8483111" y="98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152121</xdr:rowOff>
    </xdr:from>
    <xdr:to>
      <xdr:col>11</xdr:col>
      <xdr:colOff>358775</xdr:colOff>
      <xdr:row>57</xdr:row>
      <xdr:rowOff>82271</xdr:rowOff>
    </xdr:to>
    <xdr:sp macro="" textlink="">
      <xdr:nvSpPr>
        <xdr:cNvPr id="366" name="円/楕円 365"/>
        <xdr:cNvSpPr/>
      </xdr:nvSpPr>
      <xdr:spPr>
        <a:xfrm>
          <a:off x="7810500" y="97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73398</xdr:rowOff>
    </xdr:from>
    <xdr:ext cx="534377" cy="259045"/>
    <xdr:sp macro="" textlink="">
      <xdr:nvSpPr>
        <xdr:cNvPr id="367" name="テキスト ボックス 366"/>
        <xdr:cNvSpPr txBox="1"/>
      </xdr:nvSpPr>
      <xdr:spPr>
        <a:xfrm>
          <a:off x="7594111" y="98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46368</xdr:rowOff>
    </xdr:from>
    <xdr:to>
      <xdr:col>10</xdr:col>
      <xdr:colOff>155575</xdr:colOff>
      <xdr:row>57</xdr:row>
      <xdr:rowOff>147968</xdr:rowOff>
    </xdr:to>
    <xdr:sp macro="" textlink="">
      <xdr:nvSpPr>
        <xdr:cNvPr id="368" name="円/楕円 367"/>
        <xdr:cNvSpPr/>
      </xdr:nvSpPr>
      <xdr:spPr>
        <a:xfrm>
          <a:off x="6921500" y="98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139095</xdr:rowOff>
    </xdr:from>
    <xdr:ext cx="534377" cy="259045"/>
    <xdr:sp macro="" textlink="">
      <xdr:nvSpPr>
        <xdr:cNvPr id="369" name="テキスト ボックス 368"/>
        <xdr:cNvSpPr txBox="1"/>
      </xdr:nvSpPr>
      <xdr:spPr>
        <a:xfrm>
          <a:off x="6705111" y="99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104293</xdr:rowOff>
    </xdr:from>
    <xdr:to>
      <xdr:col>15</xdr:col>
      <xdr:colOff>180975</xdr:colOff>
      <xdr:row>78</xdr:row>
      <xdr:rowOff>126212</xdr:rowOff>
    </xdr:to>
    <xdr:cxnSp macro="">
      <xdr:nvCxnSpPr>
        <xdr:cNvPr id="398" name="直線コネクタ 397"/>
        <xdr:cNvCxnSpPr/>
      </xdr:nvCxnSpPr>
      <xdr:spPr>
        <a:xfrm flipV="1">
          <a:off x="9639300" y="13477393"/>
          <a:ext cx="838200" cy="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126212</xdr:rowOff>
    </xdr:from>
    <xdr:to>
      <xdr:col>14</xdr:col>
      <xdr:colOff>28575</xdr:colOff>
      <xdr:row>78</xdr:row>
      <xdr:rowOff>126327</xdr:rowOff>
    </xdr:to>
    <xdr:cxnSp macro="">
      <xdr:nvCxnSpPr>
        <xdr:cNvPr id="401" name="直線コネクタ 400"/>
        <xdr:cNvCxnSpPr/>
      </xdr:nvCxnSpPr>
      <xdr:spPr>
        <a:xfrm flipV="1">
          <a:off x="8750300" y="1349931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103175</xdr:rowOff>
    </xdr:from>
    <xdr:to>
      <xdr:col>12</xdr:col>
      <xdr:colOff>511175</xdr:colOff>
      <xdr:row>78</xdr:row>
      <xdr:rowOff>126327</xdr:rowOff>
    </xdr:to>
    <xdr:cxnSp macro="">
      <xdr:nvCxnSpPr>
        <xdr:cNvPr id="404" name="直線コネクタ 403"/>
        <xdr:cNvCxnSpPr/>
      </xdr:nvCxnSpPr>
      <xdr:spPr>
        <a:xfrm>
          <a:off x="7861300" y="13304825"/>
          <a:ext cx="889000" cy="1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103175</xdr:rowOff>
    </xdr:from>
    <xdr:to>
      <xdr:col>11</xdr:col>
      <xdr:colOff>307975</xdr:colOff>
      <xdr:row>77</xdr:row>
      <xdr:rowOff>148653</xdr:rowOff>
    </xdr:to>
    <xdr:cxnSp macro="">
      <xdr:nvCxnSpPr>
        <xdr:cNvPr id="407" name="直線コネクタ 406"/>
        <xdr:cNvCxnSpPr/>
      </xdr:nvCxnSpPr>
      <xdr:spPr>
        <a:xfrm flipV="1">
          <a:off x="6972300" y="13304825"/>
          <a:ext cx="889000" cy="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53493</xdr:rowOff>
    </xdr:from>
    <xdr:to>
      <xdr:col>15</xdr:col>
      <xdr:colOff>231775</xdr:colOff>
      <xdr:row>78</xdr:row>
      <xdr:rowOff>155093</xdr:rowOff>
    </xdr:to>
    <xdr:sp macro="" textlink="">
      <xdr:nvSpPr>
        <xdr:cNvPr id="417" name="円/楕円 416"/>
        <xdr:cNvSpPr/>
      </xdr:nvSpPr>
      <xdr:spPr>
        <a:xfrm>
          <a:off x="10426700" y="134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139870</xdr:rowOff>
    </xdr:from>
    <xdr:ext cx="469744" cy="259045"/>
    <xdr:sp macro="" textlink="">
      <xdr:nvSpPr>
        <xdr:cNvPr id="418" name="商工費該当値テキスト"/>
        <xdr:cNvSpPr txBox="1"/>
      </xdr:nvSpPr>
      <xdr:spPr>
        <a:xfrm>
          <a:off x="10528300" y="133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75412</xdr:rowOff>
    </xdr:from>
    <xdr:to>
      <xdr:col>14</xdr:col>
      <xdr:colOff>79375</xdr:colOff>
      <xdr:row>79</xdr:row>
      <xdr:rowOff>5562</xdr:rowOff>
    </xdr:to>
    <xdr:sp macro="" textlink="">
      <xdr:nvSpPr>
        <xdr:cNvPr id="419" name="円/楕円 418"/>
        <xdr:cNvSpPr/>
      </xdr:nvSpPr>
      <xdr:spPr>
        <a:xfrm>
          <a:off x="9588500" y="134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168139</xdr:rowOff>
    </xdr:from>
    <xdr:ext cx="469744" cy="259045"/>
    <xdr:sp macro="" textlink="">
      <xdr:nvSpPr>
        <xdr:cNvPr id="420" name="テキスト ボックス 419"/>
        <xdr:cNvSpPr txBox="1"/>
      </xdr:nvSpPr>
      <xdr:spPr>
        <a:xfrm>
          <a:off x="9404427" y="1354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75527</xdr:rowOff>
    </xdr:from>
    <xdr:to>
      <xdr:col>12</xdr:col>
      <xdr:colOff>561975</xdr:colOff>
      <xdr:row>79</xdr:row>
      <xdr:rowOff>5677</xdr:rowOff>
    </xdr:to>
    <xdr:sp macro="" textlink="">
      <xdr:nvSpPr>
        <xdr:cNvPr id="421" name="円/楕円 420"/>
        <xdr:cNvSpPr/>
      </xdr:nvSpPr>
      <xdr:spPr>
        <a:xfrm>
          <a:off x="8699500" y="13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168254</xdr:rowOff>
    </xdr:from>
    <xdr:ext cx="469744" cy="259045"/>
    <xdr:sp macro="" textlink="">
      <xdr:nvSpPr>
        <xdr:cNvPr id="422" name="テキスト ボックス 421"/>
        <xdr:cNvSpPr txBox="1"/>
      </xdr:nvSpPr>
      <xdr:spPr>
        <a:xfrm>
          <a:off x="8515427" y="1354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52375</xdr:rowOff>
    </xdr:from>
    <xdr:to>
      <xdr:col>11</xdr:col>
      <xdr:colOff>358775</xdr:colOff>
      <xdr:row>77</xdr:row>
      <xdr:rowOff>153975</xdr:rowOff>
    </xdr:to>
    <xdr:sp macro="" textlink="">
      <xdr:nvSpPr>
        <xdr:cNvPr id="423" name="円/楕円 422"/>
        <xdr:cNvSpPr/>
      </xdr:nvSpPr>
      <xdr:spPr>
        <a:xfrm>
          <a:off x="7810500" y="132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170502</xdr:rowOff>
    </xdr:from>
    <xdr:ext cx="534377" cy="259045"/>
    <xdr:sp macro="" textlink="">
      <xdr:nvSpPr>
        <xdr:cNvPr id="424" name="テキスト ボックス 423"/>
        <xdr:cNvSpPr txBox="1"/>
      </xdr:nvSpPr>
      <xdr:spPr>
        <a:xfrm>
          <a:off x="7594111" y="130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97853</xdr:rowOff>
    </xdr:from>
    <xdr:to>
      <xdr:col>10</xdr:col>
      <xdr:colOff>155575</xdr:colOff>
      <xdr:row>78</xdr:row>
      <xdr:rowOff>28003</xdr:rowOff>
    </xdr:to>
    <xdr:sp macro="" textlink="">
      <xdr:nvSpPr>
        <xdr:cNvPr id="425" name="円/楕円 424"/>
        <xdr:cNvSpPr/>
      </xdr:nvSpPr>
      <xdr:spPr>
        <a:xfrm>
          <a:off x="6921500" y="1329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44530</xdr:rowOff>
    </xdr:from>
    <xdr:ext cx="534377" cy="259045"/>
    <xdr:sp macro="" textlink="">
      <xdr:nvSpPr>
        <xdr:cNvPr id="426" name="テキスト ボックス 425"/>
        <xdr:cNvSpPr txBox="1"/>
      </xdr:nvSpPr>
      <xdr:spPr>
        <a:xfrm>
          <a:off x="6705111" y="1307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126927</xdr:rowOff>
    </xdr:from>
    <xdr:to>
      <xdr:col>15</xdr:col>
      <xdr:colOff>180975</xdr:colOff>
      <xdr:row>97</xdr:row>
      <xdr:rowOff>136061</xdr:rowOff>
    </xdr:to>
    <xdr:cxnSp macro="">
      <xdr:nvCxnSpPr>
        <xdr:cNvPr id="459" name="直線コネクタ 458"/>
        <xdr:cNvCxnSpPr/>
      </xdr:nvCxnSpPr>
      <xdr:spPr>
        <a:xfrm>
          <a:off x="9639300" y="16757577"/>
          <a:ext cx="8382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126927</xdr:rowOff>
    </xdr:from>
    <xdr:to>
      <xdr:col>14</xdr:col>
      <xdr:colOff>28575</xdr:colOff>
      <xdr:row>98</xdr:row>
      <xdr:rowOff>5826</xdr:rowOff>
    </xdr:to>
    <xdr:cxnSp macro="">
      <xdr:nvCxnSpPr>
        <xdr:cNvPr id="462" name="直線コネクタ 461"/>
        <xdr:cNvCxnSpPr/>
      </xdr:nvCxnSpPr>
      <xdr:spPr>
        <a:xfrm flipV="1">
          <a:off x="8750300" y="16757577"/>
          <a:ext cx="889000" cy="5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115630</xdr:rowOff>
    </xdr:from>
    <xdr:to>
      <xdr:col>12</xdr:col>
      <xdr:colOff>511175</xdr:colOff>
      <xdr:row>98</xdr:row>
      <xdr:rowOff>5826</xdr:rowOff>
    </xdr:to>
    <xdr:cxnSp macro="">
      <xdr:nvCxnSpPr>
        <xdr:cNvPr id="465" name="直線コネクタ 464"/>
        <xdr:cNvCxnSpPr/>
      </xdr:nvCxnSpPr>
      <xdr:spPr>
        <a:xfrm>
          <a:off x="7861300" y="16746280"/>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115630</xdr:rowOff>
    </xdr:from>
    <xdr:to>
      <xdr:col>11</xdr:col>
      <xdr:colOff>307975</xdr:colOff>
      <xdr:row>98</xdr:row>
      <xdr:rowOff>24504</xdr:rowOff>
    </xdr:to>
    <xdr:cxnSp macro="">
      <xdr:nvCxnSpPr>
        <xdr:cNvPr id="468" name="直線コネクタ 467"/>
        <xdr:cNvCxnSpPr/>
      </xdr:nvCxnSpPr>
      <xdr:spPr>
        <a:xfrm flipV="1">
          <a:off x="6972300" y="16746280"/>
          <a:ext cx="889000" cy="8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85261</xdr:rowOff>
    </xdr:from>
    <xdr:to>
      <xdr:col>15</xdr:col>
      <xdr:colOff>231775</xdr:colOff>
      <xdr:row>98</xdr:row>
      <xdr:rowOff>15411</xdr:rowOff>
    </xdr:to>
    <xdr:sp macro="" textlink="">
      <xdr:nvSpPr>
        <xdr:cNvPr id="478" name="円/楕円 477"/>
        <xdr:cNvSpPr/>
      </xdr:nvSpPr>
      <xdr:spPr>
        <a:xfrm>
          <a:off x="10426700" y="167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63688</xdr:rowOff>
    </xdr:from>
    <xdr:ext cx="534377" cy="259045"/>
    <xdr:sp macro="" textlink="">
      <xdr:nvSpPr>
        <xdr:cNvPr id="479" name="土木費該当値テキスト"/>
        <xdr:cNvSpPr txBox="1"/>
      </xdr:nvSpPr>
      <xdr:spPr>
        <a:xfrm>
          <a:off x="10528300" y="166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76127</xdr:rowOff>
    </xdr:from>
    <xdr:to>
      <xdr:col>14</xdr:col>
      <xdr:colOff>79375</xdr:colOff>
      <xdr:row>98</xdr:row>
      <xdr:rowOff>6277</xdr:rowOff>
    </xdr:to>
    <xdr:sp macro="" textlink="">
      <xdr:nvSpPr>
        <xdr:cNvPr id="480" name="円/楕円 479"/>
        <xdr:cNvSpPr/>
      </xdr:nvSpPr>
      <xdr:spPr>
        <a:xfrm>
          <a:off x="9588500" y="167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168854</xdr:rowOff>
    </xdr:from>
    <xdr:ext cx="534377" cy="259045"/>
    <xdr:sp macro="" textlink="">
      <xdr:nvSpPr>
        <xdr:cNvPr id="481" name="テキスト ボックス 480"/>
        <xdr:cNvSpPr txBox="1"/>
      </xdr:nvSpPr>
      <xdr:spPr>
        <a:xfrm>
          <a:off x="9372111" y="167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126476</xdr:rowOff>
    </xdr:from>
    <xdr:to>
      <xdr:col>12</xdr:col>
      <xdr:colOff>561975</xdr:colOff>
      <xdr:row>98</xdr:row>
      <xdr:rowOff>56626</xdr:rowOff>
    </xdr:to>
    <xdr:sp macro="" textlink="">
      <xdr:nvSpPr>
        <xdr:cNvPr id="482" name="円/楕円 481"/>
        <xdr:cNvSpPr/>
      </xdr:nvSpPr>
      <xdr:spPr>
        <a:xfrm>
          <a:off x="8699500" y="16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47753</xdr:rowOff>
    </xdr:from>
    <xdr:ext cx="534377" cy="259045"/>
    <xdr:sp macro="" textlink="">
      <xdr:nvSpPr>
        <xdr:cNvPr id="483" name="テキスト ボックス 482"/>
        <xdr:cNvSpPr txBox="1"/>
      </xdr:nvSpPr>
      <xdr:spPr>
        <a:xfrm>
          <a:off x="8483111" y="1684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64830</xdr:rowOff>
    </xdr:from>
    <xdr:to>
      <xdr:col>11</xdr:col>
      <xdr:colOff>358775</xdr:colOff>
      <xdr:row>97</xdr:row>
      <xdr:rowOff>166430</xdr:rowOff>
    </xdr:to>
    <xdr:sp macro="" textlink="">
      <xdr:nvSpPr>
        <xdr:cNvPr id="484" name="円/楕円 483"/>
        <xdr:cNvSpPr/>
      </xdr:nvSpPr>
      <xdr:spPr>
        <a:xfrm>
          <a:off x="7810500" y="1669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157557</xdr:rowOff>
    </xdr:from>
    <xdr:ext cx="534377" cy="259045"/>
    <xdr:sp macro="" textlink="">
      <xdr:nvSpPr>
        <xdr:cNvPr id="485" name="テキスト ボックス 484"/>
        <xdr:cNvSpPr txBox="1"/>
      </xdr:nvSpPr>
      <xdr:spPr>
        <a:xfrm>
          <a:off x="7594111" y="1678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145154</xdr:rowOff>
    </xdr:from>
    <xdr:to>
      <xdr:col>10</xdr:col>
      <xdr:colOff>155575</xdr:colOff>
      <xdr:row>98</xdr:row>
      <xdr:rowOff>75304</xdr:rowOff>
    </xdr:to>
    <xdr:sp macro="" textlink="">
      <xdr:nvSpPr>
        <xdr:cNvPr id="486" name="円/楕円 485"/>
        <xdr:cNvSpPr/>
      </xdr:nvSpPr>
      <xdr:spPr>
        <a:xfrm>
          <a:off x="6921500" y="167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66431</xdr:rowOff>
    </xdr:from>
    <xdr:ext cx="534377" cy="259045"/>
    <xdr:sp macro="" textlink="">
      <xdr:nvSpPr>
        <xdr:cNvPr id="487" name="テキスト ボックス 486"/>
        <xdr:cNvSpPr txBox="1"/>
      </xdr:nvSpPr>
      <xdr:spPr>
        <a:xfrm>
          <a:off x="6705111" y="168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146672</xdr:rowOff>
    </xdr:from>
    <xdr:to>
      <xdr:col>23</xdr:col>
      <xdr:colOff>517525</xdr:colOff>
      <xdr:row>36</xdr:row>
      <xdr:rowOff>94166</xdr:rowOff>
    </xdr:to>
    <xdr:cxnSp macro="">
      <xdr:nvCxnSpPr>
        <xdr:cNvPr id="520" name="直線コネクタ 519"/>
        <xdr:cNvCxnSpPr/>
      </xdr:nvCxnSpPr>
      <xdr:spPr>
        <a:xfrm>
          <a:off x="15481300" y="5804522"/>
          <a:ext cx="838200" cy="46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85593</xdr:rowOff>
    </xdr:from>
    <xdr:to>
      <xdr:col>22</xdr:col>
      <xdr:colOff>365125</xdr:colOff>
      <xdr:row>33</xdr:row>
      <xdr:rowOff>146672</xdr:rowOff>
    </xdr:to>
    <xdr:cxnSp macro="">
      <xdr:nvCxnSpPr>
        <xdr:cNvPr id="523" name="直線コネクタ 522"/>
        <xdr:cNvCxnSpPr/>
      </xdr:nvCxnSpPr>
      <xdr:spPr>
        <a:xfrm>
          <a:off x="14592300" y="5571993"/>
          <a:ext cx="889000" cy="23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85593</xdr:rowOff>
    </xdr:from>
    <xdr:to>
      <xdr:col>21</xdr:col>
      <xdr:colOff>161925</xdr:colOff>
      <xdr:row>37</xdr:row>
      <xdr:rowOff>754</xdr:rowOff>
    </xdr:to>
    <xdr:cxnSp macro="">
      <xdr:nvCxnSpPr>
        <xdr:cNvPr id="526" name="直線コネクタ 525"/>
        <xdr:cNvCxnSpPr/>
      </xdr:nvCxnSpPr>
      <xdr:spPr>
        <a:xfrm flipV="1">
          <a:off x="13703300" y="5571993"/>
          <a:ext cx="889000" cy="77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158531</xdr:rowOff>
    </xdr:from>
    <xdr:to>
      <xdr:col>19</xdr:col>
      <xdr:colOff>644525</xdr:colOff>
      <xdr:row>37</xdr:row>
      <xdr:rowOff>754</xdr:rowOff>
    </xdr:to>
    <xdr:cxnSp macro="">
      <xdr:nvCxnSpPr>
        <xdr:cNvPr id="529" name="直線コネクタ 528"/>
        <xdr:cNvCxnSpPr/>
      </xdr:nvCxnSpPr>
      <xdr:spPr>
        <a:xfrm>
          <a:off x="12814300" y="6330731"/>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43366</xdr:rowOff>
    </xdr:from>
    <xdr:to>
      <xdr:col>23</xdr:col>
      <xdr:colOff>568325</xdr:colOff>
      <xdr:row>36</xdr:row>
      <xdr:rowOff>144966</xdr:rowOff>
    </xdr:to>
    <xdr:sp macro="" textlink="">
      <xdr:nvSpPr>
        <xdr:cNvPr id="539" name="円/楕円 538"/>
        <xdr:cNvSpPr/>
      </xdr:nvSpPr>
      <xdr:spPr>
        <a:xfrm>
          <a:off x="16268700" y="62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66243</xdr:rowOff>
    </xdr:from>
    <xdr:ext cx="534377" cy="259045"/>
    <xdr:sp macro="" textlink="">
      <xdr:nvSpPr>
        <xdr:cNvPr id="540" name="消防費該当値テキスト"/>
        <xdr:cNvSpPr txBox="1"/>
      </xdr:nvSpPr>
      <xdr:spPr>
        <a:xfrm>
          <a:off x="16370300" y="606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39,187</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95872</xdr:rowOff>
    </xdr:from>
    <xdr:to>
      <xdr:col>22</xdr:col>
      <xdr:colOff>415925</xdr:colOff>
      <xdr:row>34</xdr:row>
      <xdr:rowOff>26022</xdr:rowOff>
    </xdr:to>
    <xdr:sp macro="" textlink="">
      <xdr:nvSpPr>
        <xdr:cNvPr id="541" name="円/楕円 540"/>
        <xdr:cNvSpPr/>
      </xdr:nvSpPr>
      <xdr:spPr>
        <a:xfrm>
          <a:off x="15430500" y="57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42549</xdr:rowOff>
    </xdr:from>
    <xdr:ext cx="534377" cy="259045"/>
    <xdr:sp macro="" textlink="">
      <xdr:nvSpPr>
        <xdr:cNvPr id="542" name="テキスト ボックス 541"/>
        <xdr:cNvSpPr txBox="1"/>
      </xdr:nvSpPr>
      <xdr:spPr>
        <a:xfrm>
          <a:off x="15214111" y="552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71,512</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34793</xdr:rowOff>
    </xdr:from>
    <xdr:to>
      <xdr:col>21</xdr:col>
      <xdr:colOff>212725</xdr:colOff>
      <xdr:row>32</xdr:row>
      <xdr:rowOff>136393</xdr:rowOff>
    </xdr:to>
    <xdr:sp macro="" textlink="">
      <xdr:nvSpPr>
        <xdr:cNvPr id="543" name="円/楕円 542"/>
        <xdr:cNvSpPr/>
      </xdr:nvSpPr>
      <xdr:spPr>
        <a:xfrm>
          <a:off x="14541500" y="552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152920</xdr:rowOff>
    </xdr:from>
    <xdr:ext cx="534377" cy="259045"/>
    <xdr:sp macro="" textlink="">
      <xdr:nvSpPr>
        <xdr:cNvPr id="544" name="テキスト ボックス 543"/>
        <xdr:cNvSpPr txBox="1"/>
      </xdr:nvSpPr>
      <xdr:spPr>
        <a:xfrm>
          <a:off x="14325111" y="529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87,787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121404</xdr:rowOff>
    </xdr:from>
    <xdr:to>
      <xdr:col>20</xdr:col>
      <xdr:colOff>9525</xdr:colOff>
      <xdr:row>37</xdr:row>
      <xdr:rowOff>51554</xdr:rowOff>
    </xdr:to>
    <xdr:sp macro="" textlink="">
      <xdr:nvSpPr>
        <xdr:cNvPr id="545" name="円/楕円 544"/>
        <xdr:cNvSpPr/>
      </xdr:nvSpPr>
      <xdr:spPr>
        <a:xfrm>
          <a:off x="13652500" y="62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68081</xdr:rowOff>
    </xdr:from>
    <xdr:ext cx="534377" cy="259045"/>
    <xdr:sp macro="" textlink="">
      <xdr:nvSpPr>
        <xdr:cNvPr id="546" name="テキスト ボックス 545"/>
        <xdr:cNvSpPr txBox="1"/>
      </xdr:nvSpPr>
      <xdr:spPr>
        <a:xfrm>
          <a:off x="13436111" y="60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107731</xdr:rowOff>
    </xdr:from>
    <xdr:to>
      <xdr:col>18</xdr:col>
      <xdr:colOff>492125</xdr:colOff>
      <xdr:row>37</xdr:row>
      <xdr:rowOff>37881</xdr:rowOff>
    </xdr:to>
    <xdr:sp macro="" textlink="">
      <xdr:nvSpPr>
        <xdr:cNvPr id="547" name="円/楕円 546"/>
        <xdr:cNvSpPr/>
      </xdr:nvSpPr>
      <xdr:spPr>
        <a:xfrm>
          <a:off x="12763500" y="62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54408</xdr:rowOff>
    </xdr:from>
    <xdr:ext cx="534377" cy="259045"/>
    <xdr:sp macro="" textlink="">
      <xdr:nvSpPr>
        <xdr:cNvPr id="548" name="テキスト ボックス 547"/>
        <xdr:cNvSpPr txBox="1"/>
      </xdr:nvSpPr>
      <xdr:spPr>
        <a:xfrm>
          <a:off x="12547111" y="605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35512</xdr:rowOff>
    </xdr:from>
    <xdr:to>
      <xdr:col>23</xdr:col>
      <xdr:colOff>517525</xdr:colOff>
      <xdr:row>56</xdr:row>
      <xdr:rowOff>142009</xdr:rowOff>
    </xdr:to>
    <xdr:cxnSp macro="">
      <xdr:nvCxnSpPr>
        <xdr:cNvPr id="577" name="直線コネクタ 576"/>
        <xdr:cNvCxnSpPr/>
      </xdr:nvCxnSpPr>
      <xdr:spPr>
        <a:xfrm flipV="1">
          <a:off x="15481300" y="9636712"/>
          <a:ext cx="838200" cy="10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41349</xdr:rowOff>
    </xdr:from>
    <xdr:to>
      <xdr:col>22</xdr:col>
      <xdr:colOff>365125</xdr:colOff>
      <xdr:row>56</xdr:row>
      <xdr:rowOff>142009</xdr:rowOff>
    </xdr:to>
    <xdr:cxnSp macro="">
      <xdr:nvCxnSpPr>
        <xdr:cNvPr id="580" name="直線コネクタ 579"/>
        <xdr:cNvCxnSpPr/>
      </xdr:nvCxnSpPr>
      <xdr:spPr>
        <a:xfrm>
          <a:off x="14592300" y="9299649"/>
          <a:ext cx="889000" cy="4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41349</xdr:rowOff>
    </xdr:from>
    <xdr:to>
      <xdr:col>21</xdr:col>
      <xdr:colOff>161925</xdr:colOff>
      <xdr:row>56</xdr:row>
      <xdr:rowOff>94033</xdr:rowOff>
    </xdr:to>
    <xdr:cxnSp macro="">
      <xdr:nvCxnSpPr>
        <xdr:cNvPr id="583" name="直線コネクタ 582"/>
        <xdr:cNvCxnSpPr/>
      </xdr:nvCxnSpPr>
      <xdr:spPr>
        <a:xfrm flipV="1">
          <a:off x="13703300" y="9299649"/>
          <a:ext cx="889000" cy="39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94033</xdr:rowOff>
    </xdr:from>
    <xdr:to>
      <xdr:col>19</xdr:col>
      <xdr:colOff>644525</xdr:colOff>
      <xdr:row>57</xdr:row>
      <xdr:rowOff>14938</xdr:rowOff>
    </xdr:to>
    <xdr:cxnSp macro="">
      <xdr:nvCxnSpPr>
        <xdr:cNvPr id="586" name="直線コネクタ 585"/>
        <xdr:cNvCxnSpPr/>
      </xdr:nvCxnSpPr>
      <xdr:spPr>
        <a:xfrm flipV="1">
          <a:off x="12814300" y="9695233"/>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156162</xdr:rowOff>
    </xdr:from>
    <xdr:to>
      <xdr:col>23</xdr:col>
      <xdr:colOff>568325</xdr:colOff>
      <xdr:row>56</xdr:row>
      <xdr:rowOff>86312</xdr:rowOff>
    </xdr:to>
    <xdr:sp macro="" textlink="">
      <xdr:nvSpPr>
        <xdr:cNvPr id="596" name="円/楕円 595"/>
        <xdr:cNvSpPr/>
      </xdr:nvSpPr>
      <xdr:spPr>
        <a:xfrm>
          <a:off x="16268700" y="95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7589</xdr:rowOff>
    </xdr:from>
    <xdr:ext cx="534377" cy="259045"/>
    <xdr:sp macro="" textlink="">
      <xdr:nvSpPr>
        <xdr:cNvPr id="597" name="教育費該当値テキスト"/>
        <xdr:cNvSpPr txBox="1"/>
      </xdr:nvSpPr>
      <xdr:spPr>
        <a:xfrm>
          <a:off x="16370300" y="94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68,673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91209</xdr:rowOff>
    </xdr:from>
    <xdr:to>
      <xdr:col>22</xdr:col>
      <xdr:colOff>415925</xdr:colOff>
      <xdr:row>57</xdr:row>
      <xdr:rowOff>21359</xdr:rowOff>
    </xdr:to>
    <xdr:sp macro="" textlink="">
      <xdr:nvSpPr>
        <xdr:cNvPr id="598" name="円/楕円 597"/>
        <xdr:cNvSpPr/>
      </xdr:nvSpPr>
      <xdr:spPr>
        <a:xfrm>
          <a:off x="15430500" y="96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12486</xdr:rowOff>
    </xdr:from>
    <xdr:ext cx="534377" cy="259045"/>
    <xdr:sp macro="" textlink="">
      <xdr:nvSpPr>
        <xdr:cNvPr id="599" name="テキスト ボックス 598"/>
        <xdr:cNvSpPr txBox="1"/>
      </xdr:nvSpPr>
      <xdr:spPr>
        <a:xfrm>
          <a:off x="15214111" y="978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54,697</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161999</xdr:rowOff>
    </xdr:from>
    <xdr:to>
      <xdr:col>21</xdr:col>
      <xdr:colOff>212725</xdr:colOff>
      <xdr:row>54</xdr:row>
      <xdr:rowOff>92149</xdr:rowOff>
    </xdr:to>
    <xdr:sp macro="" textlink="">
      <xdr:nvSpPr>
        <xdr:cNvPr id="600" name="円/楕円 599"/>
        <xdr:cNvSpPr/>
      </xdr:nvSpPr>
      <xdr:spPr>
        <a:xfrm>
          <a:off x="14541500" y="92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108676</xdr:rowOff>
    </xdr:from>
    <xdr:ext cx="599010" cy="259045"/>
    <xdr:sp macro="" textlink="">
      <xdr:nvSpPr>
        <xdr:cNvPr id="601" name="テキスト ボックス 600"/>
        <xdr:cNvSpPr txBox="1"/>
      </xdr:nvSpPr>
      <xdr:spPr>
        <a:xfrm>
          <a:off x="14292794" y="902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112,907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43233</xdr:rowOff>
    </xdr:from>
    <xdr:to>
      <xdr:col>20</xdr:col>
      <xdr:colOff>9525</xdr:colOff>
      <xdr:row>56</xdr:row>
      <xdr:rowOff>144833</xdr:rowOff>
    </xdr:to>
    <xdr:sp macro="" textlink="">
      <xdr:nvSpPr>
        <xdr:cNvPr id="602" name="円/楕円 601"/>
        <xdr:cNvSpPr/>
      </xdr:nvSpPr>
      <xdr:spPr>
        <a:xfrm>
          <a:off x="13652500" y="964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161360</xdr:rowOff>
    </xdr:from>
    <xdr:ext cx="534377" cy="259045"/>
    <xdr:sp macro="" textlink="">
      <xdr:nvSpPr>
        <xdr:cNvPr id="603" name="テキスト ボックス 602"/>
        <xdr:cNvSpPr txBox="1"/>
      </xdr:nvSpPr>
      <xdr:spPr>
        <a:xfrm>
          <a:off x="13436111" y="94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135588</xdr:rowOff>
    </xdr:from>
    <xdr:to>
      <xdr:col>18</xdr:col>
      <xdr:colOff>492125</xdr:colOff>
      <xdr:row>57</xdr:row>
      <xdr:rowOff>65738</xdr:rowOff>
    </xdr:to>
    <xdr:sp macro="" textlink="">
      <xdr:nvSpPr>
        <xdr:cNvPr id="604" name="円/楕円 603"/>
        <xdr:cNvSpPr/>
      </xdr:nvSpPr>
      <xdr:spPr>
        <a:xfrm>
          <a:off x="12763500" y="97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56865</xdr:rowOff>
    </xdr:from>
    <xdr:ext cx="534377" cy="259045"/>
    <xdr:sp macro="" textlink="">
      <xdr:nvSpPr>
        <xdr:cNvPr id="605" name="テキスト ボックス 604"/>
        <xdr:cNvSpPr txBox="1"/>
      </xdr:nvSpPr>
      <xdr:spPr>
        <a:xfrm>
          <a:off x="12547111" y="982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35413</xdr:rowOff>
    </xdr:from>
    <xdr:to>
      <xdr:col>23</xdr:col>
      <xdr:colOff>517525</xdr:colOff>
      <xdr:row>78</xdr:row>
      <xdr:rowOff>120086</xdr:rowOff>
    </xdr:to>
    <xdr:cxnSp macro="">
      <xdr:nvCxnSpPr>
        <xdr:cNvPr id="632" name="直線コネクタ 631"/>
        <xdr:cNvCxnSpPr/>
      </xdr:nvCxnSpPr>
      <xdr:spPr>
        <a:xfrm>
          <a:off x="15481300" y="13237063"/>
          <a:ext cx="838200" cy="25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35413</xdr:rowOff>
    </xdr:from>
    <xdr:to>
      <xdr:col>22</xdr:col>
      <xdr:colOff>365125</xdr:colOff>
      <xdr:row>78</xdr:row>
      <xdr:rowOff>47963</xdr:rowOff>
    </xdr:to>
    <xdr:cxnSp macro="">
      <xdr:nvCxnSpPr>
        <xdr:cNvPr id="635" name="直線コネクタ 634"/>
        <xdr:cNvCxnSpPr/>
      </xdr:nvCxnSpPr>
      <xdr:spPr>
        <a:xfrm flipV="1">
          <a:off x="14592300" y="13237063"/>
          <a:ext cx="889000" cy="18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47963</xdr:rowOff>
    </xdr:from>
    <xdr:to>
      <xdr:col>21</xdr:col>
      <xdr:colOff>161925</xdr:colOff>
      <xdr:row>78</xdr:row>
      <xdr:rowOff>131516</xdr:rowOff>
    </xdr:to>
    <xdr:cxnSp macro="">
      <xdr:nvCxnSpPr>
        <xdr:cNvPr id="638" name="直線コネクタ 637"/>
        <xdr:cNvCxnSpPr/>
      </xdr:nvCxnSpPr>
      <xdr:spPr>
        <a:xfrm flipV="1">
          <a:off x="13703300" y="13421063"/>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131516</xdr:rowOff>
    </xdr:from>
    <xdr:to>
      <xdr:col>19</xdr:col>
      <xdr:colOff>644525</xdr:colOff>
      <xdr:row>78</xdr:row>
      <xdr:rowOff>136247</xdr:rowOff>
    </xdr:to>
    <xdr:cxnSp macro="">
      <xdr:nvCxnSpPr>
        <xdr:cNvPr id="641" name="直線コネクタ 640"/>
        <xdr:cNvCxnSpPr/>
      </xdr:nvCxnSpPr>
      <xdr:spPr>
        <a:xfrm flipV="1">
          <a:off x="12814300" y="13504616"/>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69286</xdr:rowOff>
    </xdr:from>
    <xdr:to>
      <xdr:col>23</xdr:col>
      <xdr:colOff>568325</xdr:colOff>
      <xdr:row>78</xdr:row>
      <xdr:rowOff>170886</xdr:rowOff>
    </xdr:to>
    <xdr:sp macro="" textlink="">
      <xdr:nvSpPr>
        <xdr:cNvPr id="651" name="円/楕円 650"/>
        <xdr:cNvSpPr/>
      </xdr:nvSpPr>
      <xdr:spPr>
        <a:xfrm>
          <a:off x="16268700" y="134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155663</xdr:rowOff>
    </xdr:from>
    <xdr:ext cx="378565" cy="259045"/>
    <xdr:sp macro="" textlink="">
      <xdr:nvSpPr>
        <xdr:cNvPr id="652" name="災害復旧費該当値テキスト"/>
        <xdr:cNvSpPr txBox="1"/>
      </xdr:nvSpPr>
      <xdr:spPr>
        <a:xfrm>
          <a:off x="16370300" y="13357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156063</xdr:rowOff>
    </xdr:from>
    <xdr:to>
      <xdr:col>22</xdr:col>
      <xdr:colOff>415925</xdr:colOff>
      <xdr:row>77</xdr:row>
      <xdr:rowOff>86213</xdr:rowOff>
    </xdr:to>
    <xdr:sp macro="" textlink="">
      <xdr:nvSpPr>
        <xdr:cNvPr id="653" name="円/楕円 652"/>
        <xdr:cNvSpPr/>
      </xdr:nvSpPr>
      <xdr:spPr>
        <a:xfrm>
          <a:off x="15430500" y="131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102740</xdr:rowOff>
    </xdr:from>
    <xdr:ext cx="534377" cy="259045"/>
    <xdr:sp macro="" textlink="">
      <xdr:nvSpPr>
        <xdr:cNvPr id="654" name="テキスト ボックス 653"/>
        <xdr:cNvSpPr txBox="1"/>
      </xdr:nvSpPr>
      <xdr:spPr>
        <a:xfrm>
          <a:off x="1521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168613</xdr:rowOff>
    </xdr:from>
    <xdr:to>
      <xdr:col>21</xdr:col>
      <xdr:colOff>212725</xdr:colOff>
      <xdr:row>78</xdr:row>
      <xdr:rowOff>98763</xdr:rowOff>
    </xdr:to>
    <xdr:sp macro="" textlink="">
      <xdr:nvSpPr>
        <xdr:cNvPr id="655" name="円/楕円 654"/>
        <xdr:cNvSpPr/>
      </xdr:nvSpPr>
      <xdr:spPr>
        <a:xfrm>
          <a:off x="14541500" y="133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89890</xdr:rowOff>
    </xdr:from>
    <xdr:ext cx="469744" cy="259045"/>
    <xdr:sp macro="" textlink="">
      <xdr:nvSpPr>
        <xdr:cNvPr id="656" name="テキスト ボックス 655"/>
        <xdr:cNvSpPr txBox="1"/>
      </xdr:nvSpPr>
      <xdr:spPr>
        <a:xfrm>
          <a:off x="14357427" y="1346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80716</xdr:rowOff>
    </xdr:from>
    <xdr:to>
      <xdr:col>20</xdr:col>
      <xdr:colOff>9525</xdr:colOff>
      <xdr:row>79</xdr:row>
      <xdr:rowOff>10866</xdr:rowOff>
    </xdr:to>
    <xdr:sp macro="" textlink="">
      <xdr:nvSpPr>
        <xdr:cNvPr id="657" name="円/楕円 656"/>
        <xdr:cNvSpPr/>
      </xdr:nvSpPr>
      <xdr:spPr>
        <a:xfrm>
          <a:off x="13652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1993</xdr:rowOff>
    </xdr:from>
    <xdr:ext cx="378565" cy="259045"/>
    <xdr:sp macro="" textlink="">
      <xdr:nvSpPr>
        <xdr:cNvPr id="658" name="テキスト ボックス 657"/>
        <xdr:cNvSpPr txBox="1"/>
      </xdr:nvSpPr>
      <xdr:spPr>
        <a:xfrm>
          <a:off x="13514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85447</xdr:rowOff>
    </xdr:from>
    <xdr:to>
      <xdr:col>18</xdr:col>
      <xdr:colOff>492125</xdr:colOff>
      <xdr:row>79</xdr:row>
      <xdr:rowOff>15597</xdr:rowOff>
    </xdr:to>
    <xdr:sp macro="" textlink="">
      <xdr:nvSpPr>
        <xdr:cNvPr id="659" name="円/楕円 658"/>
        <xdr:cNvSpPr/>
      </xdr:nvSpPr>
      <xdr:spPr>
        <a:xfrm>
          <a:off x="12763500" y="134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6724</xdr:rowOff>
    </xdr:from>
    <xdr:ext cx="378565" cy="259045"/>
    <xdr:sp macro="" textlink="">
      <xdr:nvSpPr>
        <xdr:cNvPr id="660" name="テキスト ボックス 659"/>
        <xdr:cNvSpPr txBox="1"/>
      </xdr:nvSpPr>
      <xdr:spPr>
        <a:xfrm>
          <a:off x="12625017" y="1355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30704</xdr:rowOff>
    </xdr:from>
    <xdr:to>
      <xdr:col>23</xdr:col>
      <xdr:colOff>517525</xdr:colOff>
      <xdr:row>97</xdr:row>
      <xdr:rowOff>31648</xdr:rowOff>
    </xdr:to>
    <xdr:cxnSp macro="">
      <xdr:nvCxnSpPr>
        <xdr:cNvPr id="689" name="直線コネクタ 688"/>
        <xdr:cNvCxnSpPr/>
      </xdr:nvCxnSpPr>
      <xdr:spPr>
        <a:xfrm>
          <a:off x="15481300" y="16661354"/>
          <a:ext cx="8382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30704</xdr:rowOff>
    </xdr:from>
    <xdr:to>
      <xdr:col>22</xdr:col>
      <xdr:colOff>365125</xdr:colOff>
      <xdr:row>97</xdr:row>
      <xdr:rowOff>69771</xdr:rowOff>
    </xdr:to>
    <xdr:cxnSp macro="">
      <xdr:nvCxnSpPr>
        <xdr:cNvPr id="692" name="直線コネクタ 691"/>
        <xdr:cNvCxnSpPr/>
      </xdr:nvCxnSpPr>
      <xdr:spPr>
        <a:xfrm flipV="1">
          <a:off x="14592300" y="16661354"/>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155843</xdr:rowOff>
    </xdr:from>
    <xdr:to>
      <xdr:col>21</xdr:col>
      <xdr:colOff>161925</xdr:colOff>
      <xdr:row>97</xdr:row>
      <xdr:rowOff>69771</xdr:rowOff>
    </xdr:to>
    <xdr:cxnSp macro="">
      <xdr:nvCxnSpPr>
        <xdr:cNvPr id="695" name="直線コネクタ 694"/>
        <xdr:cNvCxnSpPr/>
      </xdr:nvCxnSpPr>
      <xdr:spPr>
        <a:xfrm>
          <a:off x="13703300" y="16615043"/>
          <a:ext cx="889000" cy="8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155843</xdr:rowOff>
    </xdr:from>
    <xdr:to>
      <xdr:col>19</xdr:col>
      <xdr:colOff>644525</xdr:colOff>
      <xdr:row>97</xdr:row>
      <xdr:rowOff>50138</xdr:rowOff>
    </xdr:to>
    <xdr:cxnSp macro="">
      <xdr:nvCxnSpPr>
        <xdr:cNvPr id="698" name="直線コネクタ 697"/>
        <xdr:cNvCxnSpPr/>
      </xdr:nvCxnSpPr>
      <xdr:spPr>
        <a:xfrm flipV="1">
          <a:off x="12814300" y="16615043"/>
          <a:ext cx="8890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152298</xdr:rowOff>
    </xdr:from>
    <xdr:to>
      <xdr:col>23</xdr:col>
      <xdr:colOff>568325</xdr:colOff>
      <xdr:row>97</xdr:row>
      <xdr:rowOff>82448</xdr:rowOff>
    </xdr:to>
    <xdr:sp macro="" textlink="">
      <xdr:nvSpPr>
        <xdr:cNvPr id="708" name="円/楕円 707"/>
        <xdr:cNvSpPr/>
      </xdr:nvSpPr>
      <xdr:spPr>
        <a:xfrm>
          <a:off x="16268700" y="166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3725</xdr:rowOff>
    </xdr:from>
    <xdr:ext cx="534377" cy="259045"/>
    <xdr:sp macro="" textlink="">
      <xdr:nvSpPr>
        <xdr:cNvPr id="709" name="公債費該当値テキスト"/>
        <xdr:cNvSpPr txBox="1"/>
      </xdr:nvSpPr>
      <xdr:spPr>
        <a:xfrm>
          <a:off x="16370300" y="1646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151354</xdr:rowOff>
    </xdr:from>
    <xdr:to>
      <xdr:col>22</xdr:col>
      <xdr:colOff>415925</xdr:colOff>
      <xdr:row>97</xdr:row>
      <xdr:rowOff>81504</xdr:rowOff>
    </xdr:to>
    <xdr:sp macro="" textlink="">
      <xdr:nvSpPr>
        <xdr:cNvPr id="710" name="円/楕円 709"/>
        <xdr:cNvSpPr/>
      </xdr:nvSpPr>
      <xdr:spPr>
        <a:xfrm>
          <a:off x="15430500" y="166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98031</xdr:rowOff>
    </xdr:from>
    <xdr:ext cx="534377" cy="259045"/>
    <xdr:sp macro="" textlink="">
      <xdr:nvSpPr>
        <xdr:cNvPr id="711" name="テキスト ボックス 710"/>
        <xdr:cNvSpPr txBox="1"/>
      </xdr:nvSpPr>
      <xdr:spPr>
        <a:xfrm>
          <a:off x="15214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18971</xdr:rowOff>
    </xdr:from>
    <xdr:to>
      <xdr:col>21</xdr:col>
      <xdr:colOff>212725</xdr:colOff>
      <xdr:row>97</xdr:row>
      <xdr:rowOff>120571</xdr:rowOff>
    </xdr:to>
    <xdr:sp macro="" textlink="">
      <xdr:nvSpPr>
        <xdr:cNvPr id="712" name="円/楕円 711"/>
        <xdr:cNvSpPr/>
      </xdr:nvSpPr>
      <xdr:spPr>
        <a:xfrm>
          <a:off x="14541500" y="166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137098</xdr:rowOff>
    </xdr:from>
    <xdr:ext cx="534377" cy="259045"/>
    <xdr:sp macro="" textlink="">
      <xdr:nvSpPr>
        <xdr:cNvPr id="713" name="テキスト ボックス 712"/>
        <xdr:cNvSpPr txBox="1"/>
      </xdr:nvSpPr>
      <xdr:spPr>
        <a:xfrm>
          <a:off x="14325111" y="1642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83,354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105043</xdr:rowOff>
    </xdr:from>
    <xdr:to>
      <xdr:col>20</xdr:col>
      <xdr:colOff>9525</xdr:colOff>
      <xdr:row>97</xdr:row>
      <xdr:rowOff>35193</xdr:rowOff>
    </xdr:to>
    <xdr:sp macro="" textlink="">
      <xdr:nvSpPr>
        <xdr:cNvPr id="714" name="円/楕円 713"/>
        <xdr:cNvSpPr/>
      </xdr:nvSpPr>
      <xdr:spPr>
        <a:xfrm>
          <a:off x="13652500" y="165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51720</xdr:rowOff>
    </xdr:from>
    <xdr:ext cx="599010" cy="259045"/>
    <xdr:sp macro="" textlink="">
      <xdr:nvSpPr>
        <xdr:cNvPr id="715" name="テキスト ボックス 714"/>
        <xdr:cNvSpPr txBox="1"/>
      </xdr:nvSpPr>
      <xdr:spPr>
        <a:xfrm>
          <a:off x="13403794" y="1633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170788</xdr:rowOff>
    </xdr:from>
    <xdr:to>
      <xdr:col>18</xdr:col>
      <xdr:colOff>492125</xdr:colOff>
      <xdr:row>97</xdr:row>
      <xdr:rowOff>100938</xdr:rowOff>
    </xdr:to>
    <xdr:sp macro="" textlink="">
      <xdr:nvSpPr>
        <xdr:cNvPr id="716" name="円/楕円 715"/>
        <xdr:cNvSpPr/>
      </xdr:nvSpPr>
      <xdr:spPr>
        <a:xfrm>
          <a:off x="12763500" y="166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117465</xdr:rowOff>
    </xdr:from>
    <xdr:ext cx="534377" cy="259045"/>
    <xdr:sp macro="" textlink="">
      <xdr:nvSpPr>
        <xdr:cNvPr id="717" name="テキスト ボックス 716"/>
        <xdr:cNvSpPr txBox="1"/>
      </xdr:nvSpPr>
      <xdr:spPr>
        <a:xfrm>
          <a:off x="12547111" y="164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en-US" altLang="ja-JP" sz="1100">
              <a:latin typeface="ＭＳ Ｐゴシック"/>
            </a:rPr>
            <a:t>28</a:t>
          </a:r>
          <a:r>
            <a:rPr kumimoji="1" lang="ja-JP" altLang="en-US" sz="1100">
              <a:latin typeface="ＭＳ Ｐゴシック"/>
            </a:rPr>
            <a:t>年度決算額</a:t>
          </a:r>
          <a:r>
            <a:rPr kumimoji="1" lang="en-US" altLang="ja-JP" sz="1100">
              <a:latin typeface="ＭＳ Ｐゴシック"/>
            </a:rPr>
            <a:t>19,062,393</a:t>
          </a:r>
          <a:r>
            <a:rPr kumimoji="1" lang="ja-JP" altLang="en-US" sz="1100">
              <a:latin typeface="ＭＳ Ｐゴシック"/>
            </a:rPr>
            <a:t>千円に対して住民</a:t>
          </a:r>
          <a:r>
            <a:rPr kumimoji="1" lang="en-US" altLang="ja-JP" sz="1100">
              <a:latin typeface="ＭＳ Ｐゴシック"/>
            </a:rPr>
            <a:t>33,789</a:t>
          </a:r>
          <a:r>
            <a:rPr kumimoji="1" lang="ja-JP" altLang="en-US" sz="1100">
              <a:latin typeface="ＭＳ Ｐゴシック"/>
            </a:rPr>
            <a:t>人の一人当たりのコストは</a:t>
          </a:r>
          <a:r>
            <a:rPr kumimoji="1" lang="en-US" altLang="ja-JP" sz="1100">
              <a:latin typeface="ＭＳ Ｐゴシック"/>
            </a:rPr>
            <a:t>564,160</a:t>
          </a:r>
          <a:r>
            <a:rPr kumimoji="1" lang="ja-JP" altLang="en-US" sz="1100">
              <a:latin typeface="ＭＳ Ｐゴシック"/>
            </a:rPr>
            <a:t>円となり、対前年度比較で約</a:t>
          </a:r>
          <a:r>
            <a:rPr kumimoji="1" lang="en-US" altLang="ja-JP" sz="1100">
              <a:latin typeface="ＭＳ Ｐゴシック"/>
            </a:rPr>
            <a:t>59</a:t>
          </a:r>
          <a:r>
            <a:rPr kumimoji="1" lang="ja-JP" altLang="en-US" sz="1100">
              <a:latin typeface="ＭＳ Ｐゴシック"/>
            </a:rPr>
            <a:t>千円の減（人口減少による影響額は一人当たり約４千円の増）となった。目的別で見ると、議会費は、類似団体を下回っており、ほぼ横ばいで推移している。総務費は、新庁舎建設に係る経費が増となったものの、積立金が大きく減となったことから、歳出額は前年度より減となり、類似団体を</a:t>
          </a:r>
          <a:r>
            <a:rPr kumimoji="1" lang="ja-JP" altLang="en-US" sz="1100">
              <a:solidFill>
                <a:sysClr val="windowText" lastClr="000000"/>
              </a:solidFill>
              <a:latin typeface="ＭＳ Ｐゴシック"/>
            </a:rPr>
            <a:t>下回った。民生費の決算額は全体の約</a:t>
          </a:r>
          <a:r>
            <a:rPr kumimoji="1" lang="en-US" altLang="ja-JP" sz="1100">
              <a:solidFill>
                <a:sysClr val="windowText" lastClr="000000"/>
              </a:solidFill>
              <a:latin typeface="ＭＳ Ｐゴシック"/>
            </a:rPr>
            <a:t>31</a:t>
          </a:r>
          <a:r>
            <a:rPr kumimoji="1" lang="ja-JP" altLang="en-US" sz="1100">
              <a:solidFill>
                <a:sysClr val="windowText" lastClr="000000"/>
              </a:solidFill>
              <a:latin typeface="ＭＳ Ｐゴシック"/>
            </a:rPr>
            <a:t>％を占め、目的別では一番の割合となっている。一人当たりのコストは類似団体と同程度で推移しているが、人生支援の一環として、子育て支援などに重点的に取り組んでいくため、今後も増加することが見込まれる。</a:t>
          </a:r>
          <a:r>
            <a:rPr kumimoji="1" lang="ja-JP" altLang="en-US" sz="1100" b="0">
              <a:solidFill>
                <a:sysClr val="windowText" lastClr="000000"/>
              </a:solidFill>
              <a:latin typeface="ＭＳ Ｐゴシック"/>
            </a:rPr>
            <a:t>衛生費は、類似団体を下回っており、歳出額も前年度より減となった。農林</a:t>
          </a:r>
          <a:r>
            <a:rPr kumimoji="1" lang="ja-JP" altLang="en-US" sz="1100">
              <a:solidFill>
                <a:sysClr val="windowText" lastClr="000000"/>
              </a:solidFill>
              <a:latin typeface="ＭＳ Ｐゴシック"/>
            </a:rPr>
            <a:t>水産業費は、類似団体を下回っており、一次産業就業者数の減少などが影響していると考えられる。担い手対策が課題であり、産業振興に重点的に取り組む本市では、農林水産業費は今後も増えていくことが見込まれる。商工費は、香南工業団地の造成により、</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年度は類似団体を大きく上回ったが、</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から下回っている。継続して、産業及び観光振興対策に積極的に取り組んでいく必要があることから、今後も増加傾向にて推移すると見込まれる。土木費は、類似団体を下回っているが、市道及び市営住宅の維持補修や高規格道路の周辺整備などを継続して実施していくことから、今後も同程度で推移すると見込まれる。消防費は、南海トラフ地震対策により類似団体を上回っているが、</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年度をピークに減少傾向にある。教育費は、山南防災コミュニティセンター整備や森田村塾改築工事などの実施により、前年度より増となっており、類似団体を上回った。</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年度の増は、統合給食センターの建設によるものである。災害復旧費について、</a:t>
          </a:r>
          <a:r>
            <a:rPr kumimoji="1" lang="en-US" altLang="ja-JP" sz="1100">
              <a:solidFill>
                <a:sysClr val="windowText" lastClr="000000"/>
              </a:solidFill>
              <a:latin typeface="ＭＳ Ｐゴシック"/>
            </a:rPr>
            <a:t>27</a:t>
          </a:r>
          <a:r>
            <a:rPr kumimoji="1" lang="ja-JP" altLang="en-US" sz="1100">
              <a:solidFill>
                <a:sysClr val="windowText" lastClr="000000"/>
              </a:solidFill>
              <a:latin typeface="ＭＳ Ｐゴシック"/>
            </a:rPr>
            <a:t>年度が類似団体を大きく上回っているのは、</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年度台風に係る復旧によるものである。公債費は、近年は繰上償還を積極的に実施していることもあり、類似団体を上回っている。</a:t>
          </a:r>
          <a:r>
            <a:rPr kumimoji="1" lang="en-US" altLang="ja-JP" sz="1100">
              <a:solidFill>
                <a:sysClr val="windowText" lastClr="000000"/>
              </a:solidFill>
              <a:latin typeface="ＭＳ Ｐゴシック"/>
            </a:rPr>
            <a:t>29</a:t>
          </a:r>
          <a:r>
            <a:rPr kumimoji="1" lang="ja-JP" altLang="en-US" sz="1100">
              <a:solidFill>
                <a:sysClr val="windowText" lastClr="000000"/>
              </a:solidFill>
              <a:latin typeface="ＭＳ Ｐゴシック"/>
            </a:rPr>
            <a:t>年度も継続して繰上償還を実施することとしているため、増が見込まれる。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財政調整基金については取り崩しを行わず、</a:t>
          </a:r>
          <a:r>
            <a:rPr kumimoji="1" lang="en-US" altLang="ja-JP" sz="1400">
              <a:latin typeface="ＭＳ ゴシック" pitchFamily="49" charset="-128"/>
              <a:ea typeface="ＭＳ ゴシック" pitchFamily="49" charset="-128"/>
            </a:rPr>
            <a:t>253</a:t>
          </a:r>
          <a:r>
            <a:rPr kumimoji="1" lang="ja-JP" altLang="en-US" sz="1400">
              <a:latin typeface="ＭＳ ゴシック" pitchFamily="49" charset="-128"/>
              <a:ea typeface="ＭＳ ゴシック" pitchFamily="49" charset="-128"/>
            </a:rPr>
            <a:t>百万円の積み立てを実施したことから、標準財政規模に占める割合が</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ポイント増となった。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実質収支額については、財源となる基金の繰入を実施せずに繰上償還を行ったことなどから、前年度より</a:t>
          </a:r>
          <a:r>
            <a:rPr kumimoji="1" lang="en-US" altLang="ja-JP" sz="1400">
              <a:latin typeface="ＭＳ ゴシック" pitchFamily="49" charset="-128"/>
              <a:ea typeface="ＭＳ ゴシック" pitchFamily="49" charset="-128"/>
            </a:rPr>
            <a:t>185</a:t>
          </a:r>
          <a:r>
            <a:rPr kumimoji="1" lang="ja-JP" altLang="en-US" sz="1400">
              <a:latin typeface="ＭＳ ゴシック" pitchFamily="49" charset="-128"/>
              <a:ea typeface="ＭＳ ゴシック" pitchFamily="49" charset="-128"/>
            </a:rPr>
            <a:t>百万円の減となり、標準財政規模に占める割合も</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一般会計は、財源となる基金の繰入を実施せずに繰上償還を行ったことなどから、歳入総額の減額（対前年度</a:t>
          </a:r>
          <a:r>
            <a:rPr kumimoji="1" lang="en-US" altLang="ja-JP" sz="1400">
              <a:solidFill>
                <a:sysClr val="windowText" lastClr="000000"/>
              </a:solidFill>
              <a:latin typeface="ＭＳ ゴシック" pitchFamily="49" charset="-128"/>
              <a:ea typeface="ＭＳ ゴシック" pitchFamily="49" charset="-128"/>
            </a:rPr>
            <a:t>2,259</a:t>
          </a:r>
          <a:r>
            <a:rPr kumimoji="1" lang="ja-JP" altLang="en-US" sz="1400">
              <a:solidFill>
                <a:sysClr val="windowText" lastClr="000000"/>
              </a:solidFill>
              <a:latin typeface="ＭＳ ゴシック" pitchFamily="49" charset="-128"/>
              <a:ea typeface="ＭＳ ゴシック" pitchFamily="49" charset="-128"/>
            </a:rPr>
            <a:t>百万円減）が歳出総額の減額（対前年度</a:t>
          </a:r>
          <a:r>
            <a:rPr kumimoji="1" lang="en-US" altLang="ja-JP" sz="1400">
              <a:solidFill>
                <a:sysClr val="windowText" lastClr="000000"/>
              </a:solidFill>
              <a:latin typeface="ＭＳ ゴシック" pitchFamily="49" charset="-128"/>
              <a:ea typeface="ＭＳ ゴシック" pitchFamily="49" charset="-128"/>
            </a:rPr>
            <a:t>2,136</a:t>
          </a:r>
          <a:r>
            <a:rPr kumimoji="1" lang="ja-JP" altLang="en-US" sz="1400">
              <a:solidFill>
                <a:sysClr val="windowText" lastClr="000000"/>
              </a:solidFill>
              <a:latin typeface="ＭＳ ゴシック" pitchFamily="49" charset="-128"/>
              <a:ea typeface="ＭＳ ゴシック" pitchFamily="49" charset="-128"/>
            </a:rPr>
            <a:t>百万円減）を上回ったことにより、標準財政規模に占める割合は対前年度比</a:t>
          </a:r>
          <a:r>
            <a:rPr kumimoji="1" lang="en-US" altLang="ja-JP" sz="1400">
              <a:solidFill>
                <a:sysClr val="windowText" lastClr="000000"/>
              </a:solidFill>
              <a:latin typeface="ＭＳ ゴシック" pitchFamily="49" charset="-128"/>
              <a:ea typeface="ＭＳ ゴシック" pitchFamily="49" charset="-128"/>
            </a:rPr>
            <a:t>1.56</a:t>
          </a:r>
          <a:r>
            <a:rPr kumimoji="1" lang="ja-JP" altLang="en-US" sz="1400">
              <a:solidFill>
                <a:sysClr val="windowText" lastClr="000000"/>
              </a:solidFill>
              <a:latin typeface="ＭＳ ゴシック" pitchFamily="49" charset="-128"/>
              <a:ea typeface="ＭＳ ゴシック" pitchFamily="49" charset="-128"/>
            </a:rPr>
            <a:t>ポイント減となった。</a:t>
          </a:r>
        </a:p>
        <a:p>
          <a:r>
            <a:rPr kumimoji="1" lang="ja-JP" altLang="en-US" sz="1400">
              <a:solidFill>
                <a:sysClr val="windowText" lastClr="000000"/>
              </a:solidFill>
              <a:latin typeface="ＭＳ ゴシック" pitchFamily="49" charset="-128"/>
              <a:ea typeface="ＭＳ ゴシック" pitchFamily="49" charset="-128"/>
            </a:rPr>
            <a:t>　また、工業団地造成事業は売却用の用地が減ったことにより、歳入が減少した</a:t>
          </a:r>
          <a:r>
            <a:rPr kumimoji="1" lang="ja-JP" altLang="en-US" sz="1400" strike="noStrike" baseline="0">
              <a:solidFill>
                <a:sysClr val="windowText" lastClr="000000"/>
              </a:solidFill>
              <a:latin typeface="ＭＳ ゴシック" pitchFamily="49" charset="-128"/>
              <a:ea typeface="ＭＳ ゴシック" pitchFamily="49" charset="-128"/>
            </a:rPr>
            <a:t>ことなど</a:t>
          </a:r>
          <a:r>
            <a:rPr kumimoji="1" lang="ja-JP" altLang="en-US" sz="1400">
              <a:solidFill>
                <a:sysClr val="windowText" lastClr="000000"/>
              </a:solidFill>
              <a:latin typeface="ＭＳ ゴシック" pitchFamily="49" charset="-128"/>
              <a:ea typeface="ＭＳ ゴシック" pitchFamily="49" charset="-128"/>
            </a:rPr>
            <a:t>により</a:t>
          </a:r>
          <a:r>
            <a:rPr kumimoji="1" lang="en-US" altLang="ja-JP" sz="1400">
              <a:solidFill>
                <a:sysClr val="windowText" lastClr="000000"/>
              </a:solidFill>
              <a:latin typeface="ＭＳ ゴシック" pitchFamily="49" charset="-128"/>
              <a:ea typeface="ＭＳ ゴシック" pitchFamily="49" charset="-128"/>
            </a:rPr>
            <a:t>0.45</a:t>
          </a:r>
          <a:r>
            <a:rPr kumimoji="1" lang="ja-JP" altLang="en-US" sz="1400">
              <a:solidFill>
                <a:sysClr val="windowText" lastClr="000000"/>
              </a:solidFill>
              <a:latin typeface="ＭＳ ゴシック" pitchFamily="49" charset="-128"/>
              <a:ea typeface="ＭＳ ゴシック" pitchFamily="49" charset="-128"/>
            </a:rPr>
            <a:t>ポイント減となり、その他の特別会計及び企業会計については、ほぼ前年度並みとなった。なお、下水道事業、農業集落排水事業、漁業集落排水事業は、一般会計から基準外の繰出を行って赤字を免れている状況である。</a:t>
          </a:r>
        </a:p>
        <a:p>
          <a:r>
            <a:rPr kumimoji="1" lang="ja-JP" altLang="en-US" sz="1400">
              <a:solidFill>
                <a:sysClr val="windowText" lastClr="000000"/>
              </a:solidFill>
              <a:latin typeface="ＭＳ ゴシック" pitchFamily="49" charset="-128"/>
              <a:ea typeface="ＭＳ ゴシック" pitchFamily="49" charset="-128"/>
            </a:rPr>
            <a:t>　今後も上・下水道事業においては、統合や老朽化による施設の更新なども予定されているため、特別会計、企業会計を含めた中長期の財政計画を策定し、健全な財政運営に努める必要がある。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19514329</v>
      </c>
      <c r="BO4" s="411"/>
      <c r="BP4" s="411"/>
      <c r="BQ4" s="411"/>
      <c r="BR4" s="411"/>
      <c r="BS4" s="411"/>
      <c r="BT4" s="411"/>
      <c r="BU4" s="412"/>
      <c r="BV4" s="410">
        <v>21770658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2.7</v>
      </c>
      <c r="CU4" s="588"/>
      <c r="CV4" s="588"/>
      <c r="CW4" s="588"/>
      <c r="CX4" s="588"/>
      <c r="CY4" s="588"/>
      <c r="CZ4" s="588"/>
      <c r="DA4" s="589"/>
      <c r="DB4" s="587">
        <v>4.3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19062393</v>
      </c>
      <c r="BO5" s="416"/>
      <c r="BP5" s="416"/>
      <c r="BQ5" s="416"/>
      <c r="BR5" s="416"/>
      <c r="BS5" s="416"/>
      <c r="BT5" s="416"/>
      <c r="BU5" s="417"/>
      <c r="BV5" s="415">
        <v>21196211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85.9</v>
      </c>
      <c r="CU5" s="386"/>
      <c r="CV5" s="386"/>
      <c r="CW5" s="386"/>
      <c r="CX5" s="386"/>
      <c r="CY5" s="386"/>
      <c r="CZ5" s="386"/>
      <c r="DA5" s="387"/>
      <c r="DB5" s="385">
        <v>85.1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451936</v>
      </c>
      <c r="BO6" s="416"/>
      <c r="BP6" s="416"/>
      <c r="BQ6" s="416"/>
      <c r="BR6" s="416"/>
      <c r="BS6" s="416"/>
      <c r="BT6" s="416"/>
      <c r="BU6" s="417"/>
      <c r="BV6" s="415">
        <v>574447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89.8</v>
      </c>
      <c r="CU6" s="562"/>
      <c r="CV6" s="562"/>
      <c r="CW6" s="562"/>
      <c r="CX6" s="562"/>
      <c r="CY6" s="562"/>
      <c r="CZ6" s="562"/>
      <c r="DA6" s="563"/>
      <c r="DB6" s="561">
        <v>89.9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143903</v>
      </c>
      <c r="BO7" s="416"/>
      <c r="BP7" s="416"/>
      <c r="BQ7" s="416"/>
      <c r="BR7" s="416"/>
      <c r="BS7" s="416"/>
      <c r="BT7" s="416"/>
      <c r="BU7" s="417"/>
      <c r="BV7" s="415">
        <v>81471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11247185</v>
      </c>
      <c r="CU7" s="416"/>
      <c r="CV7" s="416"/>
      <c r="CW7" s="416"/>
      <c r="CX7" s="416"/>
      <c r="CY7" s="416"/>
      <c r="CZ7" s="416"/>
      <c r="DA7" s="417"/>
      <c r="DB7" s="415">
        <v>11491116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308033</v>
      </c>
      <c r="BO8" s="416"/>
      <c r="BP8" s="416"/>
      <c r="BQ8" s="416"/>
      <c r="BR8" s="416"/>
      <c r="BS8" s="416"/>
      <c r="BT8" s="416"/>
      <c r="BU8" s="417"/>
      <c r="BV8" s="415">
        <v>492976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0.35</v>
      </c>
      <c r="CU8" s="525"/>
      <c r="CV8" s="525"/>
      <c r="CW8" s="525"/>
      <c r="CX8" s="525"/>
      <c r="CY8" s="525"/>
      <c r="CZ8" s="525"/>
      <c r="DA8" s="526"/>
      <c r="DB8" s="524">
        <v>0.35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32961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-184943</v>
      </c>
      <c r="BO9" s="416"/>
      <c r="BP9" s="416"/>
      <c r="BQ9" s="416"/>
      <c r="BR9" s="416"/>
      <c r="BS9" s="416"/>
      <c r="BT9" s="416"/>
      <c r="BU9" s="417"/>
      <c r="BV9" s="415">
        <v>-699780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23.6</v>
      </c>
      <c r="CU9" s="386"/>
      <c r="CV9" s="386"/>
      <c r="CW9" s="386"/>
      <c r="CX9" s="386"/>
      <c r="CY9" s="386"/>
      <c r="CZ9" s="386"/>
      <c r="DA9" s="387"/>
      <c r="DB9" s="385">
        <v>21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33830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253173</v>
      </c>
      <c r="BO10" s="416"/>
      <c r="BP10" s="416"/>
      <c r="BQ10" s="416"/>
      <c r="BR10" s="416"/>
      <c r="BS10" s="416"/>
      <c r="BT10" s="416"/>
      <c r="BU10" s="417"/>
      <c r="BV10" s="415">
        <v>1397999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647006</v>
      </c>
      <c r="BO11" s="416"/>
      <c r="BP11" s="416"/>
      <c r="BQ11" s="416"/>
      <c r="BR11" s="416"/>
      <c r="BS11" s="416"/>
      <c r="BT11" s="416"/>
      <c r="BU11" s="417"/>
      <c r="BV11" s="415">
        <v>537350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33789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33629</v>
      </c>
      <c r="S13" s="517"/>
      <c r="T13" s="517"/>
      <c r="U13" s="517"/>
      <c r="V13" s="518"/>
      <c r="W13" s="504" t="s">
        <v>124</v>
      </c>
      <c r="X13" s="428"/>
      <c r="Y13" s="428"/>
      <c r="Z13" s="428"/>
      <c r="AA13" s="428"/>
      <c r="AB13" s="429"/>
      <c r="AC13" s="391">
        <v>2717</v>
      </c>
      <c r="AD13" s="392"/>
      <c r="AE13" s="392"/>
      <c r="AF13" s="392"/>
      <c r="AG13" s="393"/>
      <c r="AH13" s="391">
        <v>2990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715236</v>
      </c>
      <c r="BO13" s="416"/>
      <c r="BP13" s="416"/>
      <c r="BQ13" s="416"/>
      <c r="BR13" s="416"/>
      <c r="BS13" s="416"/>
      <c r="BT13" s="416"/>
      <c r="BU13" s="417"/>
      <c r="BV13" s="415">
        <v>1235569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v>
      </c>
      <c r="CU13" s="386"/>
      <c r="CV13" s="386"/>
      <c r="CW13" s="386"/>
      <c r="CX13" s="386"/>
      <c r="CY13" s="386"/>
      <c r="CZ13" s="386"/>
      <c r="DA13" s="387"/>
      <c r="DB13" s="385">
        <v>11.1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34037</v>
      </c>
      <c r="S14" s="517"/>
      <c r="T14" s="517"/>
      <c r="U14" s="517"/>
      <c r="V14" s="518"/>
      <c r="W14" s="519"/>
      <c r="X14" s="431"/>
      <c r="Y14" s="431"/>
      <c r="Z14" s="431"/>
      <c r="AA14" s="431"/>
      <c r="AB14" s="432"/>
      <c r="AC14" s="509">
        <v>17.5</v>
      </c>
      <c r="AD14" s="510"/>
      <c r="AE14" s="510"/>
      <c r="AF14" s="510"/>
      <c r="AG14" s="511"/>
      <c r="AH14" s="509">
        <v>18.7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33898</v>
      </c>
      <c r="S15" s="517"/>
      <c r="T15" s="517"/>
      <c r="U15" s="517"/>
      <c r="V15" s="518"/>
      <c r="W15" s="504" t="s">
        <v>131</v>
      </c>
      <c r="X15" s="428"/>
      <c r="Y15" s="428"/>
      <c r="Z15" s="428"/>
      <c r="AA15" s="428"/>
      <c r="AB15" s="429"/>
      <c r="AC15" s="391">
        <v>2507</v>
      </c>
      <c r="AD15" s="392"/>
      <c r="AE15" s="392"/>
      <c r="AF15" s="392"/>
      <c r="AG15" s="393"/>
      <c r="AH15" s="391">
        <v>2764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3077537</v>
      </c>
      <c r="BO15" s="411"/>
      <c r="BP15" s="411"/>
      <c r="BQ15" s="411"/>
      <c r="BR15" s="411"/>
      <c r="BS15" s="411"/>
      <c r="BT15" s="411"/>
      <c r="BU15" s="412"/>
      <c r="BV15" s="410">
        <v>2956982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16.2</v>
      </c>
      <c r="AD16" s="510"/>
      <c r="AE16" s="510"/>
      <c r="AF16" s="510"/>
      <c r="AG16" s="511"/>
      <c r="AH16" s="509">
        <v>17.3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8853954</v>
      </c>
      <c r="BO16" s="416"/>
      <c r="BP16" s="416"/>
      <c r="BQ16" s="416"/>
      <c r="BR16" s="416"/>
      <c r="BS16" s="416"/>
      <c r="BT16" s="416"/>
      <c r="BU16" s="417"/>
      <c r="BV16" s="415">
        <v>8520504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10293</v>
      </c>
      <c r="AD17" s="392"/>
      <c r="AE17" s="392"/>
      <c r="AF17" s="392"/>
      <c r="AG17" s="393"/>
      <c r="AH17" s="391">
        <v>10267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3882435</v>
      </c>
      <c r="BO17" s="416"/>
      <c r="BP17" s="416"/>
      <c r="BQ17" s="416"/>
      <c r="BR17" s="416"/>
      <c r="BS17" s="416"/>
      <c r="BT17" s="416"/>
      <c r="BU17" s="417"/>
      <c r="BV17" s="415">
        <v>3715293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126.48</v>
      </c>
      <c r="M18" s="480"/>
      <c r="N18" s="480"/>
      <c r="O18" s="480"/>
      <c r="P18" s="480"/>
      <c r="Q18" s="480"/>
      <c r="R18" s="481"/>
      <c r="S18" s="481"/>
      <c r="T18" s="481"/>
      <c r="U18" s="481"/>
      <c r="V18" s="482"/>
      <c r="W18" s="496"/>
      <c r="X18" s="497"/>
      <c r="Y18" s="497"/>
      <c r="Z18" s="497"/>
      <c r="AA18" s="497"/>
      <c r="AB18" s="505"/>
      <c r="AC18" s="379">
        <v>66.3</v>
      </c>
      <c r="AD18" s="380"/>
      <c r="AE18" s="380"/>
      <c r="AF18" s="380"/>
      <c r="AG18" s="483"/>
      <c r="AH18" s="379">
        <v>64.099999999999994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9710224</v>
      </c>
      <c r="BO18" s="416"/>
      <c r="BP18" s="416"/>
      <c r="BQ18" s="416"/>
      <c r="BR18" s="416"/>
      <c r="BS18" s="416"/>
      <c r="BT18" s="416"/>
      <c r="BU18" s="417"/>
      <c r="BV18" s="415">
        <v>9974185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261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12928789</v>
      </c>
      <c r="BO19" s="416"/>
      <c r="BP19" s="416"/>
      <c r="BQ19" s="416"/>
      <c r="BR19" s="416"/>
      <c r="BS19" s="416"/>
      <c r="BT19" s="416"/>
      <c r="BU19" s="417"/>
      <c r="BV19" s="415">
        <v>14551803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12953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15843884</v>
      </c>
      <c r="BO23" s="416"/>
      <c r="BP23" s="416"/>
      <c r="BQ23" s="416"/>
      <c r="BR23" s="416"/>
      <c r="BS23" s="416"/>
      <c r="BT23" s="416"/>
      <c r="BU23" s="417"/>
      <c r="BV23" s="415">
        <v>17021125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7650</v>
      </c>
      <c r="R24" s="392"/>
      <c r="S24" s="392"/>
      <c r="T24" s="392"/>
      <c r="U24" s="392"/>
      <c r="V24" s="393"/>
      <c r="W24" s="457"/>
      <c r="X24" s="448"/>
      <c r="Y24" s="449"/>
      <c r="Z24" s="388" t="s">
        <v>155</v>
      </c>
      <c r="AA24" s="389"/>
      <c r="AB24" s="389"/>
      <c r="AC24" s="389"/>
      <c r="AD24" s="389"/>
      <c r="AE24" s="389"/>
      <c r="AF24" s="389"/>
      <c r="AG24" s="390"/>
      <c r="AH24" s="391">
        <v>345</v>
      </c>
      <c r="AI24" s="392"/>
      <c r="AJ24" s="392"/>
      <c r="AK24" s="392"/>
      <c r="AL24" s="393"/>
      <c r="AM24" s="391">
        <v>1060185</v>
      </c>
      <c r="AN24" s="392"/>
      <c r="AO24" s="392"/>
      <c r="AP24" s="392"/>
      <c r="AQ24" s="392"/>
      <c r="AR24" s="393"/>
      <c r="AS24" s="391">
        <v>3073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7497695</v>
      </c>
      <c r="BO24" s="416"/>
      <c r="BP24" s="416"/>
      <c r="BQ24" s="416"/>
      <c r="BR24" s="416"/>
      <c r="BS24" s="416"/>
      <c r="BT24" s="416"/>
      <c r="BU24" s="417"/>
      <c r="BV24" s="415">
        <v>7863036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6550</v>
      </c>
      <c r="R25" s="392"/>
      <c r="S25" s="392"/>
      <c r="T25" s="392"/>
      <c r="U25" s="392"/>
      <c r="V25" s="393"/>
      <c r="W25" s="457"/>
      <c r="X25" s="448"/>
      <c r="Y25" s="449"/>
      <c r="Z25" s="388" t="s">
        <v>158</v>
      </c>
      <c r="AA25" s="389"/>
      <c r="AB25" s="389"/>
      <c r="AC25" s="389"/>
      <c r="AD25" s="389"/>
      <c r="AE25" s="389"/>
      <c r="AF25" s="389"/>
      <c r="AG25" s="390"/>
      <c r="AH25" s="391">
        <v>43</v>
      </c>
      <c r="AI25" s="392"/>
      <c r="AJ25" s="392"/>
      <c r="AK25" s="392"/>
      <c r="AL25" s="393"/>
      <c r="AM25" s="391">
        <v>121303</v>
      </c>
      <c r="AN25" s="392"/>
      <c r="AO25" s="392"/>
      <c r="AP25" s="392"/>
      <c r="AQ25" s="392"/>
      <c r="AR25" s="393"/>
      <c r="AS25" s="391">
        <v>2821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279410</v>
      </c>
      <c r="BO25" s="411"/>
      <c r="BP25" s="411"/>
      <c r="BQ25" s="411"/>
      <c r="BR25" s="411"/>
      <c r="BS25" s="411"/>
      <c r="BT25" s="411"/>
      <c r="BU25" s="412"/>
      <c r="BV25" s="410">
        <v>280199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6050</v>
      </c>
      <c r="R26" s="392"/>
      <c r="S26" s="392"/>
      <c r="T26" s="392"/>
      <c r="U26" s="392"/>
      <c r="V26" s="393"/>
      <c r="W26" s="457"/>
      <c r="X26" s="448"/>
      <c r="Y26" s="449"/>
      <c r="Z26" s="388" t="s">
        <v>161</v>
      </c>
      <c r="AA26" s="470"/>
      <c r="AB26" s="470"/>
      <c r="AC26" s="470"/>
      <c r="AD26" s="470"/>
      <c r="AE26" s="470"/>
      <c r="AF26" s="470"/>
      <c r="AG26" s="471"/>
      <c r="AH26" s="391">
        <v>12</v>
      </c>
      <c r="AI26" s="392"/>
      <c r="AJ26" s="392"/>
      <c r="AK26" s="392"/>
      <c r="AL26" s="393"/>
      <c r="AM26" s="391">
        <v>36420</v>
      </c>
      <c r="AN26" s="392"/>
      <c r="AO26" s="392"/>
      <c r="AP26" s="392"/>
      <c r="AQ26" s="392"/>
      <c r="AR26" s="393"/>
      <c r="AS26" s="391">
        <v>3035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3900</v>
      </c>
      <c r="R27" s="392"/>
      <c r="S27" s="392"/>
      <c r="T27" s="392"/>
      <c r="U27" s="392"/>
      <c r="V27" s="393"/>
      <c r="W27" s="457"/>
      <c r="X27" s="448"/>
      <c r="Y27" s="449"/>
      <c r="Z27" s="388" t="s">
        <v>164</v>
      </c>
      <c r="AA27" s="389"/>
      <c r="AB27" s="389"/>
      <c r="AC27" s="389"/>
      <c r="AD27" s="389"/>
      <c r="AE27" s="389"/>
      <c r="AF27" s="389"/>
      <c r="AG27" s="390"/>
      <c r="AH27" s="391">
        <v>25</v>
      </c>
      <c r="AI27" s="392"/>
      <c r="AJ27" s="392"/>
      <c r="AK27" s="392"/>
      <c r="AL27" s="393"/>
      <c r="AM27" s="391">
        <v>71525</v>
      </c>
      <c r="AN27" s="392"/>
      <c r="AO27" s="392"/>
      <c r="AP27" s="392"/>
      <c r="AQ27" s="392"/>
      <c r="AR27" s="393"/>
      <c r="AS27" s="391">
        <v>2861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3500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5034438</v>
      </c>
      <c r="BO28" s="411"/>
      <c r="BP28" s="411"/>
      <c r="BQ28" s="411"/>
      <c r="BR28" s="411"/>
      <c r="BS28" s="411"/>
      <c r="BT28" s="411"/>
      <c r="BU28" s="412"/>
      <c r="BV28" s="410">
        <v>4781265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18</v>
      </c>
      <c r="M29" s="392"/>
      <c r="N29" s="392"/>
      <c r="O29" s="392"/>
      <c r="P29" s="393"/>
      <c r="Q29" s="391">
        <v>2900</v>
      </c>
      <c r="R29" s="392"/>
      <c r="S29" s="392"/>
      <c r="T29" s="392"/>
      <c r="U29" s="392"/>
      <c r="V29" s="393"/>
      <c r="W29" s="458"/>
      <c r="X29" s="459"/>
      <c r="Y29" s="460"/>
      <c r="Z29" s="388" t="s">
        <v>171</v>
      </c>
      <c r="AA29" s="389"/>
      <c r="AB29" s="389"/>
      <c r="AC29" s="389"/>
      <c r="AD29" s="389"/>
      <c r="AE29" s="389"/>
      <c r="AF29" s="389"/>
      <c r="AG29" s="390"/>
      <c r="AH29" s="391">
        <v>370</v>
      </c>
      <c r="AI29" s="392"/>
      <c r="AJ29" s="392"/>
      <c r="AK29" s="392"/>
      <c r="AL29" s="393"/>
      <c r="AM29" s="391">
        <v>1131710</v>
      </c>
      <c r="AN29" s="392"/>
      <c r="AO29" s="392"/>
      <c r="AP29" s="392"/>
      <c r="AQ29" s="392"/>
      <c r="AR29" s="393"/>
      <c r="AS29" s="391">
        <v>3059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2088314</v>
      </c>
      <c r="BO29" s="416"/>
      <c r="BP29" s="416"/>
      <c r="BQ29" s="416"/>
      <c r="BR29" s="416"/>
      <c r="BS29" s="416"/>
      <c r="BT29" s="416"/>
      <c r="BU29" s="417"/>
      <c r="BV29" s="415">
        <v>1635213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6566256</v>
      </c>
      <c r="BO30" s="419"/>
      <c r="BP30" s="419"/>
      <c r="BQ30" s="419"/>
      <c r="BR30" s="419"/>
      <c r="BS30" s="419"/>
      <c r="BT30" s="419"/>
      <c r="BU30" s="420"/>
      <c r="BV30" s="418">
        <v>6883267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香南市水道事業会計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香美郡殖林組合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香南市土地開発公社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香南市工業用水道事業会計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香南香美衛生組合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香南市霊園公社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農業集落排水事業特別会計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香南斎場組合</v>
      </c>
      <c r="BZ36" s="374"/>
      <c r="CA36" s="374"/>
      <c r="CB36" s="374"/>
      <c r="CC36" s="374"/>
      <c r="CD36" s="374"/>
      <c r="CE36" s="374"/>
      <c r="CF36" s="374"/>
      <c r="CG36" s="374"/>
      <c r="CH36" s="374"/>
      <c r="CI36" s="374"/>
      <c r="CJ36" s="374"/>
      <c r="CK36" s="374"/>
      <c r="CL36" s="374"/>
      <c r="CM36" s="374"/>
      <c r="CN36" s="167"/>
      <c r="CO36" s="375">
        <f t="shared" si="3"/>
        <v>24</v>
      </c>
      <c r="CP36" s="375"/>
      <c r="CQ36" s="374" t="str">
        <f>IF('各会計、関係団体の財政状況及び健全化判断比率'!BS9="","",'各会計、関係団体の財政状況及び健全化判断比率'!BS9)</f>
        <v>香南市農業公社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IF('各会計、関係団体の財政状況及び健全化判断比率'!B36="","",'各会計、関係団体の財政状況及び健全化判断比率'!B36)</f>
        <v>漁業集落排水事業特別会計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香南香美老人ーム組合</v>
      </c>
      <c r="BZ37" s="374"/>
      <c r="CA37" s="374"/>
      <c r="CB37" s="374"/>
      <c r="CC37" s="374"/>
      <c r="CD37" s="374"/>
      <c r="CE37" s="374"/>
      <c r="CF37" s="374"/>
      <c r="CG37" s="374"/>
      <c r="CH37" s="374"/>
      <c r="CI37" s="374"/>
      <c r="CJ37" s="374"/>
      <c r="CK37" s="374"/>
      <c r="CL37" s="374"/>
      <c r="CM37" s="374"/>
      <c r="CN37" s="167"/>
      <c r="CO37" s="375">
        <f t="shared" si="3"/>
        <v>25</v>
      </c>
      <c r="CP37" s="375"/>
      <c r="CQ37" s="374" t="str">
        <f>IF('各会計、関係団体の財政状況及び健全化判断比率'!BS10="","",'各会計、関係団体の財政状況及び健全化判断比率'!BS10)</f>
        <v>ヤ・シィ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11</v>
      </c>
      <c r="BF38" s="375"/>
      <c r="BG38" s="374" t="str">
        <f>IF('各会計、関係団体の財政状況及び健全化判断比率'!B37="","",'各会計、関係団体の財政状況及び健全化判断比率'!B37)</f>
        <v>工業団地造成事業特別会計</v>
      </c>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香南香美老人ーム組合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香南清掃組合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高知県広域食肉センター事務組合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こうち人づくり広域連合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高知県市町村総合事務組合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高知県市町村総合事務組合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527</v>
      </c>
      <c r="D34" s="1184"/>
      <c r="E34" s="1185"/>
      <c r="F34" s="32">
        <v>6.18</v>
      </c>
      <c r="G34" s="33">
        <v>4.08</v>
      </c>
      <c r="H34" s="33">
        <v>10.39</v>
      </c>
      <c r="I34" s="33">
        <v>4.29</v>
      </c>
      <c r="J34" s="34">
        <v>2.73</v>
      </c>
      <c r="K34" s="22"/>
      <c r="L34" s="22"/>
      <c r="M34" s="22"/>
      <c r="N34" s="22"/>
      <c r="O34" s="22"/>
      <c r="P34" s="22"/>
    </row>
    <row r="35" spans="1:16" ht="39" customHeight="1" x14ac:dyDescent="0.15">
      <c r="A35" s="22"/>
      <c r="B35" s="35"/>
      <c r="C35" s="1178" t="s">
        <v>528</v>
      </c>
      <c r="D35" s="1179"/>
      <c r="E35" s="1180"/>
      <c r="F35" s="36">
        <v>3.41</v>
      </c>
      <c r="G35" s="37">
        <v>3.21</v>
      </c>
      <c r="H35" s="37">
        <v>2.62</v>
      </c>
      <c r="I35" s="37">
        <v>1.91</v>
      </c>
      <c r="J35" s="38">
        <v>2.11</v>
      </c>
      <c r="K35" s="22"/>
      <c r="L35" s="22"/>
      <c r="M35" s="22"/>
      <c r="N35" s="22"/>
      <c r="O35" s="22"/>
      <c r="P35" s="22"/>
    </row>
    <row r="36" spans="1:16" ht="39" customHeight="1" x14ac:dyDescent="0.15">
      <c r="A36" s="22"/>
      <c r="B36" s="35"/>
      <c r="C36" s="1178" t="s">
        <v>529</v>
      </c>
      <c r="D36" s="1179"/>
      <c r="E36" s="1180"/>
      <c r="F36" s="36">
        <v>0.3</v>
      </c>
      <c r="G36" s="37">
        <v>0.32</v>
      </c>
      <c r="H36" s="37">
        <v>0.46</v>
      </c>
      <c r="I36" s="37">
        <v>0.65</v>
      </c>
      <c r="J36" s="38">
        <v>0.83</v>
      </c>
      <c r="K36" s="22"/>
      <c r="L36" s="22"/>
      <c r="M36" s="22"/>
      <c r="N36" s="22"/>
      <c r="O36" s="22"/>
      <c r="P36" s="22"/>
    </row>
    <row r="37" spans="1:16" ht="39" customHeight="1" x14ac:dyDescent="0.15">
      <c r="A37" s="22"/>
      <c r="B37" s="35"/>
      <c r="C37" s="1178" t="s">
        <v>530</v>
      </c>
      <c r="D37" s="1179"/>
      <c r="E37" s="1180"/>
      <c r="F37" s="36">
        <v>0</v>
      </c>
      <c r="G37" s="37">
        <v>4.8600000000000003</v>
      </c>
      <c r="H37" s="37">
        <v>1.5</v>
      </c>
      <c r="I37" s="37">
        <v>1.07</v>
      </c>
      <c r="J37" s="38">
        <v>0.62</v>
      </c>
      <c r="K37" s="22"/>
      <c r="L37" s="22"/>
      <c r="M37" s="22"/>
      <c r="N37" s="22"/>
      <c r="O37" s="22"/>
      <c r="P37" s="22"/>
    </row>
    <row r="38" spans="1:16" ht="39" customHeight="1" x14ac:dyDescent="0.15">
      <c r="A38" s="22"/>
      <c r="B38" s="35"/>
      <c r="C38" s="1178" t="s">
        <v>531</v>
      </c>
      <c r="D38" s="1179"/>
      <c r="E38" s="1180"/>
      <c r="F38" s="36">
        <v>0.45</v>
      </c>
      <c r="G38" s="37">
        <v>0.35</v>
      </c>
      <c r="H38" s="37">
        <v>0.01</v>
      </c>
      <c r="I38" s="37">
        <v>0.42</v>
      </c>
      <c r="J38" s="38">
        <v>0.55000000000000004</v>
      </c>
      <c r="K38" s="22"/>
      <c r="L38" s="22"/>
      <c r="M38" s="22"/>
      <c r="N38" s="22"/>
      <c r="O38" s="22"/>
      <c r="P38" s="22"/>
    </row>
    <row r="39" spans="1:16" ht="39" customHeight="1" x14ac:dyDescent="0.15">
      <c r="A39" s="22"/>
      <c r="B39" s="35"/>
      <c r="C39" s="1178" t="s">
        <v>532</v>
      </c>
      <c r="D39" s="1179"/>
      <c r="E39" s="1180"/>
      <c r="F39" s="36">
        <v>0</v>
      </c>
      <c r="G39" s="37">
        <v>0.01</v>
      </c>
      <c r="H39" s="37">
        <v>7.0000000000000007E-2</v>
      </c>
      <c r="I39" s="37">
        <v>0.2</v>
      </c>
      <c r="J39" s="38">
        <v>0.16</v>
      </c>
      <c r="K39" s="22"/>
      <c r="L39" s="22"/>
      <c r="M39" s="22"/>
      <c r="N39" s="22"/>
      <c r="O39" s="22"/>
      <c r="P39" s="22"/>
    </row>
    <row r="40" spans="1:16" ht="39" customHeight="1" x14ac:dyDescent="0.15">
      <c r="A40" s="22"/>
      <c r="B40" s="35"/>
      <c r="C40" s="1178" t="s">
        <v>533</v>
      </c>
      <c r="D40" s="1179"/>
      <c r="E40" s="1180"/>
      <c r="F40" s="36">
        <v>7.0000000000000007E-2</v>
      </c>
      <c r="G40" s="37">
        <v>0.06</v>
      </c>
      <c r="H40" s="37">
        <v>0.06</v>
      </c>
      <c r="I40" s="37">
        <v>0.06</v>
      </c>
      <c r="J40" s="38">
        <v>0.08</v>
      </c>
      <c r="K40" s="22"/>
      <c r="L40" s="22"/>
      <c r="M40" s="22"/>
      <c r="N40" s="22"/>
      <c r="O40" s="22"/>
      <c r="P40" s="22"/>
    </row>
    <row r="41" spans="1:16" ht="39" customHeight="1" x14ac:dyDescent="0.15">
      <c r="A41" s="22"/>
      <c r="B41" s="35"/>
      <c r="C41" s="1178" t="s">
        <v>534</v>
      </c>
      <c r="D41" s="1179"/>
      <c r="E41" s="1180"/>
      <c r="F41" s="36">
        <v>0.06</v>
      </c>
      <c r="G41" s="37">
        <v>0.82</v>
      </c>
      <c r="H41" s="37">
        <v>0</v>
      </c>
      <c r="I41" s="37">
        <v>0.2</v>
      </c>
      <c r="J41" s="38">
        <v>7.0000000000000007E-2</v>
      </c>
      <c r="K41" s="22"/>
      <c r="L41" s="22"/>
      <c r="M41" s="22"/>
      <c r="N41" s="22"/>
      <c r="O41" s="22"/>
      <c r="P41" s="22"/>
    </row>
    <row r="42" spans="1:16" ht="39" customHeight="1" x14ac:dyDescent="0.15">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2894</v>
      </c>
      <c r="L45" s="60">
        <v>2845</v>
      </c>
      <c r="M45" s="60">
        <v>2775</v>
      </c>
      <c r="N45" s="60">
        <v>2649</v>
      </c>
      <c r="O45" s="61">
        <v>2507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613</v>
      </c>
      <c r="L48" s="64">
        <v>650</v>
      </c>
      <c r="M48" s="64">
        <v>672</v>
      </c>
      <c r="N48" s="64">
        <v>720</v>
      </c>
      <c r="O48" s="65">
        <v>720</v>
      </c>
      <c r="P48" s="48"/>
      <c r="Q48" s="48"/>
      <c r="R48" s="48"/>
      <c r="S48" s="48"/>
      <c r="T48" s="48"/>
      <c r="U48" s="48"/>
    </row>
    <row r="49" spans="1:21" ht="30.75" customHeight="1" x14ac:dyDescent="0.15">
      <c r="A49" s="48"/>
      <c r="B49" s="1196"/>
      <c r="C49" s="1197"/>
      <c r="D49" s="62"/>
      <c r="E49" s="1188" t="s">
        <v>16</v>
      </c>
      <c r="F49" s="1188"/>
      <c r="G49" s="1188"/>
      <c r="H49" s="1188"/>
      <c r="I49" s="1188"/>
      <c r="J49" s="1189"/>
      <c r="K49" s="63">
        <v>59</v>
      </c>
      <c r="L49" s="64">
        <v>56</v>
      </c>
      <c r="M49" s="64">
        <v>56</v>
      </c>
      <c r="N49" s="64">
        <v>55</v>
      </c>
      <c r="O49" s="65">
        <v>28</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3</v>
      </c>
      <c r="M50" s="64">
        <v>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2379</v>
      </c>
      <c r="L52" s="64">
        <v>2414</v>
      </c>
      <c r="M52" s="64">
        <v>2518</v>
      </c>
      <c r="N52" s="64">
        <v>2490</v>
      </c>
      <c r="O52" s="65">
        <v>2439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1190</v>
      </c>
      <c r="L53" s="69">
        <v>1140</v>
      </c>
      <c r="M53" s="69">
        <v>987</v>
      </c>
      <c r="N53" s="69">
        <v>934</v>
      </c>
      <c r="O53" s="70">
        <v>816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18452</v>
      </c>
      <c r="J41" s="83">
        <v>17482</v>
      </c>
      <c r="K41" s="83">
        <v>17991</v>
      </c>
      <c r="L41" s="83">
        <v>17021</v>
      </c>
      <c r="M41" s="84">
        <v>15844</v>
      </c>
    </row>
    <row r="42" spans="2:13" ht="27.75" customHeight="1" x14ac:dyDescent="0.15">
      <c r="B42" s="1204"/>
      <c r="C42" s="1205"/>
      <c r="D42" s="85"/>
      <c r="E42" s="1208" t="s">
        <v>26</v>
      </c>
      <c r="F42" s="1208"/>
      <c r="G42" s="1208"/>
      <c r="H42" s="1209"/>
      <c r="I42" s="86">
        <v>6</v>
      </c>
      <c r="J42" s="87">
        <v>2</v>
      </c>
      <c r="K42" s="87" t="s">
        <v>482</v>
      </c>
      <c r="L42" s="87">
        <v>15</v>
      </c>
      <c r="M42" s="88" t="s">
        <v>482</v>
      </c>
    </row>
    <row r="43" spans="2:13" ht="27.75" customHeight="1" x14ac:dyDescent="0.15">
      <c r="B43" s="1204"/>
      <c r="C43" s="1205"/>
      <c r="D43" s="85"/>
      <c r="E43" s="1208" t="s">
        <v>27</v>
      </c>
      <c r="F43" s="1208"/>
      <c r="G43" s="1208"/>
      <c r="H43" s="1209"/>
      <c r="I43" s="86">
        <v>8387</v>
      </c>
      <c r="J43" s="87">
        <v>8202</v>
      </c>
      <c r="K43" s="87">
        <v>8337</v>
      </c>
      <c r="L43" s="87">
        <v>8383</v>
      </c>
      <c r="M43" s="88">
        <v>8486</v>
      </c>
    </row>
    <row r="44" spans="2:13" ht="27.75" customHeight="1" x14ac:dyDescent="0.15">
      <c r="B44" s="1204"/>
      <c r="C44" s="1205"/>
      <c r="D44" s="85"/>
      <c r="E44" s="1208" t="s">
        <v>28</v>
      </c>
      <c r="F44" s="1208"/>
      <c r="G44" s="1208"/>
      <c r="H44" s="1209"/>
      <c r="I44" s="86">
        <v>476</v>
      </c>
      <c r="J44" s="87">
        <v>380</v>
      </c>
      <c r="K44" s="87">
        <v>296</v>
      </c>
      <c r="L44" s="87">
        <v>805</v>
      </c>
      <c r="M44" s="88">
        <v>1759</v>
      </c>
    </row>
    <row r="45" spans="2:13" ht="27.75" customHeight="1" x14ac:dyDescent="0.15">
      <c r="B45" s="1204"/>
      <c r="C45" s="1205"/>
      <c r="D45" s="85"/>
      <c r="E45" s="1208" t="s">
        <v>29</v>
      </c>
      <c r="F45" s="1208"/>
      <c r="G45" s="1208"/>
      <c r="H45" s="1209"/>
      <c r="I45" s="86">
        <v>2528</v>
      </c>
      <c r="J45" s="87">
        <v>2465</v>
      </c>
      <c r="K45" s="87">
        <v>2210</v>
      </c>
      <c r="L45" s="87">
        <v>1886</v>
      </c>
      <c r="M45" s="88">
        <v>1828</v>
      </c>
    </row>
    <row r="46" spans="2:13" ht="27.75" customHeight="1" x14ac:dyDescent="0.15">
      <c r="B46" s="1204"/>
      <c r="C46" s="1205"/>
      <c r="D46" s="89"/>
      <c r="E46" s="1208" t="s">
        <v>30</v>
      </c>
      <c r="F46" s="1208"/>
      <c r="G46" s="1208"/>
      <c r="H46" s="1209"/>
      <c r="I46" s="86">
        <v>159</v>
      </c>
      <c r="J46" s="87">
        <v>158</v>
      </c>
      <c r="K46" s="87">
        <v>155</v>
      </c>
      <c r="L46" s="87">
        <v>159</v>
      </c>
      <c r="M46" s="88">
        <v>158</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8231</v>
      </c>
      <c r="J50" s="87">
        <v>8766</v>
      </c>
      <c r="K50" s="87">
        <v>9261</v>
      </c>
      <c r="L50" s="87">
        <v>10571</v>
      </c>
      <c r="M50" s="88">
        <v>10972</v>
      </c>
    </row>
    <row r="51" spans="2:13" ht="27.75" customHeight="1" x14ac:dyDescent="0.15">
      <c r="B51" s="1204"/>
      <c r="C51" s="1205"/>
      <c r="D51" s="85"/>
      <c r="E51" s="1208" t="s">
        <v>36</v>
      </c>
      <c r="F51" s="1208"/>
      <c r="G51" s="1208"/>
      <c r="H51" s="1209"/>
      <c r="I51" s="86">
        <v>653</v>
      </c>
      <c r="J51" s="87">
        <v>565</v>
      </c>
      <c r="K51" s="87">
        <v>442</v>
      </c>
      <c r="L51" s="87">
        <v>360</v>
      </c>
      <c r="M51" s="88">
        <v>275</v>
      </c>
    </row>
    <row r="52" spans="2:13" ht="27.75" customHeight="1" x14ac:dyDescent="0.15">
      <c r="B52" s="1206"/>
      <c r="C52" s="1207"/>
      <c r="D52" s="85"/>
      <c r="E52" s="1208" t="s">
        <v>37</v>
      </c>
      <c r="F52" s="1208"/>
      <c r="G52" s="1208"/>
      <c r="H52" s="1209"/>
      <c r="I52" s="86">
        <v>21261</v>
      </c>
      <c r="J52" s="87">
        <v>21078</v>
      </c>
      <c r="K52" s="87">
        <v>21501</v>
      </c>
      <c r="L52" s="87">
        <v>21373</v>
      </c>
      <c r="M52" s="88">
        <v>21671</v>
      </c>
    </row>
    <row r="53" spans="2:13" ht="27.75" customHeight="1" thickBot="1" x14ac:dyDescent="0.2">
      <c r="B53" s="1210" t="s">
        <v>21</v>
      </c>
      <c r="C53" s="1211"/>
      <c r="D53" s="92"/>
      <c r="E53" s="1212" t="s">
        <v>38</v>
      </c>
      <c r="F53" s="1212"/>
      <c r="G53" s="1212"/>
      <c r="H53" s="1213"/>
      <c r="I53" s="93">
        <v>-137</v>
      </c>
      <c r="J53" s="94">
        <v>-1720</v>
      </c>
      <c r="K53" s="94">
        <v>-2213</v>
      </c>
      <c r="L53" s="94">
        <v>-4035</v>
      </c>
      <c r="M53" s="95">
        <v>-4843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57" t="s">
        <v>570</v>
      </c>
      <c r="H43" s="1258"/>
      <c r="I43" s="1258"/>
      <c r="J43" s="1258"/>
      <c r="K43" s="1258"/>
      <c r="L43" s="1258"/>
      <c r="M43" s="1258"/>
      <c r="N43" s="1258"/>
      <c r="O43" s="1259"/>
    </row>
    <row r="44" spans="2:17" x14ac:dyDescent="0.15">
      <c r="B44" s="250"/>
      <c r="C44" s="246"/>
      <c r="D44" s="246"/>
      <c r="E44" s="246"/>
      <c r="F44" s="246"/>
      <c r="G44" s="1260"/>
      <c r="H44" s="1261"/>
      <c r="I44" s="1261"/>
      <c r="J44" s="1261"/>
      <c r="K44" s="1261"/>
      <c r="L44" s="1261"/>
      <c r="M44" s="1261"/>
      <c r="N44" s="1261"/>
      <c r="O44" s="1262"/>
    </row>
    <row r="45" spans="2:17" x14ac:dyDescent="0.15">
      <c r="B45" s="250"/>
      <c r="C45" s="246"/>
      <c r="D45" s="246"/>
      <c r="E45" s="246"/>
      <c r="F45" s="246"/>
      <c r="G45" s="1260"/>
      <c r="H45" s="1261"/>
      <c r="I45" s="1261"/>
      <c r="J45" s="1261"/>
      <c r="K45" s="1261"/>
      <c r="L45" s="1261"/>
      <c r="M45" s="1261"/>
      <c r="N45" s="1261"/>
      <c r="O45" s="1262"/>
    </row>
    <row r="46" spans="2:17" x14ac:dyDescent="0.15">
      <c r="B46" s="250"/>
      <c r="C46" s="246"/>
      <c r="D46" s="246"/>
      <c r="E46" s="246"/>
      <c r="F46" s="246"/>
      <c r="G46" s="1260"/>
      <c r="H46" s="1261"/>
      <c r="I46" s="1261"/>
      <c r="J46" s="1261"/>
      <c r="K46" s="1261"/>
      <c r="L46" s="1261"/>
      <c r="M46" s="1261"/>
      <c r="N46" s="1261"/>
      <c r="O46" s="1262"/>
    </row>
    <row r="47" spans="2:17" x14ac:dyDescent="0.15">
      <c r="B47" s="250"/>
      <c r="C47" s="246"/>
      <c r="D47" s="246"/>
      <c r="E47" s="246"/>
      <c r="F47" s="246"/>
      <c r="G47" s="1263"/>
      <c r="H47" s="1264"/>
      <c r="I47" s="1264"/>
      <c r="J47" s="1264"/>
      <c r="K47" s="1264"/>
      <c r="L47" s="1264"/>
      <c r="M47" s="1264"/>
      <c r="N47" s="1264"/>
      <c r="O47" s="1265"/>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42"/>
      <c r="H50" s="1243"/>
      <c r="I50" s="1243"/>
      <c r="J50" s="1244"/>
      <c r="K50" s="356" t="s">
        <v>522</v>
      </c>
      <c r="L50" s="356" t="s">
        <v>523</v>
      </c>
      <c r="M50" s="356" t="s">
        <v>524</v>
      </c>
      <c r="N50" s="356" t="s">
        <v>525</v>
      </c>
      <c r="O50" s="356" t="s">
        <v>526</v>
      </c>
    </row>
    <row r="51" spans="1:17" x14ac:dyDescent="0.15">
      <c r="B51" s="250"/>
      <c r="C51" s="246"/>
      <c r="D51" s="246"/>
      <c r="E51" s="246"/>
      <c r="F51" s="246"/>
      <c r="G51" s="1245" t="s">
        <v>564</v>
      </c>
      <c r="H51" s="1246"/>
      <c r="I51" s="1251" t="s">
        <v>565</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571</v>
      </c>
      <c r="J53" s="1231"/>
      <c r="K53" s="1256"/>
      <c r="L53" s="1256"/>
      <c r="M53" s="1256"/>
      <c r="N53" s="1253">
        <v>52.7</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566</v>
      </c>
      <c r="H55" s="1226"/>
      <c r="I55" s="1231" t="s">
        <v>565</v>
      </c>
      <c r="J55" s="1231"/>
      <c r="K55" s="1255"/>
      <c r="L55" s="1255"/>
      <c r="M55" s="1255"/>
      <c r="N55" s="1221">
        <v>58.5</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571</v>
      </c>
      <c r="J57" s="1223"/>
      <c r="K57" s="1256"/>
      <c r="L57" s="1256"/>
      <c r="M57" s="1256"/>
      <c r="N57" s="1253">
        <v>52.9</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33" t="s">
        <v>572</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2"/>
      <c r="H72" s="1243"/>
      <c r="I72" s="1243"/>
      <c r="J72" s="1244"/>
      <c r="K72" s="356" t="s">
        <v>522</v>
      </c>
      <c r="L72" s="356" t="s">
        <v>523</v>
      </c>
      <c r="M72" s="356" t="s">
        <v>524</v>
      </c>
      <c r="N72" s="356" t="s">
        <v>525</v>
      </c>
      <c r="O72" s="356" t="s">
        <v>526</v>
      </c>
    </row>
    <row r="73" spans="2:30" x14ac:dyDescent="0.15">
      <c r="B73" s="250"/>
      <c r="C73" s="246"/>
      <c r="D73" s="246"/>
      <c r="E73" s="246"/>
      <c r="F73" s="246"/>
      <c r="G73" s="1245" t="s">
        <v>564</v>
      </c>
      <c r="H73" s="1246"/>
      <c r="I73" s="1251" t="s">
        <v>565</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569</v>
      </c>
      <c r="J75" s="1231"/>
      <c r="K75" s="1253">
        <v>13.4</v>
      </c>
      <c r="L75" s="1253">
        <v>12.6</v>
      </c>
      <c r="M75" s="1253">
        <v>12</v>
      </c>
      <c r="N75" s="1253">
        <v>11.1</v>
      </c>
      <c r="O75" s="1253">
        <v>10</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566</v>
      </c>
      <c r="H77" s="1226"/>
      <c r="I77" s="1231" t="s">
        <v>565</v>
      </c>
      <c r="J77" s="1231"/>
      <c r="K77" s="1232">
        <v>76.2</v>
      </c>
      <c r="L77" s="1232">
        <v>65.3</v>
      </c>
      <c r="M77" s="1221">
        <v>60.8</v>
      </c>
      <c r="N77" s="1221">
        <v>58.5</v>
      </c>
      <c r="O77" s="1221">
        <v>54.6</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569</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50939</v>
      </c>
      <c r="E3" s="118"/>
      <c r="F3" s="119">
        <v>75709</v>
      </c>
      <c r="G3" s="120"/>
      <c r="H3" s="121"/>
    </row>
    <row r="4" spans="1:8" x14ac:dyDescent="0.15">
      <c r="A4" s="122"/>
      <c r="B4" s="123"/>
      <c r="C4" s="124"/>
      <c r="D4" s="125">
        <v>26000</v>
      </c>
      <c r="E4" s="126"/>
      <c r="F4" s="127">
        <v>35212</v>
      </c>
      <c r="G4" s="128"/>
      <c r="H4" s="129"/>
    </row>
    <row r="5" spans="1:8" x14ac:dyDescent="0.15">
      <c r="A5" s="110" t="s">
        <v>516</v>
      </c>
      <c r="B5" s="115"/>
      <c r="C5" s="116"/>
      <c r="D5" s="117">
        <v>82847</v>
      </c>
      <c r="E5" s="118"/>
      <c r="F5" s="119">
        <v>90961</v>
      </c>
      <c r="G5" s="120"/>
      <c r="H5" s="121"/>
    </row>
    <row r="6" spans="1:8" x14ac:dyDescent="0.15">
      <c r="A6" s="122"/>
      <c r="B6" s="123"/>
      <c r="C6" s="124"/>
      <c r="D6" s="125">
        <v>26855</v>
      </c>
      <c r="E6" s="126"/>
      <c r="F6" s="127">
        <v>37720</v>
      </c>
      <c r="G6" s="128"/>
      <c r="H6" s="129"/>
    </row>
    <row r="7" spans="1:8" x14ac:dyDescent="0.15">
      <c r="A7" s="110" t="s">
        <v>517</v>
      </c>
      <c r="B7" s="115"/>
      <c r="C7" s="116"/>
      <c r="D7" s="117">
        <v>175995</v>
      </c>
      <c r="E7" s="118"/>
      <c r="F7" s="119">
        <v>106614</v>
      </c>
      <c r="G7" s="120"/>
      <c r="H7" s="121"/>
    </row>
    <row r="8" spans="1:8" x14ac:dyDescent="0.15">
      <c r="A8" s="122"/>
      <c r="B8" s="123"/>
      <c r="C8" s="124"/>
      <c r="D8" s="125">
        <v>48979</v>
      </c>
      <c r="E8" s="126"/>
      <c r="F8" s="127">
        <v>45545</v>
      </c>
      <c r="G8" s="128"/>
      <c r="H8" s="129"/>
    </row>
    <row r="9" spans="1:8" x14ac:dyDescent="0.15">
      <c r="A9" s="110" t="s">
        <v>518</v>
      </c>
      <c r="B9" s="115"/>
      <c r="C9" s="116"/>
      <c r="D9" s="117">
        <v>87368</v>
      </c>
      <c r="E9" s="118"/>
      <c r="F9" s="119">
        <v>85459</v>
      </c>
      <c r="G9" s="120"/>
      <c r="H9" s="121"/>
    </row>
    <row r="10" spans="1:8" x14ac:dyDescent="0.15">
      <c r="A10" s="122"/>
      <c r="B10" s="123"/>
      <c r="C10" s="124"/>
      <c r="D10" s="125">
        <v>30488</v>
      </c>
      <c r="E10" s="126"/>
      <c r="F10" s="127">
        <v>44378</v>
      </c>
      <c r="G10" s="128"/>
      <c r="H10" s="129"/>
    </row>
    <row r="11" spans="1:8" x14ac:dyDescent="0.15">
      <c r="A11" s="110" t="s">
        <v>519</v>
      </c>
      <c r="B11" s="115"/>
      <c r="C11" s="116"/>
      <c r="D11" s="117">
        <v>76583</v>
      </c>
      <c r="E11" s="118"/>
      <c r="F11" s="119">
        <v>83280</v>
      </c>
      <c r="G11" s="120"/>
      <c r="H11" s="121"/>
    </row>
    <row r="12" spans="1:8" x14ac:dyDescent="0.15">
      <c r="A12" s="122"/>
      <c r="B12" s="123"/>
      <c r="C12" s="130"/>
      <c r="D12" s="125">
        <v>42236</v>
      </c>
      <c r="E12" s="126"/>
      <c r="F12" s="127">
        <v>43123</v>
      </c>
      <c r="G12" s="128"/>
      <c r="H12" s="129"/>
    </row>
    <row r="13" spans="1:8" x14ac:dyDescent="0.15">
      <c r="A13" s="110"/>
      <c r="B13" s="115"/>
      <c r="C13" s="131"/>
      <c r="D13" s="132">
        <v>94746</v>
      </c>
      <c r="E13" s="133"/>
      <c r="F13" s="134">
        <v>88405</v>
      </c>
      <c r="G13" s="135"/>
      <c r="H13" s="121"/>
    </row>
    <row r="14" spans="1:8" x14ac:dyDescent="0.15">
      <c r="A14" s="122"/>
      <c r="B14" s="123"/>
      <c r="C14" s="124"/>
      <c r="D14" s="125">
        <v>34912</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6.18</v>
      </c>
      <c r="C19" s="136">
        <f>ROUND(VALUE(SUBSTITUTE(実質収支比率等に係る経年分析!G$48,"▲","-")),2)</f>
        <v>4.09</v>
      </c>
      <c r="D19" s="136">
        <f>ROUND(VALUE(SUBSTITUTE(実質収支比率等に係る経年分析!H$48,"▲","-")),2)</f>
        <v>10.39</v>
      </c>
      <c r="E19" s="136">
        <f>ROUND(VALUE(SUBSTITUTE(実質収支比率等に係る経年分析!I$48,"▲","-")),2)</f>
        <v>4.29</v>
      </c>
      <c r="F19" s="136">
        <f>ROUND(VALUE(SUBSTITUTE(実質収支比率等に係る経年分析!J$48,"▲","-")),2)</f>
        <v>2.74</v>
      </c>
    </row>
    <row r="20" spans="1:11" x14ac:dyDescent="0.15">
      <c r="A20" s="136" t="s">
        <v>43</v>
      </c>
      <c r="B20" s="136">
        <f>ROUND(VALUE(SUBSTITUTE(実質収支比率等に係る経年分析!F$47,"▲","-")),2)</f>
        <v>24.34</v>
      </c>
      <c r="C20" s="136">
        <f>ROUND(VALUE(SUBSTITUTE(実質収支比率等に係る経年分析!G$47,"▲","-")),2)</f>
        <v>27.42</v>
      </c>
      <c r="D20" s="136">
        <f>ROUND(VALUE(SUBSTITUTE(実質収支比率等に係る経年分析!H$47,"▲","-")),2)</f>
        <v>29.49</v>
      </c>
      <c r="E20" s="136">
        <f>ROUND(VALUE(SUBSTITUTE(実質収支比率等に係る経年分析!I$47,"▲","-")),2)</f>
        <v>41.61</v>
      </c>
      <c r="F20" s="136">
        <f>ROUND(VALUE(SUBSTITUTE(実質収支比率等に係る経年分析!J$47,"▲","-")),2)</f>
        <v>44.76</v>
      </c>
    </row>
    <row r="21" spans="1:11" x14ac:dyDescent="0.15">
      <c r="A21" s="136" t="s">
        <v>44</v>
      </c>
      <c r="B21" s="136">
        <f>IF(ISNUMBER(VALUE(SUBSTITUTE(実質収支比率等に係る経年分析!F$49,"▲","-"))),ROUND(VALUE(SUBSTITUTE(実質収支比率等に係る経年分析!F$49,"▲","-")),2),NA())</f>
        <v>4.47</v>
      </c>
      <c r="C21" s="136">
        <f>IF(ISNUMBER(VALUE(SUBSTITUTE(実質収支比率等に係る経年分析!G$49,"▲","-"))),ROUND(VALUE(SUBSTITUTE(実質収支比率等に係る経年分析!G$49,"▲","-")),2),NA())</f>
        <v>7.86</v>
      </c>
      <c r="D21" s="136">
        <f>IF(ISNUMBER(VALUE(SUBSTITUTE(実質収支比率等に係る経年分析!H$49,"▲","-"))),ROUND(VALUE(SUBSTITUTE(実質収支比率等に係る経年分析!H$49,"▲","-")),2),NA())</f>
        <v>9.08</v>
      </c>
      <c r="E21" s="136">
        <f>IF(ISNUMBER(VALUE(SUBSTITUTE(実質収支比率等に係る経年分析!I$49,"▲","-"))),ROUND(VALUE(SUBSTITUTE(実質収支比率等に係る経年分析!I$49,"▲","-")),2),NA())</f>
        <v>10.75</v>
      </c>
      <c r="F21" s="136">
        <f>IF(ISNUMBER(VALUE(SUBSTITUTE(実質収支比率等に係る経年分析!J$49,"▲","-"))),ROUND(VALUE(SUBSTITUTE(実質収支比率等に係る経年分析!J$49,"▲","-")),2),NA())</f>
        <v>6.36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0.82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後期高齢者医療保険特別会計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0.55000000000000004</v>
      </c>
    </row>
    <row r="33" spans="1:16" x14ac:dyDescent="0.15">
      <c r="A33" s="137" t="str">
        <f>IF(連結実質赤字比率に係る赤字・黒字の構成分析!C$37="",NA(),連結実質赤字比率に係る赤字・黒字の構成分析!C$37)</f>
        <v>工業団地造成事業特別会計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4.8600000000000003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0.62</v>
      </c>
    </row>
    <row r="34" spans="1:16" x14ac:dyDescent="0.15">
      <c r="A34" s="137" t="str">
        <f>IF(連結実質赤字比率に係る赤字・黒字の構成分析!C$36="",NA(),連結実質赤字比率に係る赤字・黒字の構成分析!C$36)</f>
        <v>香南市工業用水道事業会計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0.83</v>
      </c>
    </row>
    <row r="35" spans="1:16" x14ac:dyDescent="0.15">
      <c r="A35" s="137" t="str">
        <f>IF(連結実質赤字比率に係る赤字・黒字の構成分析!C$35="",NA(),連結実質赤字比率に係る赤字・黒字の構成分析!C$35)</f>
        <v>香南市水道事業会計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1.91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2379</v>
      </c>
      <c r="E42" s="138"/>
      <c r="F42" s="138"/>
      <c r="G42" s="138">
        <f>'実質公債費比率（分子）の構造'!L$52</f>
        <v>2414</v>
      </c>
      <c r="H42" s="138"/>
      <c r="I42" s="138"/>
      <c r="J42" s="138">
        <f>'実質公債費比率（分子）の構造'!M$52</f>
        <v>2518</v>
      </c>
      <c r="K42" s="138"/>
      <c r="L42" s="138"/>
      <c r="M42" s="138">
        <f>'実質公債費比率（分子）の構造'!N$52</f>
        <v>2490</v>
      </c>
      <c r="N42" s="138"/>
      <c r="O42" s="138"/>
      <c r="P42" s="138">
        <f>'実質公債費比率（分子）の構造'!O$52</f>
        <v>2439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v>
      </c>
      <c r="C44" s="138"/>
      <c r="D44" s="138"/>
      <c r="E44" s="138">
        <f>'実質公債費比率（分子）の構造'!L$50</f>
        <v>3</v>
      </c>
      <c r="F44" s="138"/>
      <c r="G44" s="138"/>
      <c r="H44" s="138">
        <f>'実質公債費比率（分子）の構造'!M$50</f>
        <v>2</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59</v>
      </c>
      <c r="C45" s="138"/>
      <c r="D45" s="138"/>
      <c r="E45" s="138">
        <f>'実質公債費比率（分子）の構造'!L$49</f>
        <v>56</v>
      </c>
      <c r="F45" s="138"/>
      <c r="G45" s="138"/>
      <c r="H45" s="138">
        <f>'実質公債費比率（分子）の構造'!M$49</f>
        <v>56</v>
      </c>
      <c r="I45" s="138"/>
      <c r="J45" s="138"/>
      <c r="K45" s="138">
        <f>'実質公債費比率（分子）の構造'!N$49</f>
        <v>55</v>
      </c>
      <c r="L45" s="138"/>
      <c r="M45" s="138"/>
      <c r="N45" s="138">
        <f>'実質公債費比率（分子）の構造'!O$49</f>
        <v>28</v>
      </c>
      <c r="O45" s="138"/>
      <c r="P45" s="138"/>
    </row>
    <row r="46" spans="1:16" x14ac:dyDescent="0.15">
      <c r="A46" s="138" t="s">
        <v>55</v>
      </c>
      <c r="B46" s="138">
        <f>'実質公債費比率（分子）の構造'!K$48</f>
        <v>613</v>
      </c>
      <c r="C46" s="138"/>
      <c r="D46" s="138"/>
      <c r="E46" s="138">
        <f>'実質公債費比率（分子）の構造'!L$48</f>
        <v>650</v>
      </c>
      <c r="F46" s="138"/>
      <c r="G46" s="138"/>
      <c r="H46" s="138">
        <f>'実質公債費比率（分子）の構造'!M$48</f>
        <v>672</v>
      </c>
      <c r="I46" s="138"/>
      <c r="J46" s="138"/>
      <c r="K46" s="138">
        <f>'実質公債費比率（分子）の構造'!N$48</f>
        <v>720</v>
      </c>
      <c r="L46" s="138"/>
      <c r="M46" s="138"/>
      <c r="N46" s="138">
        <f>'実質公債費比率（分子）の構造'!O$48</f>
        <v>720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2894</v>
      </c>
      <c r="C49" s="138"/>
      <c r="D49" s="138"/>
      <c r="E49" s="138">
        <f>'実質公債費比率（分子）の構造'!L$45</f>
        <v>2845</v>
      </c>
      <c r="F49" s="138"/>
      <c r="G49" s="138"/>
      <c r="H49" s="138">
        <f>'実質公債費比率（分子）の構造'!M$45</f>
        <v>2775</v>
      </c>
      <c r="I49" s="138"/>
      <c r="J49" s="138"/>
      <c r="K49" s="138">
        <f>'実質公債費比率（分子）の構造'!N$45</f>
        <v>2649</v>
      </c>
      <c r="L49" s="138"/>
      <c r="M49" s="138"/>
      <c r="N49" s="138">
        <f>'実質公債費比率（分子）の構造'!O$45</f>
        <v>2507</v>
      </c>
      <c r="O49" s="138"/>
      <c r="P49" s="138"/>
    </row>
    <row r="50" spans="1:16" x14ac:dyDescent="0.15">
      <c r="A50" s="138" t="s">
        <v>59</v>
      </c>
      <c r="B50" s="138" t="e">
        <f>NA()</f>
        <v>#N/A</v>
      </c>
      <c r="C50" s="138">
        <f>IF(ISNUMBER('実質公債費比率（分子）の構造'!K$53),'実質公債費比率（分子）の構造'!K$53,NA())</f>
        <v>1190</v>
      </c>
      <c r="D50" s="138" t="e">
        <f>NA()</f>
        <v>#N/A</v>
      </c>
      <c r="E50" s="138" t="e">
        <f>NA()</f>
        <v>#N/A</v>
      </c>
      <c r="F50" s="138">
        <f>IF(ISNUMBER('実質公債費比率（分子）の構造'!L$53),'実質公債費比率（分子）の構造'!L$53,NA())</f>
        <v>1140</v>
      </c>
      <c r="G50" s="138" t="e">
        <f>NA()</f>
        <v>#N/A</v>
      </c>
      <c r="H50" s="138" t="e">
        <f>NA()</f>
        <v>#N/A</v>
      </c>
      <c r="I50" s="138">
        <f>IF(ISNUMBER('実質公債費比率（分子）の構造'!M$53),'実質公債費比率（分子）の構造'!M$53,NA())</f>
        <v>987</v>
      </c>
      <c r="J50" s="138" t="e">
        <f>NA()</f>
        <v>#N/A</v>
      </c>
      <c r="K50" s="138" t="e">
        <f>NA()</f>
        <v>#N/A</v>
      </c>
      <c r="L50" s="138">
        <f>IF(ISNUMBER('実質公債費比率（分子）の構造'!N$53),'実質公債費比率（分子）の構造'!N$53,NA())</f>
        <v>934</v>
      </c>
      <c r="M50" s="138" t="e">
        <f>NA()</f>
        <v>#N/A</v>
      </c>
      <c r="N50" s="138" t="e">
        <f>NA()</f>
        <v>#N/A</v>
      </c>
      <c r="O50" s="138">
        <f>IF(ISNUMBER('実質公債費比率（分子）の構造'!O$53),'実質公債費比率（分子）の構造'!O$53,NA())</f>
        <v>816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21261</v>
      </c>
      <c r="E56" s="137"/>
      <c r="F56" s="137"/>
      <c r="G56" s="137">
        <f>'将来負担比率（分子）の構造'!J$52</f>
        <v>21078</v>
      </c>
      <c r="H56" s="137"/>
      <c r="I56" s="137"/>
      <c r="J56" s="137">
        <f>'将来負担比率（分子）の構造'!K$52</f>
        <v>21501</v>
      </c>
      <c r="K56" s="137"/>
      <c r="L56" s="137"/>
      <c r="M56" s="137">
        <f>'将来負担比率（分子）の構造'!L$52</f>
        <v>21373</v>
      </c>
      <c r="N56" s="137"/>
      <c r="O56" s="137"/>
      <c r="P56" s="137">
        <f>'将来負担比率（分子）の構造'!M$52</f>
        <v>21671</v>
      </c>
    </row>
    <row r="57" spans="1:16" x14ac:dyDescent="0.15">
      <c r="A57" s="137" t="s">
        <v>36</v>
      </c>
      <c r="B57" s="137"/>
      <c r="C57" s="137"/>
      <c r="D57" s="137">
        <f>'将来負担比率（分子）の構造'!I$51</f>
        <v>653</v>
      </c>
      <c r="E57" s="137"/>
      <c r="F57" s="137"/>
      <c r="G57" s="137">
        <f>'将来負担比率（分子）の構造'!J$51</f>
        <v>565</v>
      </c>
      <c r="H57" s="137"/>
      <c r="I57" s="137"/>
      <c r="J57" s="137">
        <f>'将来負担比率（分子）の構造'!K$51</f>
        <v>442</v>
      </c>
      <c r="K57" s="137"/>
      <c r="L57" s="137"/>
      <c r="M57" s="137">
        <f>'将来負担比率（分子）の構造'!L$51</f>
        <v>360</v>
      </c>
      <c r="N57" s="137"/>
      <c r="O57" s="137"/>
      <c r="P57" s="137">
        <f>'将来負担比率（分子）の構造'!M$51</f>
        <v>275</v>
      </c>
    </row>
    <row r="58" spans="1:16" x14ac:dyDescent="0.15">
      <c r="A58" s="137" t="s">
        <v>35</v>
      </c>
      <c r="B58" s="137"/>
      <c r="C58" s="137"/>
      <c r="D58" s="137">
        <f>'将来負担比率（分子）の構造'!I$50</f>
        <v>8231</v>
      </c>
      <c r="E58" s="137"/>
      <c r="F58" s="137"/>
      <c r="G58" s="137">
        <f>'将来負担比率（分子）の構造'!J$50</f>
        <v>8766</v>
      </c>
      <c r="H58" s="137"/>
      <c r="I58" s="137"/>
      <c r="J58" s="137">
        <f>'将来負担比率（分子）の構造'!K$50</f>
        <v>9261</v>
      </c>
      <c r="K58" s="137"/>
      <c r="L58" s="137"/>
      <c r="M58" s="137">
        <f>'将来負担比率（分子）の構造'!L$50</f>
        <v>10571</v>
      </c>
      <c r="N58" s="137"/>
      <c r="O58" s="137"/>
      <c r="P58" s="137">
        <f>'将来負担比率（分子）の構造'!M$50</f>
        <v>10972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159</v>
      </c>
      <c r="C61" s="137"/>
      <c r="D61" s="137"/>
      <c r="E61" s="137">
        <f>'将来負担比率（分子）の構造'!J$46</f>
        <v>158</v>
      </c>
      <c r="F61" s="137"/>
      <c r="G61" s="137"/>
      <c r="H61" s="137">
        <f>'将来負担比率（分子）の構造'!K$46</f>
        <v>155</v>
      </c>
      <c r="I61" s="137"/>
      <c r="J61" s="137"/>
      <c r="K61" s="137">
        <f>'将来負担比率（分子）の構造'!L$46</f>
        <v>159</v>
      </c>
      <c r="L61" s="137"/>
      <c r="M61" s="137"/>
      <c r="N61" s="137">
        <f>'将来負担比率（分子）の構造'!M$46</f>
        <v>158</v>
      </c>
      <c r="O61" s="137"/>
      <c r="P61" s="137"/>
    </row>
    <row r="62" spans="1:16" x14ac:dyDescent="0.15">
      <c r="A62" s="137" t="s">
        <v>29</v>
      </c>
      <c r="B62" s="137">
        <f>'将来負担比率（分子）の構造'!I$45</f>
        <v>2528</v>
      </c>
      <c r="C62" s="137"/>
      <c r="D62" s="137"/>
      <c r="E62" s="137">
        <f>'将来負担比率（分子）の構造'!J$45</f>
        <v>2465</v>
      </c>
      <c r="F62" s="137"/>
      <c r="G62" s="137"/>
      <c r="H62" s="137">
        <f>'将来負担比率（分子）の構造'!K$45</f>
        <v>2210</v>
      </c>
      <c r="I62" s="137"/>
      <c r="J62" s="137"/>
      <c r="K62" s="137">
        <f>'将来負担比率（分子）の構造'!L$45</f>
        <v>1886</v>
      </c>
      <c r="L62" s="137"/>
      <c r="M62" s="137"/>
      <c r="N62" s="137">
        <f>'将来負担比率（分子）の構造'!M$45</f>
        <v>1828</v>
      </c>
      <c r="O62" s="137"/>
      <c r="P62" s="137"/>
    </row>
    <row r="63" spans="1:16" x14ac:dyDescent="0.15">
      <c r="A63" s="137" t="s">
        <v>28</v>
      </c>
      <c r="B63" s="137">
        <f>'将来負担比率（分子）の構造'!I$44</f>
        <v>476</v>
      </c>
      <c r="C63" s="137"/>
      <c r="D63" s="137"/>
      <c r="E63" s="137">
        <f>'将来負担比率（分子）の構造'!J$44</f>
        <v>380</v>
      </c>
      <c r="F63" s="137"/>
      <c r="G63" s="137"/>
      <c r="H63" s="137">
        <f>'将来負担比率（分子）の構造'!K$44</f>
        <v>296</v>
      </c>
      <c r="I63" s="137"/>
      <c r="J63" s="137"/>
      <c r="K63" s="137">
        <f>'将来負担比率（分子）の構造'!L$44</f>
        <v>805</v>
      </c>
      <c r="L63" s="137"/>
      <c r="M63" s="137"/>
      <c r="N63" s="137">
        <f>'将来負担比率（分子）の構造'!M$44</f>
        <v>1759</v>
      </c>
      <c r="O63" s="137"/>
      <c r="P63" s="137"/>
    </row>
    <row r="64" spans="1:16" x14ac:dyDescent="0.15">
      <c r="A64" s="137" t="s">
        <v>27</v>
      </c>
      <c r="B64" s="137">
        <f>'将来負担比率（分子）の構造'!I$43</f>
        <v>8387</v>
      </c>
      <c r="C64" s="137"/>
      <c r="D64" s="137"/>
      <c r="E64" s="137">
        <f>'将来負担比率（分子）の構造'!J$43</f>
        <v>8202</v>
      </c>
      <c r="F64" s="137"/>
      <c r="G64" s="137"/>
      <c r="H64" s="137">
        <f>'将来負担比率（分子）の構造'!K$43</f>
        <v>8337</v>
      </c>
      <c r="I64" s="137"/>
      <c r="J64" s="137"/>
      <c r="K64" s="137">
        <f>'将来負担比率（分子）の構造'!L$43</f>
        <v>8383</v>
      </c>
      <c r="L64" s="137"/>
      <c r="M64" s="137"/>
      <c r="N64" s="137">
        <f>'将来負担比率（分子）の構造'!M$43</f>
        <v>8486</v>
      </c>
      <c r="O64" s="137"/>
      <c r="P64" s="137"/>
    </row>
    <row r="65" spans="1:16" x14ac:dyDescent="0.15">
      <c r="A65" s="137" t="s">
        <v>26</v>
      </c>
      <c r="B65" s="137">
        <f>'将来負担比率（分子）の構造'!I$42</f>
        <v>6</v>
      </c>
      <c r="C65" s="137"/>
      <c r="D65" s="137"/>
      <c r="E65" s="137">
        <f>'将来負担比率（分子）の構造'!J$42</f>
        <v>2</v>
      </c>
      <c r="F65" s="137"/>
      <c r="G65" s="137"/>
      <c r="H65" s="137" t="str">
        <f>'将来負担比率（分子）の構造'!K$42</f>
        <v>-</v>
      </c>
      <c r="I65" s="137"/>
      <c r="J65" s="137"/>
      <c r="K65" s="137">
        <f>'将来負担比率（分子）の構造'!L$42</f>
        <v>15</v>
      </c>
      <c r="L65" s="137"/>
      <c r="M65" s="137"/>
      <c r="N65" s="137" t="str">
        <f>'将来負担比率（分子）の構造'!M$42</f>
        <v>-</v>
      </c>
      <c r="O65" s="137"/>
      <c r="P65" s="137"/>
    </row>
    <row r="66" spans="1:16" x14ac:dyDescent="0.15">
      <c r="A66" s="137" t="s">
        <v>25</v>
      </c>
      <c r="B66" s="137">
        <f>'将来負担比率（分子）の構造'!I$41</f>
        <v>18452</v>
      </c>
      <c r="C66" s="137"/>
      <c r="D66" s="137"/>
      <c r="E66" s="137">
        <f>'将来負担比率（分子）の構造'!J$41</f>
        <v>17482</v>
      </c>
      <c r="F66" s="137"/>
      <c r="G66" s="137"/>
      <c r="H66" s="137">
        <f>'将来負担比率（分子）の構造'!K$41</f>
        <v>17991</v>
      </c>
      <c r="I66" s="137"/>
      <c r="J66" s="137"/>
      <c r="K66" s="137">
        <f>'将来負担比率（分子）の構造'!L$41</f>
        <v>17021</v>
      </c>
      <c r="L66" s="137"/>
      <c r="M66" s="137"/>
      <c r="N66" s="137">
        <f>'将来負担比率（分子）の構造'!M$41</f>
        <v>15844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3154761</v>
      </c>
      <c r="S5" s="671"/>
      <c r="T5" s="671"/>
      <c r="U5" s="671"/>
      <c r="V5" s="671"/>
      <c r="W5" s="671"/>
      <c r="X5" s="671"/>
      <c r="Y5" s="718"/>
      <c r="Z5" s="731">
        <v>16.2</v>
      </c>
      <c r="AA5" s="731"/>
      <c r="AB5" s="731"/>
      <c r="AC5" s="731"/>
      <c r="AD5" s="732">
        <v>3154761</v>
      </c>
      <c r="AE5" s="732"/>
      <c r="AF5" s="732"/>
      <c r="AG5" s="732"/>
      <c r="AH5" s="732"/>
      <c r="AI5" s="732"/>
      <c r="AJ5" s="732"/>
      <c r="AK5" s="732"/>
      <c r="AL5" s="719">
        <v>29.2</v>
      </c>
      <c r="AM5" s="688"/>
      <c r="AN5" s="688"/>
      <c r="AO5" s="720"/>
      <c r="AP5" s="707" t="s">
        <v>210</v>
      </c>
      <c r="AQ5" s="708"/>
      <c r="AR5" s="708"/>
      <c r="AS5" s="708"/>
      <c r="AT5" s="708"/>
      <c r="AU5" s="708"/>
      <c r="AV5" s="708"/>
      <c r="AW5" s="708"/>
      <c r="AX5" s="708"/>
      <c r="AY5" s="708"/>
      <c r="AZ5" s="708"/>
      <c r="BA5" s="708"/>
      <c r="BB5" s="708"/>
      <c r="BC5" s="708"/>
      <c r="BD5" s="708"/>
      <c r="BE5" s="708"/>
      <c r="BF5" s="709"/>
      <c r="BG5" s="620">
        <v>3154761</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112877</v>
      </c>
      <c r="S6" s="621"/>
      <c r="T6" s="621"/>
      <c r="U6" s="621"/>
      <c r="V6" s="621"/>
      <c r="W6" s="621"/>
      <c r="X6" s="621"/>
      <c r="Y6" s="622"/>
      <c r="Z6" s="673">
        <v>0.6</v>
      </c>
      <c r="AA6" s="673"/>
      <c r="AB6" s="673"/>
      <c r="AC6" s="673"/>
      <c r="AD6" s="674">
        <v>112877</v>
      </c>
      <c r="AE6" s="674"/>
      <c r="AF6" s="674"/>
      <c r="AG6" s="674"/>
      <c r="AH6" s="674"/>
      <c r="AI6" s="674"/>
      <c r="AJ6" s="674"/>
      <c r="AK6" s="674"/>
      <c r="AL6" s="643">
        <v>1</v>
      </c>
      <c r="AM6" s="675"/>
      <c r="AN6" s="675"/>
      <c r="AO6" s="676"/>
      <c r="AP6" s="617" t="s">
        <v>216</v>
      </c>
      <c r="AQ6" s="618"/>
      <c r="AR6" s="618"/>
      <c r="AS6" s="618"/>
      <c r="AT6" s="618"/>
      <c r="AU6" s="618"/>
      <c r="AV6" s="618"/>
      <c r="AW6" s="618"/>
      <c r="AX6" s="618"/>
      <c r="AY6" s="618"/>
      <c r="AZ6" s="618"/>
      <c r="BA6" s="618"/>
      <c r="BB6" s="618"/>
      <c r="BC6" s="618"/>
      <c r="BD6" s="618"/>
      <c r="BE6" s="618"/>
      <c r="BF6" s="619"/>
      <c r="BG6" s="620">
        <v>3154761</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151302</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151302</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9884</v>
      </c>
      <c r="S7" s="621"/>
      <c r="T7" s="621"/>
      <c r="U7" s="621"/>
      <c r="V7" s="621"/>
      <c r="W7" s="621"/>
      <c r="X7" s="621"/>
      <c r="Y7" s="622"/>
      <c r="Z7" s="673">
        <v>0.1</v>
      </c>
      <c r="AA7" s="673"/>
      <c r="AB7" s="673"/>
      <c r="AC7" s="673"/>
      <c r="AD7" s="674">
        <v>9884</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1393755</v>
      </c>
      <c r="BH7" s="621"/>
      <c r="BI7" s="621"/>
      <c r="BJ7" s="621"/>
      <c r="BK7" s="621"/>
      <c r="BL7" s="621"/>
      <c r="BM7" s="621"/>
      <c r="BN7" s="622"/>
      <c r="BO7" s="673">
        <v>44.2</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2763602</v>
      </c>
      <c r="CS7" s="621"/>
      <c r="CT7" s="621"/>
      <c r="CU7" s="621"/>
      <c r="CV7" s="621"/>
      <c r="CW7" s="621"/>
      <c r="CX7" s="621"/>
      <c r="CY7" s="622"/>
      <c r="CZ7" s="673">
        <v>14.5</v>
      </c>
      <c r="DA7" s="673"/>
      <c r="DB7" s="673"/>
      <c r="DC7" s="673"/>
      <c r="DD7" s="626">
        <v>210828</v>
      </c>
      <c r="DE7" s="621"/>
      <c r="DF7" s="621"/>
      <c r="DG7" s="621"/>
      <c r="DH7" s="621"/>
      <c r="DI7" s="621"/>
      <c r="DJ7" s="621"/>
      <c r="DK7" s="621"/>
      <c r="DL7" s="621"/>
      <c r="DM7" s="621"/>
      <c r="DN7" s="621"/>
      <c r="DO7" s="621"/>
      <c r="DP7" s="622"/>
      <c r="DQ7" s="626">
        <v>2224917</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10065</v>
      </c>
      <c r="S8" s="621"/>
      <c r="T8" s="621"/>
      <c r="U8" s="621"/>
      <c r="V8" s="621"/>
      <c r="W8" s="621"/>
      <c r="X8" s="621"/>
      <c r="Y8" s="622"/>
      <c r="Z8" s="673">
        <v>0.1</v>
      </c>
      <c r="AA8" s="673"/>
      <c r="AB8" s="673"/>
      <c r="AC8" s="673"/>
      <c r="AD8" s="674">
        <v>10065</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55693</v>
      </c>
      <c r="BH8" s="621"/>
      <c r="BI8" s="621"/>
      <c r="BJ8" s="621"/>
      <c r="BK8" s="621"/>
      <c r="BL8" s="621"/>
      <c r="BM8" s="621"/>
      <c r="BN8" s="622"/>
      <c r="BO8" s="673">
        <v>1.8</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5809872</v>
      </c>
      <c r="CS8" s="621"/>
      <c r="CT8" s="621"/>
      <c r="CU8" s="621"/>
      <c r="CV8" s="621"/>
      <c r="CW8" s="621"/>
      <c r="CX8" s="621"/>
      <c r="CY8" s="622"/>
      <c r="CZ8" s="673">
        <v>30.5</v>
      </c>
      <c r="DA8" s="673"/>
      <c r="DB8" s="673"/>
      <c r="DC8" s="673"/>
      <c r="DD8" s="626">
        <v>130534</v>
      </c>
      <c r="DE8" s="621"/>
      <c r="DF8" s="621"/>
      <c r="DG8" s="621"/>
      <c r="DH8" s="621"/>
      <c r="DI8" s="621"/>
      <c r="DJ8" s="621"/>
      <c r="DK8" s="621"/>
      <c r="DL8" s="621"/>
      <c r="DM8" s="621"/>
      <c r="DN8" s="621"/>
      <c r="DO8" s="621"/>
      <c r="DP8" s="622"/>
      <c r="DQ8" s="626">
        <v>3066165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5931</v>
      </c>
      <c r="S9" s="621"/>
      <c r="T9" s="621"/>
      <c r="U9" s="621"/>
      <c r="V9" s="621"/>
      <c r="W9" s="621"/>
      <c r="X9" s="621"/>
      <c r="Y9" s="622"/>
      <c r="Z9" s="673">
        <v>0</v>
      </c>
      <c r="AA9" s="673"/>
      <c r="AB9" s="673"/>
      <c r="AC9" s="673"/>
      <c r="AD9" s="674">
        <v>5931</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1221220</v>
      </c>
      <c r="BH9" s="621"/>
      <c r="BI9" s="621"/>
      <c r="BJ9" s="621"/>
      <c r="BK9" s="621"/>
      <c r="BL9" s="621"/>
      <c r="BM9" s="621"/>
      <c r="BN9" s="622"/>
      <c r="BO9" s="673">
        <v>38.700000000000003</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1000816</v>
      </c>
      <c r="CS9" s="621"/>
      <c r="CT9" s="621"/>
      <c r="CU9" s="621"/>
      <c r="CV9" s="621"/>
      <c r="CW9" s="621"/>
      <c r="CX9" s="621"/>
      <c r="CY9" s="622"/>
      <c r="CZ9" s="673">
        <v>5.3</v>
      </c>
      <c r="DA9" s="673"/>
      <c r="DB9" s="673"/>
      <c r="DC9" s="673"/>
      <c r="DD9" s="626">
        <v>25634</v>
      </c>
      <c r="DE9" s="621"/>
      <c r="DF9" s="621"/>
      <c r="DG9" s="621"/>
      <c r="DH9" s="621"/>
      <c r="DI9" s="621"/>
      <c r="DJ9" s="621"/>
      <c r="DK9" s="621"/>
      <c r="DL9" s="621"/>
      <c r="DM9" s="621"/>
      <c r="DN9" s="621"/>
      <c r="DO9" s="621"/>
      <c r="DP9" s="622"/>
      <c r="DQ9" s="626">
        <v>799520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532481</v>
      </c>
      <c r="S10" s="621"/>
      <c r="T10" s="621"/>
      <c r="U10" s="621"/>
      <c r="V10" s="621"/>
      <c r="W10" s="621"/>
      <c r="X10" s="621"/>
      <c r="Y10" s="622"/>
      <c r="Z10" s="673">
        <v>2.7</v>
      </c>
      <c r="AA10" s="673"/>
      <c r="AB10" s="673"/>
      <c r="AC10" s="673"/>
      <c r="AD10" s="674">
        <v>532481</v>
      </c>
      <c r="AE10" s="674"/>
      <c r="AF10" s="674"/>
      <c r="AG10" s="674"/>
      <c r="AH10" s="674"/>
      <c r="AI10" s="674"/>
      <c r="AJ10" s="674"/>
      <c r="AK10" s="674"/>
      <c r="AL10" s="643">
        <v>4.9000000000000004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57225</v>
      </c>
      <c r="BH10" s="621"/>
      <c r="BI10" s="621"/>
      <c r="BJ10" s="621"/>
      <c r="BK10" s="621"/>
      <c r="BL10" s="621"/>
      <c r="BM10" s="621"/>
      <c r="BN10" s="622"/>
      <c r="BO10" s="673">
        <v>1.8</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34288</v>
      </c>
      <c r="S11" s="621"/>
      <c r="T11" s="621"/>
      <c r="U11" s="621"/>
      <c r="V11" s="621"/>
      <c r="W11" s="621"/>
      <c r="X11" s="621"/>
      <c r="Y11" s="622"/>
      <c r="Z11" s="673">
        <v>0.2</v>
      </c>
      <c r="AA11" s="673"/>
      <c r="AB11" s="673"/>
      <c r="AC11" s="673"/>
      <c r="AD11" s="674">
        <v>34288</v>
      </c>
      <c r="AE11" s="674"/>
      <c r="AF11" s="674"/>
      <c r="AG11" s="674"/>
      <c r="AH11" s="674"/>
      <c r="AI11" s="674"/>
      <c r="AJ11" s="674"/>
      <c r="AK11" s="674"/>
      <c r="AL11" s="643">
        <v>0.3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59617</v>
      </c>
      <c r="BH11" s="621"/>
      <c r="BI11" s="621"/>
      <c r="BJ11" s="621"/>
      <c r="BK11" s="621"/>
      <c r="BL11" s="621"/>
      <c r="BM11" s="621"/>
      <c r="BN11" s="622"/>
      <c r="BO11" s="673">
        <v>1.9</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982512</v>
      </c>
      <c r="CS11" s="621"/>
      <c r="CT11" s="621"/>
      <c r="CU11" s="621"/>
      <c r="CV11" s="621"/>
      <c r="CW11" s="621"/>
      <c r="CX11" s="621"/>
      <c r="CY11" s="622"/>
      <c r="CZ11" s="673">
        <v>5.2</v>
      </c>
      <c r="DA11" s="673"/>
      <c r="DB11" s="673"/>
      <c r="DC11" s="673"/>
      <c r="DD11" s="626">
        <v>302140</v>
      </c>
      <c r="DE11" s="621"/>
      <c r="DF11" s="621"/>
      <c r="DG11" s="621"/>
      <c r="DH11" s="621"/>
      <c r="DI11" s="621"/>
      <c r="DJ11" s="621"/>
      <c r="DK11" s="621"/>
      <c r="DL11" s="621"/>
      <c r="DM11" s="621"/>
      <c r="DN11" s="621"/>
      <c r="DO11" s="621"/>
      <c r="DP11" s="622"/>
      <c r="DQ11" s="626">
        <v>640325</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1445444</v>
      </c>
      <c r="BH12" s="621"/>
      <c r="BI12" s="621"/>
      <c r="BJ12" s="621"/>
      <c r="BK12" s="621"/>
      <c r="BL12" s="621"/>
      <c r="BM12" s="621"/>
      <c r="BN12" s="622"/>
      <c r="BO12" s="673">
        <v>45.8</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296928</v>
      </c>
      <c r="CS12" s="621"/>
      <c r="CT12" s="621"/>
      <c r="CU12" s="621"/>
      <c r="CV12" s="621"/>
      <c r="CW12" s="621"/>
      <c r="CX12" s="621"/>
      <c r="CY12" s="622"/>
      <c r="CZ12" s="673">
        <v>1.6</v>
      </c>
      <c r="DA12" s="673"/>
      <c r="DB12" s="673"/>
      <c r="DC12" s="673"/>
      <c r="DD12" s="626">
        <v>42205</v>
      </c>
      <c r="DE12" s="621"/>
      <c r="DF12" s="621"/>
      <c r="DG12" s="621"/>
      <c r="DH12" s="621"/>
      <c r="DI12" s="621"/>
      <c r="DJ12" s="621"/>
      <c r="DK12" s="621"/>
      <c r="DL12" s="621"/>
      <c r="DM12" s="621"/>
      <c r="DN12" s="621"/>
      <c r="DO12" s="621"/>
      <c r="DP12" s="622"/>
      <c r="DQ12" s="626">
        <v>169549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15468</v>
      </c>
      <c r="S13" s="621"/>
      <c r="T13" s="621"/>
      <c r="U13" s="621"/>
      <c r="V13" s="621"/>
      <c r="W13" s="621"/>
      <c r="X13" s="621"/>
      <c r="Y13" s="622"/>
      <c r="Z13" s="673">
        <v>0.1</v>
      </c>
      <c r="AA13" s="673"/>
      <c r="AB13" s="673"/>
      <c r="AC13" s="673"/>
      <c r="AD13" s="674">
        <v>15468</v>
      </c>
      <c r="AE13" s="674"/>
      <c r="AF13" s="674"/>
      <c r="AG13" s="674"/>
      <c r="AH13" s="674"/>
      <c r="AI13" s="674"/>
      <c r="AJ13" s="674"/>
      <c r="AK13" s="674"/>
      <c r="AL13" s="643">
        <v>0.1</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1423784</v>
      </c>
      <c r="BH13" s="621"/>
      <c r="BI13" s="621"/>
      <c r="BJ13" s="621"/>
      <c r="BK13" s="621"/>
      <c r="BL13" s="621"/>
      <c r="BM13" s="621"/>
      <c r="BN13" s="622"/>
      <c r="BO13" s="673">
        <v>45.1</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1229313</v>
      </c>
      <c r="CS13" s="621"/>
      <c r="CT13" s="621"/>
      <c r="CU13" s="621"/>
      <c r="CV13" s="621"/>
      <c r="CW13" s="621"/>
      <c r="CX13" s="621"/>
      <c r="CY13" s="622"/>
      <c r="CZ13" s="673">
        <v>6.4</v>
      </c>
      <c r="DA13" s="673"/>
      <c r="DB13" s="673"/>
      <c r="DC13" s="673"/>
      <c r="DD13" s="626">
        <v>448233</v>
      </c>
      <c r="DE13" s="621"/>
      <c r="DF13" s="621"/>
      <c r="DG13" s="621"/>
      <c r="DH13" s="621"/>
      <c r="DI13" s="621"/>
      <c r="DJ13" s="621"/>
      <c r="DK13" s="621"/>
      <c r="DL13" s="621"/>
      <c r="DM13" s="621"/>
      <c r="DN13" s="621"/>
      <c r="DO13" s="621"/>
      <c r="DP13" s="622"/>
      <c r="DQ13" s="626">
        <v>682814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111125</v>
      </c>
      <c r="BH14" s="621"/>
      <c r="BI14" s="621"/>
      <c r="BJ14" s="621"/>
      <c r="BK14" s="621"/>
      <c r="BL14" s="621"/>
      <c r="BM14" s="621"/>
      <c r="BN14" s="622"/>
      <c r="BO14" s="673">
        <v>3.5</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1324099</v>
      </c>
      <c r="CS14" s="621"/>
      <c r="CT14" s="621"/>
      <c r="CU14" s="621"/>
      <c r="CV14" s="621"/>
      <c r="CW14" s="621"/>
      <c r="CX14" s="621"/>
      <c r="CY14" s="622"/>
      <c r="CZ14" s="673">
        <v>6.9</v>
      </c>
      <c r="DA14" s="673"/>
      <c r="DB14" s="673"/>
      <c r="DC14" s="673"/>
      <c r="DD14" s="626">
        <v>679853</v>
      </c>
      <c r="DE14" s="621"/>
      <c r="DF14" s="621"/>
      <c r="DG14" s="621"/>
      <c r="DH14" s="621"/>
      <c r="DI14" s="621"/>
      <c r="DJ14" s="621"/>
      <c r="DK14" s="621"/>
      <c r="DL14" s="621"/>
      <c r="DM14" s="621"/>
      <c r="DN14" s="621"/>
      <c r="DO14" s="621"/>
      <c r="DP14" s="622"/>
      <c r="DQ14" s="626">
        <v>493382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18125</v>
      </c>
      <c r="S15" s="621"/>
      <c r="T15" s="621"/>
      <c r="U15" s="621"/>
      <c r="V15" s="621"/>
      <c r="W15" s="621"/>
      <c r="X15" s="621"/>
      <c r="Y15" s="622"/>
      <c r="Z15" s="673">
        <v>0.1</v>
      </c>
      <c r="AA15" s="673"/>
      <c r="AB15" s="673"/>
      <c r="AC15" s="673"/>
      <c r="AD15" s="674">
        <v>18125</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204407</v>
      </c>
      <c r="BH15" s="621"/>
      <c r="BI15" s="621"/>
      <c r="BJ15" s="621"/>
      <c r="BK15" s="621"/>
      <c r="BL15" s="621"/>
      <c r="BM15" s="621"/>
      <c r="BN15" s="622"/>
      <c r="BO15" s="673">
        <v>6.5</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2320402</v>
      </c>
      <c r="CS15" s="621"/>
      <c r="CT15" s="621"/>
      <c r="CU15" s="621"/>
      <c r="CV15" s="621"/>
      <c r="CW15" s="621"/>
      <c r="CX15" s="621"/>
      <c r="CY15" s="622"/>
      <c r="CZ15" s="673">
        <v>12.2</v>
      </c>
      <c r="DA15" s="673"/>
      <c r="DB15" s="673"/>
      <c r="DC15" s="673"/>
      <c r="DD15" s="626">
        <v>748222</v>
      </c>
      <c r="DE15" s="621"/>
      <c r="DF15" s="621"/>
      <c r="DG15" s="621"/>
      <c r="DH15" s="621"/>
      <c r="DI15" s="621"/>
      <c r="DJ15" s="621"/>
      <c r="DK15" s="621"/>
      <c r="DL15" s="621"/>
      <c r="DM15" s="621"/>
      <c r="DN15" s="621"/>
      <c r="DO15" s="621"/>
      <c r="DP15" s="622"/>
      <c r="DQ15" s="626">
        <v>1188007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7858511</v>
      </c>
      <c r="S16" s="621"/>
      <c r="T16" s="621"/>
      <c r="U16" s="621"/>
      <c r="V16" s="621"/>
      <c r="W16" s="621"/>
      <c r="X16" s="621"/>
      <c r="Y16" s="622"/>
      <c r="Z16" s="673">
        <v>40.299999999999997</v>
      </c>
      <c r="AA16" s="673"/>
      <c r="AB16" s="673"/>
      <c r="AC16" s="673"/>
      <c r="AD16" s="674">
        <v>6880234</v>
      </c>
      <c r="AE16" s="674"/>
      <c r="AF16" s="674"/>
      <c r="AG16" s="674"/>
      <c r="AH16" s="674"/>
      <c r="AI16" s="674"/>
      <c r="AJ16" s="674"/>
      <c r="AK16" s="674"/>
      <c r="AL16" s="643">
        <v>63.6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30</v>
      </c>
      <c r="BH16" s="621"/>
      <c r="BI16" s="621"/>
      <c r="BJ16" s="621"/>
      <c r="BK16" s="621"/>
      <c r="BL16" s="621"/>
      <c r="BM16" s="621"/>
      <c r="BN16" s="622"/>
      <c r="BO16" s="673">
        <v>0</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28999</v>
      </c>
      <c r="CS16" s="621"/>
      <c r="CT16" s="621"/>
      <c r="CU16" s="621"/>
      <c r="CV16" s="621"/>
      <c r="CW16" s="621"/>
      <c r="CX16" s="621"/>
      <c r="CY16" s="622"/>
      <c r="CZ16" s="673">
        <v>0.2</v>
      </c>
      <c r="DA16" s="673"/>
      <c r="DB16" s="673"/>
      <c r="DC16" s="673"/>
      <c r="DD16" s="626" t="s">
        <v>113</v>
      </c>
      <c r="DE16" s="621"/>
      <c r="DF16" s="621"/>
      <c r="DG16" s="621"/>
      <c r="DH16" s="621"/>
      <c r="DI16" s="621"/>
      <c r="DJ16" s="621"/>
      <c r="DK16" s="621"/>
      <c r="DL16" s="621"/>
      <c r="DM16" s="621"/>
      <c r="DN16" s="621"/>
      <c r="DO16" s="621"/>
      <c r="DP16" s="622"/>
      <c r="DQ16" s="626">
        <v>20658</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6880234</v>
      </c>
      <c r="S17" s="621"/>
      <c r="T17" s="621"/>
      <c r="U17" s="621"/>
      <c r="V17" s="621"/>
      <c r="W17" s="621"/>
      <c r="X17" s="621"/>
      <c r="Y17" s="622"/>
      <c r="Z17" s="673">
        <v>35.299999999999997</v>
      </c>
      <c r="AA17" s="673"/>
      <c r="AB17" s="673"/>
      <c r="AC17" s="673"/>
      <c r="AD17" s="674">
        <v>6880234</v>
      </c>
      <c r="AE17" s="674"/>
      <c r="AF17" s="674"/>
      <c r="AG17" s="674"/>
      <c r="AH17" s="674"/>
      <c r="AI17" s="674"/>
      <c r="AJ17" s="674"/>
      <c r="AK17" s="674"/>
      <c r="AL17" s="643">
        <v>63.6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3154548</v>
      </c>
      <c r="CS17" s="621"/>
      <c r="CT17" s="621"/>
      <c r="CU17" s="621"/>
      <c r="CV17" s="621"/>
      <c r="CW17" s="621"/>
      <c r="CX17" s="621"/>
      <c r="CY17" s="622"/>
      <c r="CZ17" s="673">
        <v>16.5</v>
      </c>
      <c r="DA17" s="673"/>
      <c r="DB17" s="673"/>
      <c r="DC17" s="673"/>
      <c r="DD17" s="626" t="s">
        <v>113</v>
      </c>
      <c r="DE17" s="621"/>
      <c r="DF17" s="621"/>
      <c r="DG17" s="621"/>
      <c r="DH17" s="621"/>
      <c r="DI17" s="621"/>
      <c r="DJ17" s="621"/>
      <c r="DK17" s="621"/>
      <c r="DL17" s="621"/>
      <c r="DM17" s="621"/>
      <c r="DN17" s="621"/>
      <c r="DO17" s="621"/>
      <c r="DP17" s="622"/>
      <c r="DQ17" s="626">
        <v>3053034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978277</v>
      </c>
      <c r="S18" s="621"/>
      <c r="T18" s="621"/>
      <c r="U18" s="621"/>
      <c r="V18" s="621"/>
      <c r="W18" s="621"/>
      <c r="X18" s="621"/>
      <c r="Y18" s="622"/>
      <c r="Z18" s="673">
        <v>5</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11752391</v>
      </c>
      <c r="S20" s="621"/>
      <c r="T20" s="621"/>
      <c r="U20" s="621"/>
      <c r="V20" s="621"/>
      <c r="W20" s="621"/>
      <c r="X20" s="621"/>
      <c r="Y20" s="622"/>
      <c r="Z20" s="673">
        <v>60.2</v>
      </c>
      <c r="AA20" s="673"/>
      <c r="AB20" s="673"/>
      <c r="AC20" s="673"/>
      <c r="AD20" s="674">
        <v>10774114</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19062393</v>
      </c>
      <c r="CS20" s="621"/>
      <c r="CT20" s="621"/>
      <c r="CU20" s="621"/>
      <c r="CV20" s="621"/>
      <c r="CW20" s="621"/>
      <c r="CX20" s="621"/>
      <c r="CY20" s="622"/>
      <c r="CZ20" s="673">
        <v>100</v>
      </c>
      <c r="DA20" s="673"/>
      <c r="DB20" s="673"/>
      <c r="DC20" s="673"/>
      <c r="DD20" s="626">
        <v>2587649</v>
      </c>
      <c r="DE20" s="621"/>
      <c r="DF20" s="621"/>
      <c r="DG20" s="621"/>
      <c r="DH20" s="621"/>
      <c r="DI20" s="621"/>
      <c r="DJ20" s="621"/>
      <c r="DK20" s="621"/>
      <c r="DL20" s="621"/>
      <c r="DM20" s="621"/>
      <c r="DN20" s="621"/>
      <c r="DO20" s="621"/>
      <c r="DP20" s="622"/>
      <c r="DQ20" s="626">
        <v>12489673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3005</v>
      </c>
      <c r="S21" s="621"/>
      <c r="T21" s="621"/>
      <c r="U21" s="621"/>
      <c r="V21" s="621"/>
      <c r="W21" s="621"/>
      <c r="X21" s="621"/>
      <c r="Y21" s="622"/>
      <c r="Z21" s="673">
        <v>0</v>
      </c>
      <c r="AA21" s="673"/>
      <c r="AB21" s="673"/>
      <c r="AC21" s="673"/>
      <c r="AD21" s="674">
        <v>3005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35784</v>
      </c>
      <c r="S22" s="621"/>
      <c r="T22" s="621"/>
      <c r="U22" s="621"/>
      <c r="V22" s="621"/>
      <c r="W22" s="621"/>
      <c r="X22" s="621"/>
      <c r="Y22" s="622"/>
      <c r="Z22" s="673">
        <v>0.2</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391262</v>
      </c>
      <c r="S23" s="621"/>
      <c r="T23" s="621"/>
      <c r="U23" s="621"/>
      <c r="V23" s="621"/>
      <c r="W23" s="621"/>
      <c r="X23" s="621"/>
      <c r="Y23" s="622"/>
      <c r="Z23" s="673">
        <v>2</v>
      </c>
      <c r="AA23" s="673"/>
      <c r="AB23" s="673"/>
      <c r="AC23" s="673"/>
      <c r="AD23" s="674">
        <v>3295</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91357</v>
      </c>
      <c r="S24" s="621"/>
      <c r="T24" s="621"/>
      <c r="U24" s="621"/>
      <c r="V24" s="621"/>
      <c r="W24" s="621"/>
      <c r="X24" s="621"/>
      <c r="Y24" s="622"/>
      <c r="Z24" s="673">
        <v>0.5</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9593192</v>
      </c>
      <c r="CS24" s="671"/>
      <c r="CT24" s="671"/>
      <c r="CU24" s="671"/>
      <c r="CV24" s="671"/>
      <c r="CW24" s="671"/>
      <c r="CX24" s="671"/>
      <c r="CY24" s="718"/>
      <c r="CZ24" s="722">
        <v>50.3</v>
      </c>
      <c r="DA24" s="723"/>
      <c r="DB24" s="723"/>
      <c r="DC24" s="724"/>
      <c r="DD24" s="717">
        <v>7034090</v>
      </c>
      <c r="DE24" s="671"/>
      <c r="DF24" s="671"/>
      <c r="DG24" s="671"/>
      <c r="DH24" s="671"/>
      <c r="DI24" s="671"/>
      <c r="DJ24" s="671"/>
      <c r="DK24" s="718"/>
      <c r="DL24" s="717">
        <v>6309403</v>
      </c>
      <c r="DM24" s="671"/>
      <c r="DN24" s="671"/>
      <c r="DO24" s="671"/>
      <c r="DP24" s="671"/>
      <c r="DQ24" s="671"/>
      <c r="DR24" s="671"/>
      <c r="DS24" s="671"/>
      <c r="DT24" s="671"/>
      <c r="DU24" s="671"/>
      <c r="DV24" s="718"/>
      <c r="DW24" s="719">
        <v>55.8</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2272776</v>
      </c>
      <c r="S25" s="621"/>
      <c r="T25" s="621"/>
      <c r="U25" s="621"/>
      <c r="V25" s="621"/>
      <c r="W25" s="621"/>
      <c r="X25" s="621"/>
      <c r="Y25" s="622"/>
      <c r="Z25" s="673">
        <v>11.6</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3267957</v>
      </c>
      <c r="CS25" s="639"/>
      <c r="CT25" s="639"/>
      <c r="CU25" s="639"/>
      <c r="CV25" s="639"/>
      <c r="CW25" s="639"/>
      <c r="CX25" s="639"/>
      <c r="CY25" s="640"/>
      <c r="CZ25" s="623">
        <v>17.100000000000001</v>
      </c>
      <c r="DA25" s="641"/>
      <c r="DB25" s="641"/>
      <c r="DC25" s="642"/>
      <c r="DD25" s="626">
        <v>2966619</v>
      </c>
      <c r="DE25" s="639"/>
      <c r="DF25" s="639"/>
      <c r="DG25" s="639"/>
      <c r="DH25" s="639"/>
      <c r="DI25" s="639"/>
      <c r="DJ25" s="639"/>
      <c r="DK25" s="640"/>
      <c r="DL25" s="626">
        <v>2893735</v>
      </c>
      <c r="DM25" s="639"/>
      <c r="DN25" s="639"/>
      <c r="DO25" s="639"/>
      <c r="DP25" s="639"/>
      <c r="DQ25" s="639"/>
      <c r="DR25" s="639"/>
      <c r="DS25" s="639"/>
      <c r="DT25" s="639"/>
      <c r="DU25" s="639"/>
      <c r="DV25" s="640"/>
      <c r="DW25" s="643">
        <v>25.6</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18311</v>
      </c>
      <c r="S26" s="621"/>
      <c r="T26" s="621"/>
      <c r="U26" s="621"/>
      <c r="V26" s="621"/>
      <c r="W26" s="621"/>
      <c r="X26" s="621"/>
      <c r="Y26" s="622"/>
      <c r="Z26" s="673">
        <v>0.1</v>
      </c>
      <c r="AA26" s="673"/>
      <c r="AB26" s="673"/>
      <c r="AC26" s="673"/>
      <c r="AD26" s="674">
        <v>18311</v>
      </c>
      <c r="AE26" s="674"/>
      <c r="AF26" s="674"/>
      <c r="AG26" s="674"/>
      <c r="AH26" s="674"/>
      <c r="AI26" s="674"/>
      <c r="AJ26" s="674"/>
      <c r="AK26" s="674"/>
      <c r="AL26" s="643">
        <v>0.2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2090083</v>
      </c>
      <c r="CS26" s="621"/>
      <c r="CT26" s="621"/>
      <c r="CU26" s="621"/>
      <c r="CV26" s="621"/>
      <c r="CW26" s="621"/>
      <c r="CX26" s="621"/>
      <c r="CY26" s="622"/>
      <c r="CZ26" s="623">
        <v>11</v>
      </c>
      <c r="DA26" s="641"/>
      <c r="DB26" s="641"/>
      <c r="DC26" s="642"/>
      <c r="DD26" s="626">
        <v>1848325</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1433139</v>
      </c>
      <c r="S27" s="621"/>
      <c r="T27" s="621"/>
      <c r="U27" s="621"/>
      <c r="V27" s="621"/>
      <c r="W27" s="621"/>
      <c r="X27" s="621"/>
      <c r="Y27" s="622"/>
      <c r="Z27" s="673">
        <v>7.3</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3154761</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3170687</v>
      </c>
      <c r="CS27" s="639"/>
      <c r="CT27" s="639"/>
      <c r="CU27" s="639"/>
      <c r="CV27" s="639"/>
      <c r="CW27" s="639"/>
      <c r="CX27" s="639"/>
      <c r="CY27" s="640"/>
      <c r="CZ27" s="623">
        <v>16.600000000000001</v>
      </c>
      <c r="DA27" s="641"/>
      <c r="DB27" s="641"/>
      <c r="DC27" s="642"/>
      <c r="DD27" s="626">
        <v>1014437</v>
      </c>
      <c r="DE27" s="639"/>
      <c r="DF27" s="639"/>
      <c r="DG27" s="639"/>
      <c r="DH27" s="639"/>
      <c r="DI27" s="639"/>
      <c r="DJ27" s="639"/>
      <c r="DK27" s="640"/>
      <c r="DL27" s="626">
        <v>1009640</v>
      </c>
      <c r="DM27" s="639"/>
      <c r="DN27" s="639"/>
      <c r="DO27" s="639"/>
      <c r="DP27" s="639"/>
      <c r="DQ27" s="639"/>
      <c r="DR27" s="639"/>
      <c r="DS27" s="639"/>
      <c r="DT27" s="639"/>
      <c r="DU27" s="639"/>
      <c r="DV27" s="640"/>
      <c r="DW27" s="643">
        <v>8.9</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57333</v>
      </c>
      <c r="S28" s="621"/>
      <c r="T28" s="621"/>
      <c r="U28" s="621"/>
      <c r="V28" s="621"/>
      <c r="W28" s="621"/>
      <c r="X28" s="621"/>
      <c r="Y28" s="622"/>
      <c r="Z28" s="673">
        <v>0.3</v>
      </c>
      <c r="AA28" s="673"/>
      <c r="AB28" s="673"/>
      <c r="AC28" s="673"/>
      <c r="AD28" s="674">
        <v>15165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3154548</v>
      </c>
      <c r="CS28" s="621"/>
      <c r="CT28" s="621"/>
      <c r="CU28" s="621"/>
      <c r="CV28" s="621"/>
      <c r="CW28" s="621"/>
      <c r="CX28" s="621"/>
      <c r="CY28" s="622"/>
      <c r="CZ28" s="623">
        <v>16.5</v>
      </c>
      <c r="DA28" s="641"/>
      <c r="DB28" s="641"/>
      <c r="DC28" s="642"/>
      <c r="DD28" s="626">
        <v>3053034</v>
      </c>
      <c r="DE28" s="621"/>
      <c r="DF28" s="621"/>
      <c r="DG28" s="621"/>
      <c r="DH28" s="621"/>
      <c r="DI28" s="621"/>
      <c r="DJ28" s="621"/>
      <c r="DK28" s="622"/>
      <c r="DL28" s="626">
        <v>2406028</v>
      </c>
      <c r="DM28" s="621"/>
      <c r="DN28" s="621"/>
      <c r="DO28" s="621"/>
      <c r="DP28" s="621"/>
      <c r="DQ28" s="621"/>
      <c r="DR28" s="621"/>
      <c r="DS28" s="621"/>
      <c r="DT28" s="621"/>
      <c r="DU28" s="621"/>
      <c r="DV28" s="622"/>
      <c r="DW28" s="643">
        <v>21.3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55344</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3154488</v>
      </c>
      <c r="CS29" s="639"/>
      <c r="CT29" s="639"/>
      <c r="CU29" s="639"/>
      <c r="CV29" s="639"/>
      <c r="CW29" s="639"/>
      <c r="CX29" s="639"/>
      <c r="CY29" s="640"/>
      <c r="CZ29" s="623">
        <v>16.5</v>
      </c>
      <c r="DA29" s="641"/>
      <c r="DB29" s="641"/>
      <c r="DC29" s="642"/>
      <c r="DD29" s="626">
        <v>3052974</v>
      </c>
      <c r="DE29" s="639"/>
      <c r="DF29" s="639"/>
      <c r="DG29" s="639"/>
      <c r="DH29" s="639"/>
      <c r="DI29" s="639"/>
      <c r="DJ29" s="639"/>
      <c r="DK29" s="640"/>
      <c r="DL29" s="626">
        <v>2405968</v>
      </c>
      <c r="DM29" s="639"/>
      <c r="DN29" s="639"/>
      <c r="DO29" s="639"/>
      <c r="DP29" s="639"/>
      <c r="DQ29" s="639"/>
      <c r="DR29" s="639"/>
      <c r="DS29" s="639"/>
      <c r="DT29" s="639"/>
      <c r="DU29" s="639"/>
      <c r="DV29" s="640"/>
      <c r="DW29" s="643">
        <v>21.3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619366</v>
      </c>
      <c r="S30" s="621"/>
      <c r="T30" s="621"/>
      <c r="U30" s="621"/>
      <c r="V30" s="621"/>
      <c r="W30" s="621"/>
      <c r="X30" s="621"/>
      <c r="Y30" s="622"/>
      <c r="Z30" s="673">
        <v>3.2</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98.7</v>
      </c>
      <c r="BH30" s="687"/>
      <c r="BI30" s="687"/>
      <c r="BJ30" s="687"/>
      <c r="BK30" s="687"/>
      <c r="BL30" s="687"/>
      <c r="BM30" s="688">
        <v>95.4</v>
      </c>
      <c r="BN30" s="687"/>
      <c r="BO30" s="687"/>
      <c r="BP30" s="687"/>
      <c r="BQ30" s="689"/>
      <c r="BR30" s="686">
        <v>98.8</v>
      </c>
      <c r="BS30" s="687"/>
      <c r="BT30" s="687"/>
      <c r="BU30" s="687"/>
      <c r="BV30" s="687"/>
      <c r="BW30" s="687"/>
      <c r="BX30" s="688">
        <v>95</v>
      </c>
      <c r="BY30" s="687"/>
      <c r="BZ30" s="687"/>
      <c r="CA30" s="687"/>
      <c r="CB30" s="689"/>
      <c r="CD30" s="692"/>
      <c r="CE30" s="693"/>
      <c r="CF30" s="657" t="s">
        <v>293</v>
      </c>
      <c r="CG30" s="654"/>
      <c r="CH30" s="654"/>
      <c r="CI30" s="654"/>
      <c r="CJ30" s="654"/>
      <c r="CK30" s="654"/>
      <c r="CL30" s="654"/>
      <c r="CM30" s="654"/>
      <c r="CN30" s="654"/>
      <c r="CO30" s="654"/>
      <c r="CP30" s="654"/>
      <c r="CQ30" s="655"/>
      <c r="CR30" s="620">
        <v>3005941</v>
      </c>
      <c r="CS30" s="621"/>
      <c r="CT30" s="621"/>
      <c r="CU30" s="621"/>
      <c r="CV30" s="621"/>
      <c r="CW30" s="621"/>
      <c r="CX30" s="621"/>
      <c r="CY30" s="622"/>
      <c r="CZ30" s="623">
        <v>15.8</v>
      </c>
      <c r="DA30" s="641"/>
      <c r="DB30" s="641"/>
      <c r="DC30" s="642"/>
      <c r="DD30" s="626">
        <v>2906523</v>
      </c>
      <c r="DE30" s="621"/>
      <c r="DF30" s="621"/>
      <c r="DG30" s="621"/>
      <c r="DH30" s="621"/>
      <c r="DI30" s="621"/>
      <c r="DJ30" s="621"/>
      <c r="DK30" s="622"/>
      <c r="DL30" s="626">
        <v>2259517</v>
      </c>
      <c r="DM30" s="621"/>
      <c r="DN30" s="621"/>
      <c r="DO30" s="621"/>
      <c r="DP30" s="621"/>
      <c r="DQ30" s="621"/>
      <c r="DR30" s="621"/>
      <c r="DS30" s="621"/>
      <c r="DT30" s="621"/>
      <c r="DU30" s="621"/>
      <c r="DV30" s="622"/>
      <c r="DW30" s="643">
        <v>20</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574447</v>
      </c>
      <c r="S31" s="621"/>
      <c r="T31" s="621"/>
      <c r="U31" s="621"/>
      <c r="V31" s="621"/>
      <c r="W31" s="621"/>
      <c r="X31" s="621"/>
      <c r="Y31" s="622"/>
      <c r="Z31" s="673">
        <v>2.9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95.9</v>
      </c>
      <c r="BN31" s="685"/>
      <c r="BO31" s="685"/>
      <c r="BP31" s="685"/>
      <c r="BQ31" s="649"/>
      <c r="BR31" s="684">
        <v>99</v>
      </c>
      <c r="BS31" s="639"/>
      <c r="BT31" s="639"/>
      <c r="BU31" s="639"/>
      <c r="BV31" s="639"/>
      <c r="BW31" s="639"/>
      <c r="BX31" s="675">
        <v>95.8</v>
      </c>
      <c r="BY31" s="685"/>
      <c r="BZ31" s="685"/>
      <c r="CA31" s="685"/>
      <c r="CB31" s="649"/>
      <c r="CD31" s="692"/>
      <c r="CE31" s="693"/>
      <c r="CF31" s="657" t="s">
        <v>297</v>
      </c>
      <c r="CG31" s="654"/>
      <c r="CH31" s="654"/>
      <c r="CI31" s="654"/>
      <c r="CJ31" s="654"/>
      <c r="CK31" s="654"/>
      <c r="CL31" s="654"/>
      <c r="CM31" s="654"/>
      <c r="CN31" s="654"/>
      <c r="CO31" s="654"/>
      <c r="CP31" s="654"/>
      <c r="CQ31" s="655"/>
      <c r="CR31" s="620">
        <v>148547</v>
      </c>
      <c r="CS31" s="639"/>
      <c r="CT31" s="639"/>
      <c r="CU31" s="639"/>
      <c r="CV31" s="639"/>
      <c r="CW31" s="639"/>
      <c r="CX31" s="639"/>
      <c r="CY31" s="640"/>
      <c r="CZ31" s="623">
        <v>0.8</v>
      </c>
      <c r="DA31" s="641"/>
      <c r="DB31" s="641"/>
      <c r="DC31" s="642"/>
      <c r="DD31" s="626">
        <v>146451</v>
      </c>
      <c r="DE31" s="639"/>
      <c r="DF31" s="639"/>
      <c r="DG31" s="639"/>
      <c r="DH31" s="639"/>
      <c r="DI31" s="639"/>
      <c r="DJ31" s="639"/>
      <c r="DK31" s="640"/>
      <c r="DL31" s="626">
        <v>146451</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381114</v>
      </c>
      <c r="S32" s="621"/>
      <c r="T32" s="621"/>
      <c r="U32" s="621"/>
      <c r="V32" s="621"/>
      <c r="W32" s="621"/>
      <c r="X32" s="621"/>
      <c r="Y32" s="622"/>
      <c r="Z32" s="673">
        <v>2</v>
      </c>
      <c r="AA32" s="673"/>
      <c r="AB32" s="673"/>
      <c r="AC32" s="673"/>
      <c r="AD32" s="674">
        <v>34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98.6</v>
      </c>
      <c r="BH32" s="605"/>
      <c r="BI32" s="605"/>
      <c r="BJ32" s="605"/>
      <c r="BK32" s="605"/>
      <c r="BL32" s="605"/>
      <c r="BM32" s="668">
        <v>94.6</v>
      </c>
      <c r="BN32" s="605"/>
      <c r="BO32" s="605"/>
      <c r="BP32" s="605"/>
      <c r="BQ32" s="662"/>
      <c r="BR32" s="683">
        <v>98.4</v>
      </c>
      <c r="BS32" s="605"/>
      <c r="BT32" s="605"/>
      <c r="BU32" s="605"/>
      <c r="BV32" s="605"/>
      <c r="BW32" s="605"/>
      <c r="BX32" s="668">
        <v>93.8</v>
      </c>
      <c r="BY32" s="605"/>
      <c r="BZ32" s="605"/>
      <c r="CA32" s="605"/>
      <c r="CB32" s="662"/>
      <c r="CD32" s="694"/>
      <c r="CE32" s="695"/>
      <c r="CF32" s="657" t="s">
        <v>300</v>
      </c>
      <c r="CG32" s="654"/>
      <c r="CH32" s="654"/>
      <c r="CI32" s="654"/>
      <c r="CJ32" s="654"/>
      <c r="CK32" s="654"/>
      <c r="CL32" s="654"/>
      <c r="CM32" s="654"/>
      <c r="CN32" s="654"/>
      <c r="CO32" s="654"/>
      <c r="CP32" s="654"/>
      <c r="CQ32" s="655"/>
      <c r="CR32" s="620">
        <v>60</v>
      </c>
      <c r="CS32" s="621"/>
      <c r="CT32" s="621"/>
      <c r="CU32" s="621"/>
      <c r="CV32" s="621"/>
      <c r="CW32" s="621"/>
      <c r="CX32" s="621"/>
      <c r="CY32" s="622"/>
      <c r="CZ32" s="623">
        <v>0</v>
      </c>
      <c r="DA32" s="641"/>
      <c r="DB32" s="641"/>
      <c r="DC32" s="642"/>
      <c r="DD32" s="626">
        <v>60</v>
      </c>
      <c r="DE32" s="621"/>
      <c r="DF32" s="621"/>
      <c r="DG32" s="621"/>
      <c r="DH32" s="621"/>
      <c r="DI32" s="621"/>
      <c r="DJ32" s="621"/>
      <c r="DK32" s="622"/>
      <c r="DL32" s="626">
        <v>60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1828700</v>
      </c>
      <c r="S33" s="621"/>
      <c r="T33" s="621"/>
      <c r="U33" s="621"/>
      <c r="V33" s="621"/>
      <c r="W33" s="621"/>
      <c r="X33" s="621"/>
      <c r="Y33" s="622"/>
      <c r="Z33" s="673">
        <v>9.4</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6852553</v>
      </c>
      <c r="CS33" s="639"/>
      <c r="CT33" s="639"/>
      <c r="CU33" s="639"/>
      <c r="CV33" s="639"/>
      <c r="CW33" s="639"/>
      <c r="CX33" s="639"/>
      <c r="CY33" s="640"/>
      <c r="CZ33" s="623">
        <v>35.9</v>
      </c>
      <c r="DA33" s="641"/>
      <c r="DB33" s="641"/>
      <c r="DC33" s="642"/>
      <c r="DD33" s="626">
        <v>5111593</v>
      </c>
      <c r="DE33" s="639"/>
      <c r="DF33" s="639"/>
      <c r="DG33" s="639"/>
      <c r="DH33" s="639"/>
      <c r="DI33" s="639"/>
      <c r="DJ33" s="639"/>
      <c r="DK33" s="640"/>
      <c r="DL33" s="626">
        <v>3400821</v>
      </c>
      <c r="DM33" s="639"/>
      <c r="DN33" s="639"/>
      <c r="DO33" s="639"/>
      <c r="DP33" s="639"/>
      <c r="DQ33" s="639"/>
      <c r="DR33" s="639"/>
      <c r="DS33" s="639"/>
      <c r="DT33" s="639"/>
      <c r="DU33" s="639"/>
      <c r="DV33" s="640"/>
      <c r="DW33" s="643">
        <v>30.1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2266720</v>
      </c>
      <c r="CS34" s="621"/>
      <c r="CT34" s="621"/>
      <c r="CU34" s="621"/>
      <c r="CV34" s="621"/>
      <c r="CW34" s="621"/>
      <c r="CX34" s="621"/>
      <c r="CY34" s="622"/>
      <c r="CZ34" s="623">
        <v>11.9</v>
      </c>
      <c r="DA34" s="641"/>
      <c r="DB34" s="641"/>
      <c r="DC34" s="642"/>
      <c r="DD34" s="626">
        <v>1343221</v>
      </c>
      <c r="DE34" s="621"/>
      <c r="DF34" s="621"/>
      <c r="DG34" s="621"/>
      <c r="DH34" s="621"/>
      <c r="DI34" s="621"/>
      <c r="DJ34" s="621"/>
      <c r="DK34" s="622"/>
      <c r="DL34" s="626">
        <v>1043251</v>
      </c>
      <c r="DM34" s="621"/>
      <c r="DN34" s="621"/>
      <c r="DO34" s="621"/>
      <c r="DP34" s="621"/>
      <c r="DQ34" s="621"/>
      <c r="DR34" s="621"/>
      <c r="DS34" s="621"/>
      <c r="DT34" s="621"/>
      <c r="DU34" s="621"/>
      <c r="DV34" s="622"/>
      <c r="DW34" s="643">
        <v>9.1999999999999993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484500</v>
      </c>
      <c r="S35" s="621"/>
      <c r="T35" s="621"/>
      <c r="U35" s="621"/>
      <c r="V35" s="621"/>
      <c r="W35" s="621"/>
      <c r="X35" s="621"/>
      <c r="Y35" s="622"/>
      <c r="Z35" s="673">
        <v>2.5</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2415777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62051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101462</v>
      </c>
      <c r="CS35" s="639"/>
      <c r="CT35" s="639"/>
      <c r="CU35" s="639"/>
      <c r="CV35" s="639"/>
      <c r="CW35" s="639"/>
      <c r="CX35" s="639"/>
      <c r="CY35" s="640"/>
      <c r="CZ35" s="623">
        <v>0.5</v>
      </c>
      <c r="DA35" s="641"/>
      <c r="DB35" s="641"/>
      <c r="DC35" s="642"/>
      <c r="DD35" s="626">
        <v>39120</v>
      </c>
      <c r="DE35" s="639"/>
      <c r="DF35" s="639"/>
      <c r="DG35" s="639"/>
      <c r="DH35" s="639"/>
      <c r="DI35" s="639"/>
      <c r="DJ35" s="639"/>
      <c r="DK35" s="640"/>
      <c r="DL35" s="626">
        <v>39120</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19514329</v>
      </c>
      <c r="S36" s="661"/>
      <c r="T36" s="661"/>
      <c r="U36" s="661"/>
      <c r="V36" s="661"/>
      <c r="W36" s="661"/>
      <c r="X36" s="661"/>
      <c r="Y36" s="664"/>
      <c r="Z36" s="665">
        <v>100</v>
      </c>
      <c r="AA36" s="665"/>
      <c r="AB36" s="665"/>
      <c r="AC36" s="665"/>
      <c r="AD36" s="666">
        <v>10813924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750719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-33938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1116882</v>
      </c>
      <c r="CS36" s="621"/>
      <c r="CT36" s="621"/>
      <c r="CU36" s="621"/>
      <c r="CV36" s="621"/>
      <c r="CW36" s="621"/>
      <c r="CX36" s="621"/>
      <c r="CY36" s="622"/>
      <c r="CZ36" s="623">
        <v>5.9</v>
      </c>
      <c r="DA36" s="641"/>
      <c r="DB36" s="641"/>
      <c r="DC36" s="642"/>
      <c r="DD36" s="626">
        <v>870414</v>
      </c>
      <c r="DE36" s="621"/>
      <c r="DF36" s="621"/>
      <c r="DG36" s="621"/>
      <c r="DH36" s="621"/>
      <c r="DI36" s="621"/>
      <c r="DJ36" s="621"/>
      <c r="DK36" s="622"/>
      <c r="DL36" s="626">
        <v>525428</v>
      </c>
      <c r="DM36" s="621"/>
      <c r="DN36" s="621"/>
      <c r="DO36" s="621"/>
      <c r="DP36" s="621"/>
      <c r="DQ36" s="621"/>
      <c r="DR36" s="621"/>
      <c r="DS36" s="621"/>
      <c r="DT36" s="621"/>
      <c r="DU36" s="621"/>
      <c r="DV36" s="622"/>
      <c r="DW36" s="643">
        <v>4.7</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160778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5276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383432</v>
      </c>
      <c r="CS37" s="639"/>
      <c r="CT37" s="639"/>
      <c r="CU37" s="639"/>
      <c r="CV37" s="639"/>
      <c r="CW37" s="639"/>
      <c r="CX37" s="639"/>
      <c r="CY37" s="640"/>
      <c r="CZ37" s="623">
        <v>2</v>
      </c>
      <c r="DA37" s="641"/>
      <c r="DB37" s="641"/>
      <c r="DC37" s="642"/>
      <c r="DD37" s="626">
        <v>381507</v>
      </c>
      <c r="DE37" s="639"/>
      <c r="DF37" s="639"/>
      <c r="DG37" s="639"/>
      <c r="DH37" s="639"/>
      <c r="DI37" s="639"/>
      <c r="DJ37" s="639"/>
      <c r="DK37" s="640"/>
      <c r="DL37" s="626">
        <v>217612</v>
      </c>
      <c r="DM37" s="639"/>
      <c r="DN37" s="639"/>
      <c r="DO37" s="639"/>
      <c r="DP37" s="639"/>
      <c r="DQ37" s="639"/>
      <c r="DR37" s="639"/>
      <c r="DS37" s="639"/>
      <c r="DT37" s="639"/>
      <c r="DU37" s="639"/>
      <c r="DV37" s="640"/>
      <c r="DW37" s="643">
        <v>1.9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7605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9000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2411635</v>
      </c>
      <c r="CS38" s="621"/>
      <c r="CT38" s="621"/>
      <c r="CU38" s="621"/>
      <c r="CV38" s="621"/>
      <c r="CW38" s="621"/>
      <c r="CX38" s="621"/>
      <c r="CY38" s="622"/>
      <c r="CZ38" s="623">
        <v>12.7</v>
      </c>
      <c r="DA38" s="641"/>
      <c r="DB38" s="641"/>
      <c r="DC38" s="642"/>
      <c r="DD38" s="626">
        <v>2147788</v>
      </c>
      <c r="DE38" s="621"/>
      <c r="DF38" s="621"/>
      <c r="DG38" s="621"/>
      <c r="DH38" s="621"/>
      <c r="DI38" s="621"/>
      <c r="DJ38" s="621"/>
      <c r="DK38" s="622"/>
      <c r="DL38" s="626">
        <v>1793022</v>
      </c>
      <c r="DM38" s="621"/>
      <c r="DN38" s="621"/>
      <c r="DO38" s="621"/>
      <c r="DP38" s="621"/>
      <c r="DQ38" s="621"/>
      <c r="DR38" s="621"/>
      <c r="DS38" s="621"/>
      <c r="DT38" s="621"/>
      <c r="DU38" s="621"/>
      <c r="DV38" s="622"/>
      <c r="DW38" s="643">
        <v>15.9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4142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955114</v>
      </c>
      <c r="CS39" s="639"/>
      <c r="CT39" s="639"/>
      <c r="CU39" s="639"/>
      <c r="CV39" s="639"/>
      <c r="CW39" s="639"/>
      <c r="CX39" s="639"/>
      <c r="CY39" s="640"/>
      <c r="CZ39" s="623">
        <v>5</v>
      </c>
      <c r="DA39" s="641"/>
      <c r="DB39" s="641"/>
      <c r="DC39" s="642"/>
      <c r="DD39" s="626">
        <v>710310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371851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740</v>
      </c>
      <c r="CS40" s="621"/>
      <c r="CT40" s="621"/>
      <c r="CU40" s="621"/>
      <c r="CV40" s="621"/>
      <c r="CW40" s="621"/>
      <c r="CX40" s="621"/>
      <c r="CY40" s="622"/>
      <c r="CZ40" s="623">
        <v>0</v>
      </c>
      <c r="DA40" s="641"/>
      <c r="DB40" s="641"/>
      <c r="DC40" s="642"/>
      <c r="DD40" s="626">
        <v>740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1120682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360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2616648</v>
      </c>
      <c r="CS42" s="621"/>
      <c r="CT42" s="621"/>
      <c r="CU42" s="621"/>
      <c r="CV42" s="621"/>
      <c r="CW42" s="621"/>
      <c r="CX42" s="621"/>
      <c r="CY42" s="622"/>
      <c r="CZ42" s="623">
        <v>13.7</v>
      </c>
      <c r="DA42" s="624"/>
      <c r="DB42" s="624"/>
      <c r="DC42" s="625"/>
      <c r="DD42" s="626">
        <v>343990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17070</v>
      </c>
      <c r="CS43" s="639"/>
      <c r="CT43" s="639"/>
      <c r="CU43" s="639"/>
      <c r="CV43" s="639"/>
      <c r="CW43" s="639"/>
      <c r="CX43" s="639"/>
      <c r="CY43" s="640"/>
      <c r="CZ43" s="623">
        <v>0.1</v>
      </c>
      <c r="DA43" s="641"/>
      <c r="DB43" s="641"/>
      <c r="DC43" s="642"/>
      <c r="DD43" s="626">
        <v>7070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2587649</v>
      </c>
      <c r="CS44" s="621"/>
      <c r="CT44" s="621"/>
      <c r="CU44" s="621"/>
      <c r="CV44" s="621"/>
      <c r="CW44" s="621"/>
      <c r="CX44" s="621"/>
      <c r="CY44" s="622"/>
      <c r="CZ44" s="623">
        <v>13.6</v>
      </c>
      <c r="DA44" s="624"/>
      <c r="DB44" s="624"/>
      <c r="DC44" s="625"/>
      <c r="DD44" s="626">
        <v>323332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1137207</v>
      </c>
      <c r="CS45" s="639"/>
      <c r="CT45" s="639"/>
      <c r="CU45" s="639"/>
      <c r="CV45" s="639"/>
      <c r="CW45" s="639"/>
      <c r="CX45" s="639"/>
      <c r="CY45" s="640"/>
      <c r="CZ45" s="623">
        <v>6</v>
      </c>
      <c r="DA45" s="641"/>
      <c r="DB45" s="641"/>
      <c r="DC45" s="642"/>
      <c r="DD45" s="626">
        <v>77558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1427112</v>
      </c>
      <c r="CS46" s="621"/>
      <c r="CT46" s="621"/>
      <c r="CU46" s="621"/>
      <c r="CV46" s="621"/>
      <c r="CW46" s="621"/>
      <c r="CX46" s="621"/>
      <c r="CY46" s="622"/>
      <c r="CZ46" s="623">
        <v>7.5</v>
      </c>
      <c r="DA46" s="624"/>
      <c r="DB46" s="624"/>
      <c r="DC46" s="625"/>
      <c r="DD46" s="626">
        <v>242566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28999</v>
      </c>
      <c r="CS47" s="639"/>
      <c r="CT47" s="639"/>
      <c r="CU47" s="639"/>
      <c r="CV47" s="639"/>
      <c r="CW47" s="639"/>
      <c r="CX47" s="639"/>
      <c r="CY47" s="640"/>
      <c r="CZ47" s="623">
        <v>0.2</v>
      </c>
      <c r="DA47" s="641"/>
      <c r="DB47" s="641"/>
      <c r="DC47" s="642"/>
      <c r="DD47" s="626">
        <v>20658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19062393</v>
      </c>
      <c r="CS49" s="605"/>
      <c r="CT49" s="605"/>
      <c r="CU49" s="605"/>
      <c r="CV49" s="605"/>
      <c r="CW49" s="605"/>
      <c r="CX49" s="605"/>
      <c r="CY49" s="606"/>
      <c r="CZ49" s="607">
        <v>100</v>
      </c>
      <c r="DA49" s="608"/>
      <c r="DB49" s="608"/>
      <c r="DC49" s="609"/>
      <c r="DD49" s="610">
        <v>12489673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19514</v>
      </c>
      <c r="R7" s="1134"/>
      <c r="S7" s="1134"/>
      <c r="T7" s="1134"/>
      <c r="U7" s="1134"/>
      <c r="V7" s="1134">
        <v>19062</v>
      </c>
      <c r="W7" s="1134"/>
      <c r="X7" s="1134"/>
      <c r="Y7" s="1134"/>
      <c r="Z7" s="1134"/>
      <c r="AA7" s="1134">
        <v>452</v>
      </c>
      <c r="AB7" s="1134"/>
      <c r="AC7" s="1134"/>
      <c r="AD7" s="1134"/>
      <c r="AE7" s="1135"/>
      <c r="AF7" s="1136">
        <v>308</v>
      </c>
      <c r="AG7" s="1137"/>
      <c r="AH7" s="1137"/>
      <c r="AI7" s="1137"/>
      <c r="AJ7" s="1138"/>
      <c r="AK7" s="1120">
        <v>619</v>
      </c>
      <c r="AL7" s="1121"/>
      <c r="AM7" s="1121"/>
      <c r="AN7" s="1121"/>
      <c r="AO7" s="1121"/>
      <c r="AP7" s="1121">
        <v>15844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554</v>
      </c>
      <c r="BT7" s="1125"/>
      <c r="BU7" s="1125"/>
      <c r="BV7" s="1125"/>
      <c r="BW7" s="1125"/>
      <c r="BX7" s="1125"/>
      <c r="BY7" s="1125"/>
      <c r="BZ7" s="1125"/>
      <c r="CA7" s="1125"/>
      <c r="CB7" s="1125"/>
      <c r="CC7" s="1125"/>
      <c r="CD7" s="1125"/>
      <c r="CE7" s="1125"/>
      <c r="CF7" s="1125"/>
      <c r="CG7" s="1126"/>
      <c r="CH7" s="1117">
        <v>1</v>
      </c>
      <c r="CI7" s="1118"/>
      <c r="CJ7" s="1118"/>
      <c r="CK7" s="1118"/>
      <c r="CL7" s="1119"/>
      <c r="CM7" s="1117">
        <v>92</v>
      </c>
      <c r="CN7" s="1118"/>
      <c r="CO7" s="1118"/>
      <c r="CP7" s="1118"/>
      <c r="CQ7" s="1119"/>
      <c r="CR7" s="1117">
        <v>10</v>
      </c>
      <c r="CS7" s="1118"/>
      <c r="CT7" s="1118"/>
      <c r="CU7" s="1118"/>
      <c r="CV7" s="1119"/>
      <c r="CW7" s="1117" t="s">
        <v>542</v>
      </c>
      <c r="CX7" s="1118"/>
      <c r="CY7" s="1118"/>
      <c r="CZ7" s="1118"/>
      <c r="DA7" s="1119"/>
      <c r="DB7" s="1117" t="s">
        <v>542</v>
      </c>
      <c r="DC7" s="1118"/>
      <c r="DD7" s="1118"/>
      <c r="DE7" s="1118"/>
      <c r="DF7" s="1119"/>
      <c r="DG7" s="1117">
        <v>188</v>
      </c>
      <c r="DH7" s="1118"/>
      <c r="DI7" s="1118"/>
      <c r="DJ7" s="1118"/>
      <c r="DK7" s="1119"/>
      <c r="DL7" s="1117" t="s">
        <v>542</v>
      </c>
      <c r="DM7" s="1118"/>
      <c r="DN7" s="1118"/>
      <c r="DO7" s="1118"/>
      <c r="DP7" s="1119"/>
      <c r="DQ7" s="1117">
        <v>158</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555</v>
      </c>
      <c r="BT8" s="1044"/>
      <c r="BU8" s="1044"/>
      <c r="BV8" s="1044"/>
      <c r="BW8" s="1044"/>
      <c r="BX8" s="1044"/>
      <c r="BY8" s="1044"/>
      <c r="BZ8" s="1044"/>
      <c r="CA8" s="1044"/>
      <c r="CB8" s="1044"/>
      <c r="CC8" s="1044"/>
      <c r="CD8" s="1044"/>
      <c r="CE8" s="1044"/>
      <c r="CF8" s="1044"/>
      <c r="CG8" s="1045"/>
      <c r="CH8" s="1018">
        <v>-17</v>
      </c>
      <c r="CI8" s="1019"/>
      <c r="CJ8" s="1019"/>
      <c r="CK8" s="1019"/>
      <c r="CL8" s="1020"/>
      <c r="CM8" s="1018">
        <v>442</v>
      </c>
      <c r="CN8" s="1019"/>
      <c r="CO8" s="1019"/>
      <c r="CP8" s="1019"/>
      <c r="CQ8" s="1020"/>
      <c r="CR8" s="1018">
        <v>8</v>
      </c>
      <c r="CS8" s="1019"/>
      <c r="CT8" s="1019"/>
      <c r="CU8" s="1019"/>
      <c r="CV8" s="1020"/>
      <c r="CW8" s="1018" t="s">
        <v>542</v>
      </c>
      <c r="CX8" s="1019"/>
      <c r="CY8" s="1019"/>
      <c r="CZ8" s="1019"/>
      <c r="DA8" s="1020"/>
      <c r="DB8" s="1018" t="s">
        <v>542</v>
      </c>
      <c r="DC8" s="1019"/>
      <c r="DD8" s="1019"/>
      <c r="DE8" s="1019"/>
      <c r="DF8" s="1020"/>
      <c r="DG8" s="1018" t="s">
        <v>542</v>
      </c>
      <c r="DH8" s="1019"/>
      <c r="DI8" s="1019"/>
      <c r="DJ8" s="1019"/>
      <c r="DK8" s="1020"/>
      <c r="DL8" s="1018" t="s">
        <v>542</v>
      </c>
      <c r="DM8" s="1019"/>
      <c r="DN8" s="1019"/>
      <c r="DO8" s="1019"/>
      <c r="DP8" s="1020"/>
      <c r="DQ8" s="1018" t="s">
        <v>542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556</v>
      </c>
      <c r="BT9" s="1044"/>
      <c r="BU9" s="1044"/>
      <c r="BV9" s="1044"/>
      <c r="BW9" s="1044"/>
      <c r="BX9" s="1044"/>
      <c r="BY9" s="1044"/>
      <c r="BZ9" s="1044"/>
      <c r="CA9" s="1044"/>
      <c r="CB9" s="1044"/>
      <c r="CC9" s="1044"/>
      <c r="CD9" s="1044"/>
      <c r="CE9" s="1044"/>
      <c r="CF9" s="1044"/>
      <c r="CG9" s="1045"/>
      <c r="CH9" s="1018">
        <v>4</v>
      </c>
      <c r="CI9" s="1019"/>
      <c r="CJ9" s="1019"/>
      <c r="CK9" s="1019"/>
      <c r="CL9" s="1020"/>
      <c r="CM9" s="1018">
        <v>60</v>
      </c>
      <c r="CN9" s="1019"/>
      <c r="CO9" s="1019"/>
      <c r="CP9" s="1019"/>
      <c r="CQ9" s="1020"/>
      <c r="CR9" s="1018">
        <v>25</v>
      </c>
      <c r="CS9" s="1019"/>
      <c r="CT9" s="1019"/>
      <c r="CU9" s="1019"/>
      <c r="CV9" s="1020"/>
      <c r="CW9" s="1018">
        <v>12</v>
      </c>
      <c r="CX9" s="1019"/>
      <c r="CY9" s="1019"/>
      <c r="CZ9" s="1019"/>
      <c r="DA9" s="1020"/>
      <c r="DB9" s="1018" t="s">
        <v>542</v>
      </c>
      <c r="DC9" s="1019"/>
      <c r="DD9" s="1019"/>
      <c r="DE9" s="1019"/>
      <c r="DF9" s="1020"/>
      <c r="DG9" s="1018" t="s">
        <v>542</v>
      </c>
      <c r="DH9" s="1019"/>
      <c r="DI9" s="1019"/>
      <c r="DJ9" s="1019"/>
      <c r="DK9" s="1020"/>
      <c r="DL9" s="1018" t="s">
        <v>542</v>
      </c>
      <c r="DM9" s="1019"/>
      <c r="DN9" s="1019"/>
      <c r="DO9" s="1019"/>
      <c r="DP9" s="1020"/>
      <c r="DQ9" s="1018" t="s">
        <v>542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557</v>
      </c>
      <c r="BT10" s="1044"/>
      <c r="BU10" s="1044"/>
      <c r="BV10" s="1044"/>
      <c r="BW10" s="1044"/>
      <c r="BX10" s="1044"/>
      <c r="BY10" s="1044"/>
      <c r="BZ10" s="1044"/>
      <c r="CA10" s="1044"/>
      <c r="CB10" s="1044"/>
      <c r="CC10" s="1044"/>
      <c r="CD10" s="1044"/>
      <c r="CE10" s="1044"/>
      <c r="CF10" s="1044"/>
      <c r="CG10" s="1045"/>
      <c r="CH10" s="1018">
        <v>-21</v>
      </c>
      <c r="CI10" s="1019"/>
      <c r="CJ10" s="1019"/>
      <c r="CK10" s="1019"/>
      <c r="CL10" s="1020"/>
      <c r="CM10" s="1018">
        <v>36</v>
      </c>
      <c r="CN10" s="1019"/>
      <c r="CO10" s="1019"/>
      <c r="CP10" s="1019"/>
      <c r="CQ10" s="1020"/>
      <c r="CR10" s="1018">
        <v>20</v>
      </c>
      <c r="CS10" s="1019"/>
      <c r="CT10" s="1019"/>
      <c r="CU10" s="1019"/>
      <c r="CV10" s="1020"/>
      <c r="CW10" s="1018" t="s">
        <v>542</v>
      </c>
      <c r="CX10" s="1019"/>
      <c r="CY10" s="1019"/>
      <c r="CZ10" s="1019"/>
      <c r="DA10" s="1020"/>
      <c r="DB10" s="1018" t="s">
        <v>542</v>
      </c>
      <c r="DC10" s="1019"/>
      <c r="DD10" s="1019"/>
      <c r="DE10" s="1019"/>
      <c r="DF10" s="1020"/>
      <c r="DG10" s="1018" t="s">
        <v>542</v>
      </c>
      <c r="DH10" s="1019"/>
      <c r="DI10" s="1019"/>
      <c r="DJ10" s="1019"/>
      <c r="DK10" s="1020"/>
      <c r="DL10" s="1018" t="s">
        <v>542</v>
      </c>
      <c r="DM10" s="1019"/>
      <c r="DN10" s="1019"/>
      <c r="DO10" s="1019"/>
      <c r="DP10" s="1020"/>
      <c r="DQ10" s="1018" t="s">
        <v>542</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19514</v>
      </c>
      <c r="R23" s="1098"/>
      <c r="S23" s="1098"/>
      <c r="T23" s="1098"/>
      <c r="U23" s="1098"/>
      <c r="V23" s="1098">
        <v>19062</v>
      </c>
      <c r="W23" s="1098"/>
      <c r="X23" s="1098"/>
      <c r="Y23" s="1098"/>
      <c r="Z23" s="1098"/>
      <c r="AA23" s="1098">
        <v>452</v>
      </c>
      <c r="AB23" s="1098"/>
      <c r="AC23" s="1098"/>
      <c r="AD23" s="1098"/>
      <c r="AE23" s="1099"/>
      <c r="AF23" s="1100">
        <v>308</v>
      </c>
      <c r="AG23" s="1098"/>
      <c r="AH23" s="1098"/>
      <c r="AI23" s="1098"/>
      <c r="AJ23" s="1101"/>
      <c r="AK23" s="1102"/>
      <c r="AL23" s="1103"/>
      <c r="AM23" s="1103"/>
      <c r="AN23" s="1103"/>
      <c r="AO23" s="1103"/>
      <c r="AP23" s="1098">
        <v>15844</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5262</v>
      </c>
      <c r="R28" s="1083"/>
      <c r="S28" s="1083"/>
      <c r="T28" s="1083"/>
      <c r="U28" s="1083"/>
      <c r="V28" s="1083">
        <v>5200</v>
      </c>
      <c r="W28" s="1083"/>
      <c r="X28" s="1083"/>
      <c r="Y28" s="1083"/>
      <c r="Z28" s="1083"/>
      <c r="AA28" s="1083">
        <v>62</v>
      </c>
      <c r="AB28" s="1083"/>
      <c r="AC28" s="1083"/>
      <c r="AD28" s="1083"/>
      <c r="AE28" s="1084"/>
      <c r="AF28" s="1085">
        <v>62</v>
      </c>
      <c r="AG28" s="1083"/>
      <c r="AH28" s="1083"/>
      <c r="AI28" s="1083"/>
      <c r="AJ28" s="1086"/>
      <c r="AK28" s="1087">
        <v>372</v>
      </c>
      <c r="AL28" s="1075"/>
      <c r="AM28" s="1075"/>
      <c r="AN28" s="1075"/>
      <c r="AO28" s="1075"/>
      <c r="AP28" s="1075" t="s">
        <v>537</v>
      </c>
      <c r="AQ28" s="1075"/>
      <c r="AR28" s="1075"/>
      <c r="AS28" s="1075"/>
      <c r="AT28" s="1075"/>
      <c r="AU28" s="1075" t="s">
        <v>537</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3116</v>
      </c>
      <c r="R29" s="1073"/>
      <c r="S29" s="1073"/>
      <c r="T29" s="1073"/>
      <c r="U29" s="1073"/>
      <c r="V29" s="1073">
        <v>3098</v>
      </c>
      <c r="W29" s="1073"/>
      <c r="X29" s="1073"/>
      <c r="Y29" s="1073"/>
      <c r="Z29" s="1073"/>
      <c r="AA29" s="1073">
        <v>18</v>
      </c>
      <c r="AB29" s="1073"/>
      <c r="AC29" s="1073"/>
      <c r="AD29" s="1073"/>
      <c r="AE29" s="1074"/>
      <c r="AF29" s="1048">
        <v>18</v>
      </c>
      <c r="AG29" s="1049"/>
      <c r="AH29" s="1049"/>
      <c r="AI29" s="1049"/>
      <c r="AJ29" s="1050"/>
      <c r="AK29" s="1009">
        <v>141</v>
      </c>
      <c r="AL29" s="1000"/>
      <c r="AM29" s="1000"/>
      <c r="AN29" s="1000"/>
      <c r="AO29" s="1000"/>
      <c r="AP29" s="1000" t="s">
        <v>537</v>
      </c>
      <c r="AQ29" s="1000"/>
      <c r="AR29" s="1000"/>
      <c r="AS29" s="1000"/>
      <c r="AT29" s="1000"/>
      <c r="AU29" s="1000" t="s">
        <v>538</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485</v>
      </c>
      <c r="R30" s="1073"/>
      <c r="S30" s="1073"/>
      <c r="T30" s="1073"/>
      <c r="U30" s="1073"/>
      <c r="V30" s="1073">
        <v>476</v>
      </c>
      <c r="W30" s="1073"/>
      <c r="X30" s="1073"/>
      <c r="Y30" s="1073"/>
      <c r="Z30" s="1073"/>
      <c r="AA30" s="1073">
        <v>9</v>
      </c>
      <c r="AB30" s="1073"/>
      <c r="AC30" s="1073"/>
      <c r="AD30" s="1073"/>
      <c r="AE30" s="1074"/>
      <c r="AF30" s="1048">
        <v>9</v>
      </c>
      <c r="AG30" s="1049"/>
      <c r="AH30" s="1049"/>
      <c r="AI30" s="1049"/>
      <c r="AJ30" s="1050"/>
      <c r="AK30" s="1009">
        <v>476</v>
      </c>
      <c r="AL30" s="1000"/>
      <c r="AM30" s="1000"/>
      <c r="AN30" s="1000"/>
      <c r="AO30" s="1000"/>
      <c r="AP30" s="1000" t="s">
        <v>539</v>
      </c>
      <c r="AQ30" s="1000"/>
      <c r="AR30" s="1000"/>
      <c r="AS30" s="1000"/>
      <c r="AT30" s="1000"/>
      <c r="AU30" s="1000" t="s">
        <v>538</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403</v>
      </c>
      <c r="R31" s="1073"/>
      <c r="S31" s="1073"/>
      <c r="T31" s="1073"/>
      <c r="U31" s="1073"/>
      <c r="V31" s="1073">
        <v>343</v>
      </c>
      <c r="W31" s="1073"/>
      <c r="X31" s="1073"/>
      <c r="Y31" s="1073"/>
      <c r="Z31" s="1073"/>
      <c r="AA31" s="1073">
        <v>60</v>
      </c>
      <c r="AB31" s="1073"/>
      <c r="AC31" s="1073"/>
      <c r="AD31" s="1073"/>
      <c r="AE31" s="1074"/>
      <c r="AF31" s="1048">
        <v>238</v>
      </c>
      <c r="AG31" s="1049"/>
      <c r="AH31" s="1049"/>
      <c r="AI31" s="1049"/>
      <c r="AJ31" s="1050"/>
      <c r="AK31" s="1009" t="s">
        <v>542</v>
      </c>
      <c r="AL31" s="1000"/>
      <c r="AM31" s="1000"/>
      <c r="AN31" s="1000"/>
      <c r="AO31" s="1000"/>
      <c r="AP31" s="1000">
        <v>1582</v>
      </c>
      <c r="AQ31" s="1000"/>
      <c r="AR31" s="1000"/>
      <c r="AS31" s="1000"/>
      <c r="AT31" s="1000"/>
      <c r="AU31" s="1000" t="s">
        <v>539</v>
      </c>
      <c r="AV31" s="1000"/>
      <c r="AW31" s="1000"/>
      <c r="AX31" s="1000"/>
      <c r="AY31" s="1000"/>
      <c r="AZ31" s="1071" t="s">
        <v>539</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39</v>
      </c>
      <c r="R32" s="1073"/>
      <c r="S32" s="1073"/>
      <c r="T32" s="1073"/>
      <c r="U32" s="1073"/>
      <c r="V32" s="1073">
        <v>25</v>
      </c>
      <c r="W32" s="1073"/>
      <c r="X32" s="1073"/>
      <c r="Y32" s="1073"/>
      <c r="Z32" s="1073"/>
      <c r="AA32" s="1073">
        <v>15</v>
      </c>
      <c r="AB32" s="1073"/>
      <c r="AC32" s="1073"/>
      <c r="AD32" s="1073"/>
      <c r="AE32" s="1074"/>
      <c r="AF32" s="1048">
        <v>94</v>
      </c>
      <c r="AG32" s="1049"/>
      <c r="AH32" s="1049"/>
      <c r="AI32" s="1049"/>
      <c r="AJ32" s="1050"/>
      <c r="AK32" s="1009" t="s">
        <v>542</v>
      </c>
      <c r="AL32" s="1000"/>
      <c r="AM32" s="1000"/>
      <c r="AN32" s="1000"/>
      <c r="AO32" s="1000"/>
      <c r="AP32" s="1000" t="s">
        <v>539</v>
      </c>
      <c r="AQ32" s="1000"/>
      <c r="AR32" s="1000"/>
      <c r="AS32" s="1000"/>
      <c r="AT32" s="1000"/>
      <c r="AU32" s="1000" t="s">
        <v>539</v>
      </c>
      <c r="AV32" s="1000"/>
      <c r="AW32" s="1000"/>
      <c r="AX32" s="1000"/>
      <c r="AY32" s="1000"/>
      <c r="AZ32" s="1071" t="s">
        <v>537</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926</v>
      </c>
      <c r="R33" s="1073"/>
      <c r="S33" s="1073"/>
      <c r="T33" s="1073"/>
      <c r="U33" s="1073"/>
      <c r="V33" s="1073">
        <v>918</v>
      </c>
      <c r="W33" s="1073"/>
      <c r="X33" s="1073"/>
      <c r="Y33" s="1073"/>
      <c r="Z33" s="1073"/>
      <c r="AA33" s="1073">
        <v>8</v>
      </c>
      <c r="AB33" s="1073"/>
      <c r="AC33" s="1073"/>
      <c r="AD33" s="1073"/>
      <c r="AE33" s="1074"/>
      <c r="AF33" s="1048">
        <v>8</v>
      </c>
      <c r="AG33" s="1049"/>
      <c r="AH33" s="1049"/>
      <c r="AI33" s="1049"/>
      <c r="AJ33" s="1050"/>
      <c r="AK33" s="1009">
        <v>161</v>
      </c>
      <c r="AL33" s="1000"/>
      <c r="AM33" s="1000"/>
      <c r="AN33" s="1000"/>
      <c r="AO33" s="1000"/>
      <c r="AP33" s="1000">
        <v>1689</v>
      </c>
      <c r="AQ33" s="1000"/>
      <c r="AR33" s="1000"/>
      <c r="AS33" s="1000"/>
      <c r="AT33" s="1000"/>
      <c r="AU33" s="1000">
        <v>1534</v>
      </c>
      <c r="AV33" s="1000"/>
      <c r="AW33" s="1000"/>
      <c r="AX33" s="1000"/>
      <c r="AY33" s="1000"/>
      <c r="AZ33" s="1071" t="s">
        <v>539</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708</v>
      </c>
      <c r="R34" s="1073"/>
      <c r="S34" s="1073"/>
      <c r="T34" s="1073"/>
      <c r="U34" s="1073"/>
      <c r="V34" s="1073">
        <v>692</v>
      </c>
      <c r="W34" s="1073"/>
      <c r="X34" s="1073"/>
      <c r="Y34" s="1073"/>
      <c r="Z34" s="1073"/>
      <c r="AA34" s="1073">
        <v>15</v>
      </c>
      <c r="AB34" s="1073"/>
      <c r="AC34" s="1073"/>
      <c r="AD34" s="1073"/>
      <c r="AE34" s="1074"/>
      <c r="AF34" s="1048" t="s">
        <v>113</v>
      </c>
      <c r="AG34" s="1049"/>
      <c r="AH34" s="1049"/>
      <c r="AI34" s="1049"/>
      <c r="AJ34" s="1050"/>
      <c r="AK34" s="1009">
        <v>438</v>
      </c>
      <c r="AL34" s="1000"/>
      <c r="AM34" s="1000"/>
      <c r="AN34" s="1000"/>
      <c r="AO34" s="1000"/>
      <c r="AP34" s="1000">
        <v>3614</v>
      </c>
      <c r="AQ34" s="1000"/>
      <c r="AR34" s="1000"/>
      <c r="AS34" s="1000"/>
      <c r="AT34" s="1000"/>
      <c r="AU34" s="1000">
        <v>3600</v>
      </c>
      <c r="AV34" s="1000"/>
      <c r="AW34" s="1000"/>
      <c r="AX34" s="1000"/>
      <c r="AY34" s="1000"/>
      <c r="AZ34" s="1071" t="s">
        <v>537</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379</v>
      </c>
      <c r="R35" s="1073"/>
      <c r="S35" s="1073"/>
      <c r="T35" s="1073"/>
      <c r="U35" s="1073"/>
      <c r="V35" s="1073">
        <v>379</v>
      </c>
      <c r="W35" s="1073"/>
      <c r="X35" s="1073"/>
      <c r="Y35" s="1073"/>
      <c r="Z35" s="1073"/>
      <c r="AA35" s="1073" t="s">
        <v>537</v>
      </c>
      <c r="AB35" s="1073"/>
      <c r="AC35" s="1073"/>
      <c r="AD35" s="1073"/>
      <c r="AE35" s="1074"/>
      <c r="AF35" s="1048" t="s">
        <v>113</v>
      </c>
      <c r="AG35" s="1049"/>
      <c r="AH35" s="1049"/>
      <c r="AI35" s="1049"/>
      <c r="AJ35" s="1050"/>
      <c r="AK35" s="1009">
        <v>286</v>
      </c>
      <c r="AL35" s="1000"/>
      <c r="AM35" s="1000"/>
      <c r="AN35" s="1000"/>
      <c r="AO35" s="1000"/>
      <c r="AP35" s="1000">
        <v>3207</v>
      </c>
      <c r="AQ35" s="1000"/>
      <c r="AR35" s="1000"/>
      <c r="AS35" s="1000"/>
      <c r="AT35" s="1000"/>
      <c r="AU35" s="1000">
        <v>3182</v>
      </c>
      <c r="AV35" s="1000"/>
      <c r="AW35" s="1000"/>
      <c r="AX35" s="1000"/>
      <c r="AY35" s="1000"/>
      <c r="AZ35" s="1071" t="s">
        <v>539</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390</v>
      </c>
      <c r="C36" s="1067"/>
      <c r="D36" s="1067"/>
      <c r="E36" s="1067"/>
      <c r="F36" s="1067"/>
      <c r="G36" s="1067"/>
      <c r="H36" s="1067"/>
      <c r="I36" s="1067"/>
      <c r="J36" s="1067"/>
      <c r="K36" s="1067"/>
      <c r="L36" s="1067"/>
      <c r="M36" s="1067"/>
      <c r="N36" s="1067"/>
      <c r="O36" s="1067"/>
      <c r="P36" s="1068"/>
      <c r="Q36" s="1072">
        <v>28</v>
      </c>
      <c r="R36" s="1073"/>
      <c r="S36" s="1073"/>
      <c r="T36" s="1073"/>
      <c r="U36" s="1073"/>
      <c r="V36" s="1073">
        <v>28</v>
      </c>
      <c r="W36" s="1073"/>
      <c r="X36" s="1073"/>
      <c r="Y36" s="1073"/>
      <c r="Z36" s="1073"/>
      <c r="AA36" s="1073" t="s">
        <v>537</v>
      </c>
      <c r="AB36" s="1073"/>
      <c r="AC36" s="1073"/>
      <c r="AD36" s="1073"/>
      <c r="AE36" s="1074"/>
      <c r="AF36" s="1048" t="s">
        <v>113</v>
      </c>
      <c r="AG36" s="1049"/>
      <c r="AH36" s="1049"/>
      <c r="AI36" s="1049"/>
      <c r="AJ36" s="1050"/>
      <c r="AK36" s="1009">
        <v>27</v>
      </c>
      <c r="AL36" s="1000"/>
      <c r="AM36" s="1000"/>
      <c r="AN36" s="1000"/>
      <c r="AO36" s="1000"/>
      <c r="AP36" s="1000">
        <v>171</v>
      </c>
      <c r="AQ36" s="1000"/>
      <c r="AR36" s="1000"/>
      <c r="AS36" s="1000"/>
      <c r="AT36" s="1000"/>
      <c r="AU36" s="1000">
        <v>171</v>
      </c>
      <c r="AV36" s="1000"/>
      <c r="AW36" s="1000"/>
      <c r="AX36" s="1000"/>
      <c r="AY36" s="1000"/>
      <c r="AZ36" s="1071" t="s">
        <v>537</v>
      </c>
      <c r="BA36" s="1071"/>
      <c r="BB36" s="1071"/>
      <c r="BC36" s="1071"/>
      <c r="BD36" s="1071"/>
      <c r="BE36" s="1061" t="s">
        <v>387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391</v>
      </c>
      <c r="C37" s="1067"/>
      <c r="D37" s="1067"/>
      <c r="E37" s="1067"/>
      <c r="F37" s="1067"/>
      <c r="G37" s="1067"/>
      <c r="H37" s="1067"/>
      <c r="I37" s="1067"/>
      <c r="J37" s="1067"/>
      <c r="K37" s="1067"/>
      <c r="L37" s="1067"/>
      <c r="M37" s="1067"/>
      <c r="N37" s="1067"/>
      <c r="O37" s="1067"/>
      <c r="P37" s="1068"/>
      <c r="Q37" s="1072">
        <v>54</v>
      </c>
      <c r="R37" s="1073"/>
      <c r="S37" s="1073"/>
      <c r="T37" s="1073"/>
      <c r="U37" s="1073"/>
      <c r="V37" s="1073">
        <v>54</v>
      </c>
      <c r="W37" s="1073"/>
      <c r="X37" s="1073"/>
      <c r="Y37" s="1073"/>
      <c r="Z37" s="1073"/>
      <c r="AA37" s="1073" t="s">
        <v>537</v>
      </c>
      <c r="AB37" s="1073"/>
      <c r="AC37" s="1073"/>
      <c r="AD37" s="1073"/>
      <c r="AE37" s="1074"/>
      <c r="AF37" s="1048">
        <v>71</v>
      </c>
      <c r="AG37" s="1049"/>
      <c r="AH37" s="1049"/>
      <c r="AI37" s="1049"/>
      <c r="AJ37" s="1050"/>
      <c r="AK37" s="1009" t="s">
        <v>542</v>
      </c>
      <c r="AL37" s="1000"/>
      <c r="AM37" s="1000"/>
      <c r="AN37" s="1000"/>
      <c r="AO37" s="1000"/>
      <c r="AP37" s="1000" t="s">
        <v>559</v>
      </c>
      <c r="AQ37" s="1000"/>
      <c r="AR37" s="1000"/>
      <c r="AS37" s="1000"/>
      <c r="AT37" s="1000"/>
      <c r="AU37" s="1000" t="s">
        <v>539</v>
      </c>
      <c r="AV37" s="1000"/>
      <c r="AW37" s="1000"/>
      <c r="AX37" s="1000"/>
      <c r="AY37" s="1000"/>
      <c r="AZ37" s="1071" t="s">
        <v>539</v>
      </c>
      <c r="BA37" s="1071"/>
      <c r="BB37" s="1071"/>
      <c r="BC37" s="1071"/>
      <c r="BD37" s="1071"/>
      <c r="BE37" s="1061" t="s">
        <v>387</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499</v>
      </c>
      <c r="AG63" s="988"/>
      <c r="AH63" s="988"/>
      <c r="AI63" s="988"/>
      <c r="AJ63" s="1059"/>
      <c r="AK63" s="1060"/>
      <c r="AL63" s="992"/>
      <c r="AM63" s="992"/>
      <c r="AN63" s="992"/>
      <c r="AO63" s="992"/>
      <c r="AP63" s="988">
        <v>10264</v>
      </c>
      <c r="AQ63" s="988"/>
      <c r="AR63" s="988"/>
      <c r="AS63" s="988"/>
      <c r="AT63" s="988"/>
      <c r="AU63" s="988">
        <v>8486</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396</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2</v>
      </c>
      <c r="R68" s="1011"/>
      <c r="S68" s="1011"/>
      <c r="T68" s="1011"/>
      <c r="U68" s="1011"/>
      <c r="V68" s="1011">
        <v>0</v>
      </c>
      <c r="W68" s="1011"/>
      <c r="X68" s="1011"/>
      <c r="Y68" s="1011"/>
      <c r="Z68" s="1011"/>
      <c r="AA68" s="1011">
        <v>1</v>
      </c>
      <c r="AB68" s="1011"/>
      <c r="AC68" s="1011"/>
      <c r="AD68" s="1011"/>
      <c r="AE68" s="1011"/>
      <c r="AF68" s="1011">
        <v>1</v>
      </c>
      <c r="AG68" s="1011"/>
      <c r="AH68" s="1011"/>
      <c r="AI68" s="1011"/>
      <c r="AJ68" s="1011"/>
      <c r="AK68" s="1011" t="s">
        <v>542</v>
      </c>
      <c r="AL68" s="1011"/>
      <c r="AM68" s="1011"/>
      <c r="AN68" s="1011"/>
      <c r="AO68" s="1011"/>
      <c r="AP68" s="1011" t="s">
        <v>542</v>
      </c>
      <c r="AQ68" s="1011"/>
      <c r="AR68" s="1011"/>
      <c r="AS68" s="1011"/>
      <c r="AT68" s="1011"/>
      <c r="AU68" s="1011" t="s">
        <v>542</v>
      </c>
      <c r="AV68" s="1011"/>
      <c r="AW68" s="1011"/>
      <c r="AX68" s="1011"/>
      <c r="AY68" s="1011"/>
      <c r="AZ68" s="1012" t="s">
        <v>543</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156</v>
      </c>
      <c r="R69" s="1000"/>
      <c r="S69" s="1000"/>
      <c r="T69" s="1000"/>
      <c r="U69" s="1000"/>
      <c r="V69" s="1000">
        <v>130</v>
      </c>
      <c r="W69" s="1000"/>
      <c r="X69" s="1000"/>
      <c r="Y69" s="1000"/>
      <c r="Z69" s="1000"/>
      <c r="AA69" s="1000">
        <v>27</v>
      </c>
      <c r="AB69" s="1000"/>
      <c r="AC69" s="1000"/>
      <c r="AD69" s="1000"/>
      <c r="AE69" s="1000"/>
      <c r="AF69" s="1000">
        <v>27</v>
      </c>
      <c r="AG69" s="1000"/>
      <c r="AH69" s="1000"/>
      <c r="AI69" s="1000"/>
      <c r="AJ69" s="1000"/>
      <c r="AK69" s="1000" t="s">
        <v>542</v>
      </c>
      <c r="AL69" s="1000"/>
      <c r="AM69" s="1000"/>
      <c r="AN69" s="1000"/>
      <c r="AO69" s="1000"/>
      <c r="AP69" s="1000" t="s">
        <v>542</v>
      </c>
      <c r="AQ69" s="1000"/>
      <c r="AR69" s="1000"/>
      <c r="AS69" s="1000"/>
      <c r="AT69" s="1000"/>
      <c r="AU69" s="1000" t="s">
        <v>542</v>
      </c>
      <c r="AV69" s="1000"/>
      <c r="AW69" s="1000"/>
      <c r="AX69" s="1000"/>
      <c r="AY69" s="1000"/>
      <c r="AZ69" s="1001" t="s">
        <v>543</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130</v>
      </c>
      <c r="R70" s="1000"/>
      <c r="S70" s="1000"/>
      <c r="T70" s="1000"/>
      <c r="U70" s="1000"/>
      <c r="V70" s="1000">
        <v>126</v>
      </c>
      <c r="W70" s="1000"/>
      <c r="X70" s="1000"/>
      <c r="Y70" s="1000"/>
      <c r="Z70" s="1000"/>
      <c r="AA70" s="1000">
        <v>5</v>
      </c>
      <c r="AB70" s="1000"/>
      <c r="AC70" s="1000"/>
      <c r="AD70" s="1000"/>
      <c r="AE70" s="1000"/>
      <c r="AF70" s="1000">
        <v>5</v>
      </c>
      <c r="AG70" s="1000"/>
      <c r="AH70" s="1000"/>
      <c r="AI70" s="1000"/>
      <c r="AJ70" s="1000"/>
      <c r="AK70" s="1000" t="s">
        <v>542</v>
      </c>
      <c r="AL70" s="1000"/>
      <c r="AM70" s="1000"/>
      <c r="AN70" s="1000"/>
      <c r="AO70" s="1000"/>
      <c r="AP70" s="1000" t="s">
        <v>542</v>
      </c>
      <c r="AQ70" s="1000"/>
      <c r="AR70" s="1000"/>
      <c r="AS70" s="1000"/>
      <c r="AT70" s="1000"/>
      <c r="AU70" s="1000" t="s">
        <v>542</v>
      </c>
      <c r="AV70" s="1000"/>
      <c r="AW70" s="1000"/>
      <c r="AX70" s="1000"/>
      <c r="AY70" s="1000"/>
      <c r="AZ70" s="1001" t="s">
        <v>543</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546</v>
      </c>
      <c r="C71" s="1004"/>
      <c r="D71" s="1004"/>
      <c r="E71" s="1004"/>
      <c r="F71" s="1004"/>
      <c r="G71" s="1004"/>
      <c r="H71" s="1004"/>
      <c r="I71" s="1004"/>
      <c r="J71" s="1004"/>
      <c r="K71" s="1004"/>
      <c r="L71" s="1004"/>
      <c r="M71" s="1004"/>
      <c r="N71" s="1004"/>
      <c r="O71" s="1004"/>
      <c r="P71" s="1005"/>
      <c r="Q71" s="1006">
        <v>187</v>
      </c>
      <c r="R71" s="1000"/>
      <c r="S71" s="1000"/>
      <c r="T71" s="1000"/>
      <c r="U71" s="1000"/>
      <c r="V71" s="1000">
        <v>183</v>
      </c>
      <c r="W71" s="1000"/>
      <c r="X71" s="1000"/>
      <c r="Y71" s="1000"/>
      <c r="Z71" s="1000"/>
      <c r="AA71" s="1000">
        <v>4</v>
      </c>
      <c r="AB71" s="1000"/>
      <c r="AC71" s="1000"/>
      <c r="AD71" s="1000"/>
      <c r="AE71" s="1000"/>
      <c r="AF71" s="1000">
        <v>4</v>
      </c>
      <c r="AG71" s="1000"/>
      <c r="AH71" s="1000"/>
      <c r="AI71" s="1000"/>
      <c r="AJ71" s="1000"/>
      <c r="AK71" s="1000" t="s">
        <v>542</v>
      </c>
      <c r="AL71" s="1000"/>
      <c r="AM71" s="1000"/>
      <c r="AN71" s="1000"/>
      <c r="AO71" s="1000"/>
      <c r="AP71" s="1000">
        <v>329</v>
      </c>
      <c r="AQ71" s="1000"/>
      <c r="AR71" s="1000"/>
      <c r="AS71" s="1000"/>
      <c r="AT71" s="1000"/>
      <c r="AU71" s="1000">
        <v>108</v>
      </c>
      <c r="AV71" s="1000"/>
      <c r="AW71" s="1000"/>
      <c r="AX71" s="1000"/>
      <c r="AY71" s="1000"/>
      <c r="AZ71" s="1001" t="s">
        <v>543</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764</v>
      </c>
      <c r="R72" s="1000"/>
      <c r="S72" s="1000"/>
      <c r="T72" s="1000"/>
      <c r="U72" s="1000"/>
      <c r="V72" s="1000">
        <v>762</v>
      </c>
      <c r="W72" s="1000"/>
      <c r="X72" s="1000"/>
      <c r="Y72" s="1000"/>
      <c r="Z72" s="1000"/>
      <c r="AA72" s="1000">
        <v>2</v>
      </c>
      <c r="AB72" s="1000"/>
      <c r="AC72" s="1000"/>
      <c r="AD72" s="1000"/>
      <c r="AE72" s="1000"/>
      <c r="AF72" s="1000">
        <v>2</v>
      </c>
      <c r="AG72" s="1000"/>
      <c r="AH72" s="1000"/>
      <c r="AI72" s="1000"/>
      <c r="AJ72" s="1000"/>
      <c r="AK72" s="1000" t="s">
        <v>542</v>
      </c>
      <c r="AL72" s="1000"/>
      <c r="AM72" s="1000"/>
      <c r="AN72" s="1000"/>
      <c r="AO72" s="1000"/>
      <c r="AP72" s="1000">
        <v>138</v>
      </c>
      <c r="AQ72" s="1000"/>
      <c r="AR72" s="1000"/>
      <c r="AS72" s="1000"/>
      <c r="AT72" s="1000"/>
      <c r="AU72" s="1000">
        <v>41</v>
      </c>
      <c r="AV72" s="1000"/>
      <c r="AW72" s="1000"/>
      <c r="AX72" s="1000"/>
      <c r="AY72" s="1000"/>
      <c r="AZ72" s="1001" t="s">
        <v>547</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548</v>
      </c>
      <c r="C73" s="1004"/>
      <c r="D73" s="1004"/>
      <c r="E73" s="1004"/>
      <c r="F73" s="1004"/>
      <c r="G73" s="1004"/>
      <c r="H73" s="1004"/>
      <c r="I73" s="1004"/>
      <c r="J73" s="1004"/>
      <c r="K73" s="1004"/>
      <c r="L73" s="1004"/>
      <c r="M73" s="1004"/>
      <c r="N73" s="1004"/>
      <c r="O73" s="1004"/>
      <c r="P73" s="1005"/>
      <c r="Q73" s="1006">
        <v>5044</v>
      </c>
      <c r="R73" s="1000"/>
      <c r="S73" s="1000"/>
      <c r="T73" s="1000"/>
      <c r="U73" s="1000"/>
      <c r="V73" s="1000">
        <v>5005</v>
      </c>
      <c r="W73" s="1000"/>
      <c r="X73" s="1000"/>
      <c r="Y73" s="1000"/>
      <c r="Z73" s="1000"/>
      <c r="AA73" s="1000">
        <v>39</v>
      </c>
      <c r="AB73" s="1000"/>
      <c r="AC73" s="1000"/>
      <c r="AD73" s="1000"/>
      <c r="AE73" s="1000"/>
      <c r="AF73" s="1000">
        <v>39</v>
      </c>
      <c r="AG73" s="1000"/>
      <c r="AH73" s="1000"/>
      <c r="AI73" s="1000"/>
      <c r="AJ73" s="1000"/>
      <c r="AK73" s="1000" t="s">
        <v>542</v>
      </c>
      <c r="AL73" s="1000"/>
      <c r="AM73" s="1000"/>
      <c r="AN73" s="1000"/>
      <c r="AO73" s="1000"/>
      <c r="AP73" s="1000">
        <v>5126</v>
      </c>
      <c r="AQ73" s="1000"/>
      <c r="AR73" s="1000"/>
      <c r="AS73" s="1000"/>
      <c r="AT73" s="1000"/>
      <c r="AU73" s="1000">
        <v>1610</v>
      </c>
      <c r="AV73" s="1000"/>
      <c r="AW73" s="1000"/>
      <c r="AX73" s="1000"/>
      <c r="AY73" s="1000"/>
      <c r="AZ73" s="1001" t="s">
        <v>543</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549</v>
      </c>
      <c r="C74" s="1004"/>
      <c r="D74" s="1004"/>
      <c r="E74" s="1004"/>
      <c r="F74" s="1004"/>
      <c r="G74" s="1004"/>
      <c r="H74" s="1004"/>
      <c r="I74" s="1004"/>
      <c r="J74" s="1004"/>
      <c r="K74" s="1004"/>
      <c r="L74" s="1004"/>
      <c r="M74" s="1004"/>
      <c r="N74" s="1004"/>
      <c r="O74" s="1004"/>
      <c r="P74" s="1005"/>
      <c r="Q74" s="1006">
        <v>45</v>
      </c>
      <c r="R74" s="1000"/>
      <c r="S74" s="1000"/>
      <c r="T74" s="1000"/>
      <c r="U74" s="1000"/>
      <c r="V74" s="1000">
        <v>43</v>
      </c>
      <c r="W74" s="1000"/>
      <c r="X74" s="1000"/>
      <c r="Y74" s="1000"/>
      <c r="Z74" s="1000"/>
      <c r="AA74" s="1000">
        <v>2</v>
      </c>
      <c r="AB74" s="1000"/>
      <c r="AC74" s="1000"/>
      <c r="AD74" s="1000"/>
      <c r="AE74" s="1000"/>
      <c r="AF74" s="1000">
        <v>2</v>
      </c>
      <c r="AG74" s="1000"/>
      <c r="AH74" s="1000"/>
      <c r="AI74" s="1000"/>
      <c r="AJ74" s="1000"/>
      <c r="AK74" s="1000" t="s">
        <v>542</v>
      </c>
      <c r="AL74" s="1000"/>
      <c r="AM74" s="1000"/>
      <c r="AN74" s="1000"/>
      <c r="AO74" s="1000"/>
      <c r="AP74" s="1000" t="s">
        <v>542</v>
      </c>
      <c r="AQ74" s="1000"/>
      <c r="AR74" s="1000"/>
      <c r="AS74" s="1000"/>
      <c r="AT74" s="1000"/>
      <c r="AU74" s="1000" t="s">
        <v>542</v>
      </c>
      <c r="AV74" s="1000"/>
      <c r="AW74" s="1000"/>
      <c r="AX74" s="1000"/>
      <c r="AY74" s="1000"/>
      <c r="AZ74" s="1001" t="s">
        <v>543</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550</v>
      </c>
      <c r="C75" s="1004"/>
      <c r="D75" s="1004"/>
      <c r="E75" s="1004"/>
      <c r="F75" s="1004"/>
      <c r="G75" s="1004"/>
      <c r="H75" s="1004"/>
      <c r="I75" s="1004"/>
      <c r="J75" s="1004"/>
      <c r="K75" s="1004"/>
      <c r="L75" s="1004"/>
      <c r="M75" s="1004"/>
      <c r="N75" s="1004"/>
      <c r="O75" s="1004"/>
      <c r="P75" s="1005"/>
      <c r="Q75" s="1010">
        <v>151</v>
      </c>
      <c r="R75" s="1008"/>
      <c r="S75" s="1008"/>
      <c r="T75" s="1008"/>
      <c r="U75" s="1009"/>
      <c r="V75" s="1007">
        <v>142</v>
      </c>
      <c r="W75" s="1008"/>
      <c r="X75" s="1008"/>
      <c r="Y75" s="1008"/>
      <c r="Z75" s="1009"/>
      <c r="AA75" s="1007">
        <v>9</v>
      </c>
      <c r="AB75" s="1008"/>
      <c r="AC75" s="1008"/>
      <c r="AD75" s="1008"/>
      <c r="AE75" s="1009"/>
      <c r="AF75" s="1007">
        <v>9</v>
      </c>
      <c r="AG75" s="1008"/>
      <c r="AH75" s="1008"/>
      <c r="AI75" s="1008"/>
      <c r="AJ75" s="1009"/>
      <c r="AK75" s="1000" t="s">
        <v>542</v>
      </c>
      <c r="AL75" s="1000"/>
      <c r="AM75" s="1000"/>
      <c r="AN75" s="1000"/>
      <c r="AO75" s="1000"/>
      <c r="AP75" s="1000" t="s">
        <v>542</v>
      </c>
      <c r="AQ75" s="1000"/>
      <c r="AR75" s="1000"/>
      <c r="AS75" s="1000"/>
      <c r="AT75" s="1000"/>
      <c r="AU75" s="1000" t="s">
        <v>542</v>
      </c>
      <c r="AV75" s="1000"/>
      <c r="AW75" s="1000"/>
      <c r="AX75" s="1000"/>
      <c r="AY75" s="1000"/>
      <c r="AZ75" s="1001" t="s">
        <v>543</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551</v>
      </c>
      <c r="C76" s="1004"/>
      <c r="D76" s="1004"/>
      <c r="E76" s="1004"/>
      <c r="F76" s="1004"/>
      <c r="G76" s="1004"/>
      <c r="H76" s="1004"/>
      <c r="I76" s="1004"/>
      <c r="J76" s="1004"/>
      <c r="K76" s="1004"/>
      <c r="L76" s="1004"/>
      <c r="M76" s="1004"/>
      <c r="N76" s="1004"/>
      <c r="O76" s="1004"/>
      <c r="P76" s="1005"/>
      <c r="Q76" s="1010">
        <v>5778</v>
      </c>
      <c r="R76" s="1008"/>
      <c r="S76" s="1008"/>
      <c r="T76" s="1008"/>
      <c r="U76" s="1009"/>
      <c r="V76" s="1007">
        <v>4940</v>
      </c>
      <c r="W76" s="1008"/>
      <c r="X76" s="1008"/>
      <c r="Y76" s="1008"/>
      <c r="Z76" s="1009"/>
      <c r="AA76" s="1007">
        <v>838</v>
      </c>
      <c r="AB76" s="1008"/>
      <c r="AC76" s="1008"/>
      <c r="AD76" s="1008"/>
      <c r="AE76" s="1009"/>
      <c r="AF76" s="1007">
        <v>836</v>
      </c>
      <c r="AG76" s="1008"/>
      <c r="AH76" s="1008"/>
      <c r="AI76" s="1008"/>
      <c r="AJ76" s="1009"/>
      <c r="AK76" s="1000">
        <v>4</v>
      </c>
      <c r="AL76" s="1000"/>
      <c r="AM76" s="1000"/>
      <c r="AN76" s="1000"/>
      <c r="AO76" s="1000"/>
      <c r="AP76" s="1000" t="s">
        <v>542</v>
      </c>
      <c r="AQ76" s="1000"/>
      <c r="AR76" s="1000"/>
      <c r="AS76" s="1000"/>
      <c r="AT76" s="1000"/>
      <c r="AU76" s="1000" t="s">
        <v>542</v>
      </c>
      <c r="AV76" s="1000"/>
      <c r="AW76" s="1000"/>
      <c r="AX76" s="1000"/>
      <c r="AY76" s="1000"/>
      <c r="AZ76" s="1001" t="s">
        <v>543</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551</v>
      </c>
      <c r="C77" s="1004"/>
      <c r="D77" s="1004"/>
      <c r="E77" s="1004"/>
      <c r="F77" s="1004"/>
      <c r="G77" s="1004"/>
      <c r="H77" s="1004"/>
      <c r="I77" s="1004"/>
      <c r="J77" s="1004"/>
      <c r="K77" s="1004"/>
      <c r="L77" s="1004"/>
      <c r="M77" s="1004"/>
      <c r="N77" s="1004"/>
      <c r="O77" s="1004"/>
      <c r="P77" s="1005"/>
      <c r="Q77" s="1010">
        <v>13</v>
      </c>
      <c r="R77" s="1008"/>
      <c r="S77" s="1008"/>
      <c r="T77" s="1008"/>
      <c r="U77" s="1009"/>
      <c r="V77" s="1007">
        <v>13</v>
      </c>
      <c r="W77" s="1008"/>
      <c r="X77" s="1008"/>
      <c r="Y77" s="1008"/>
      <c r="Z77" s="1009"/>
      <c r="AA77" s="1007" t="s">
        <v>541</v>
      </c>
      <c r="AB77" s="1008"/>
      <c r="AC77" s="1008"/>
      <c r="AD77" s="1008"/>
      <c r="AE77" s="1009"/>
      <c r="AF77" s="1007" t="s">
        <v>541</v>
      </c>
      <c r="AG77" s="1008"/>
      <c r="AH77" s="1008"/>
      <c r="AI77" s="1008"/>
      <c r="AJ77" s="1009"/>
      <c r="AK77" s="1007" t="s">
        <v>541</v>
      </c>
      <c r="AL77" s="1008"/>
      <c r="AM77" s="1008"/>
      <c r="AN77" s="1008"/>
      <c r="AO77" s="1009"/>
      <c r="AP77" s="1007" t="s">
        <v>541</v>
      </c>
      <c r="AQ77" s="1008"/>
      <c r="AR77" s="1008"/>
      <c r="AS77" s="1008"/>
      <c r="AT77" s="1009"/>
      <c r="AU77" s="1007" t="s">
        <v>541</v>
      </c>
      <c r="AV77" s="1008"/>
      <c r="AW77" s="1008"/>
      <c r="AX77" s="1008"/>
      <c r="AY77" s="1009"/>
      <c r="AZ77" s="1001" t="s">
        <v>547</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551</v>
      </c>
      <c r="C78" s="1004"/>
      <c r="D78" s="1004"/>
      <c r="E78" s="1004"/>
      <c r="F78" s="1004"/>
      <c r="G78" s="1004"/>
      <c r="H78" s="1004"/>
      <c r="I78" s="1004"/>
      <c r="J78" s="1004"/>
      <c r="K78" s="1004"/>
      <c r="L78" s="1004"/>
      <c r="M78" s="1004"/>
      <c r="N78" s="1004"/>
      <c r="O78" s="1004"/>
      <c r="P78" s="1005"/>
      <c r="Q78" s="1006">
        <v>970</v>
      </c>
      <c r="R78" s="1000"/>
      <c r="S78" s="1000"/>
      <c r="T78" s="1000"/>
      <c r="U78" s="1000"/>
      <c r="V78" s="1000">
        <v>922</v>
      </c>
      <c r="W78" s="1000"/>
      <c r="X78" s="1000"/>
      <c r="Y78" s="1000"/>
      <c r="Z78" s="1000"/>
      <c r="AA78" s="1000">
        <v>48</v>
      </c>
      <c r="AB78" s="1000"/>
      <c r="AC78" s="1000"/>
      <c r="AD78" s="1000"/>
      <c r="AE78" s="1000"/>
      <c r="AF78" s="1000">
        <v>48</v>
      </c>
      <c r="AG78" s="1000"/>
      <c r="AH78" s="1000"/>
      <c r="AI78" s="1000"/>
      <c r="AJ78" s="1000"/>
      <c r="AK78" s="1000" t="s">
        <v>541</v>
      </c>
      <c r="AL78" s="1000"/>
      <c r="AM78" s="1000"/>
      <c r="AN78" s="1000"/>
      <c r="AO78" s="1000"/>
      <c r="AP78" s="1000" t="s">
        <v>541</v>
      </c>
      <c r="AQ78" s="1000"/>
      <c r="AR78" s="1000"/>
      <c r="AS78" s="1000"/>
      <c r="AT78" s="1000"/>
      <c r="AU78" s="1000" t="s">
        <v>541</v>
      </c>
      <c r="AV78" s="1000"/>
      <c r="AW78" s="1000"/>
      <c r="AX78" s="1000"/>
      <c r="AY78" s="1000"/>
      <c r="AZ78" s="1001" t="s">
        <v>547</v>
      </c>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553</v>
      </c>
      <c r="C79" s="1004"/>
      <c r="D79" s="1004"/>
      <c r="E79" s="1004"/>
      <c r="F79" s="1004"/>
      <c r="G79" s="1004"/>
      <c r="H79" s="1004"/>
      <c r="I79" s="1004"/>
      <c r="J79" s="1004"/>
      <c r="K79" s="1004"/>
      <c r="L79" s="1004"/>
      <c r="M79" s="1004"/>
      <c r="N79" s="1004"/>
      <c r="O79" s="1004"/>
      <c r="P79" s="1005"/>
      <c r="Q79" s="1006">
        <v>58</v>
      </c>
      <c r="R79" s="1000"/>
      <c r="S79" s="1000"/>
      <c r="T79" s="1000"/>
      <c r="U79" s="1000"/>
      <c r="V79" s="1000">
        <v>50</v>
      </c>
      <c r="W79" s="1000"/>
      <c r="X79" s="1000"/>
      <c r="Y79" s="1000"/>
      <c r="Z79" s="1000"/>
      <c r="AA79" s="1000">
        <v>8</v>
      </c>
      <c r="AB79" s="1000"/>
      <c r="AC79" s="1000"/>
      <c r="AD79" s="1000"/>
      <c r="AE79" s="1000"/>
      <c r="AF79" s="1000">
        <v>8</v>
      </c>
      <c r="AG79" s="1000"/>
      <c r="AH79" s="1000"/>
      <c r="AI79" s="1000"/>
      <c r="AJ79" s="1000"/>
      <c r="AK79" s="1000" t="s">
        <v>541</v>
      </c>
      <c r="AL79" s="1000"/>
      <c r="AM79" s="1000"/>
      <c r="AN79" s="1000"/>
      <c r="AO79" s="1000"/>
      <c r="AP79" s="1000" t="s">
        <v>541</v>
      </c>
      <c r="AQ79" s="1000"/>
      <c r="AR79" s="1000"/>
      <c r="AS79" s="1000"/>
      <c r="AT79" s="1000"/>
      <c r="AU79" s="1000" t="s">
        <v>541</v>
      </c>
      <c r="AV79" s="1000"/>
      <c r="AW79" s="1000"/>
      <c r="AX79" s="1000"/>
      <c r="AY79" s="1000"/>
      <c r="AZ79" s="1001" t="s">
        <v>543</v>
      </c>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553</v>
      </c>
      <c r="C80" s="1004"/>
      <c r="D80" s="1004"/>
      <c r="E80" s="1004"/>
      <c r="F80" s="1004"/>
      <c r="G80" s="1004"/>
      <c r="H80" s="1004"/>
      <c r="I80" s="1004"/>
      <c r="J80" s="1004"/>
      <c r="K80" s="1004"/>
      <c r="L80" s="1004"/>
      <c r="M80" s="1004"/>
      <c r="N80" s="1004"/>
      <c r="O80" s="1004"/>
      <c r="P80" s="1005"/>
      <c r="Q80" s="1006">
        <v>143587</v>
      </c>
      <c r="R80" s="1000"/>
      <c r="S80" s="1000"/>
      <c r="T80" s="1000"/>
      <c r="U80" s="1000"/>
      <c r="V80" s="1000">
        <v>136996</v>
      </c>
      <c r="W80" s="1000"/>
      <c r="X80" s="1000"/>
      <c r="Y80" s="1000"/>
      <c r="Z80" s="1000"/>
      <c r="AA80" s="1000">
        <v>6591</v>
      </c>
      <c r="AB80" s="1000"/>
      <c r="AC80" s="1000"/>
      <c r="AD80" s="1000"/>
      <c r="AE80" s="1000"/>
      <c r="AF80" s="1000">
        <v>6591</v>
      </c>
      <c r="AG80" s="1000"/>
      <c r="AH80" s="1000"/>
      <c r="AI80" s="1000"/>
      <c r="AJ80" s="1000"/>
      <c r="AK80" s="1007" t="s">
        <v>541</v>
      </c>
      <c r="AL80" s="1008"/>
      <c r="AM80" s="1008"/>
      <c r="AN80" s="1008"/>
      <c r="AO80" s="1009"/>
      <c r="AP80" s="1007" t="s">
        <v>541</v>
      </c>
      <c r="AQ80" s="1008"/>
      <c r="AR80" s="1008"/>
      <c r="AS80" s="1008"/>
      <c r="AT80" s="1009"/>
      <c r="AU80" s="1007" t="s">
        <v>541</v>
      </c>
      <c r="AV80" s="1008"/>
      <c r="AW80" s="1008"/>
      <c r="AX80" s="1008"/>
      <c r="AY80" s="1009"/>
      <c r="AZ80" s="1001" t="s">
        <v>547</v>
      </c>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552</v>
      </c>
      <c r="C81" s="1004"/>
      <c r="D81" s="1004"/>
      <c r="E81" s="1004"/>
      <c r="F81" s="1004"/>
      <c r="G81" s="1004"/>
      <c r="H81" s="1004"/>
      <c r="I81" s="1004"/>
      <c r="J81" s="1004"/>
      <c r="K81" s="1004"/>
      <c r="L81" s="1004"/>
      <c r="M81" s="1004"/>
      <c r="N81" s="1004"/>
      <c r="O81" s="1004"/>
      <c r="P81" s="1005"/>
      <c r="Q81" s="1006">
        <v>56</v>
      </c>
      <c r="R81" s="1000"/>
      <c r="S81" s="1000"/>
      <c r="T81" s="1000"/>
      <c r="U81" s="1000"/>
      <c r="V81" s="1000">
        <v>56</v>
      </c>
      <c r="W81" s="1000"/>
      <c r="X81" s="1000"/>
      <c r="Y81" s="1000"/>
      <c r="Z81" s="1000"/>
      <c r="AA81" s="1000" t="s">
        <v>541</v>
      </c>
      <c r="AB81" s="1000"/>
      <c r="AC81" s="1000"/>
      <c r="AD81" s="1000"/>
      <c r="AE81" s="1000"/>
      <c r="AF81" s="1000" t="s">
        <v>541</v>
      </c>
      <c r="AG81" s="1000"/>
      <c r="AH81" s="1000"/>
      <c r="AI81" s="1000"/>
      <c r="AJ81" s="1000"/>
      <c r="AK81" s="1000" t="s">
        <v>541</v>
      </c>
      <c r="AL81" s="1000"/>
      <c r="AM81" s="1000"/>
      <c r="AN81" s="1000"/>
      <c r="AO81" s="1000"/>
      <c r="AP81" s="1000" t="s">
        <v>541</v>
      </c>
      <c r="AQ81" s="1000"/>
      <c r="AR81" s="1000"/>
      <c r="AS81" s="1000"/>
      <c r="AT81" s="1000"/>
      <c r="AU81" s="1000" t="s">
        <v>541</v>
      </c>
      <c r="AV81" s="1000"/>
      <c r="AW81" s="1000"/>
      <c r="AX81" s="1000"/>
      <c r="AY81" s="1000"/>
      <c r="AZ81" s="1001" t="s">
        <v>543</v>
      </c>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7571</v>
      </c>
      <c r="AG88" s="988"/>
      <c r="AH88" s="988"/>
      <c r="AI88" s="988"/>
      <c r="AJ88" s="988"/>
      <c r="AK88" s="992"/>
      <c r="AL88" s="992"/>
      <c r="AM88" s="992"/>
      <c r="AN88" s="992"/>
      <c r="AO88" s="992"/>
      <c r="AP88" s="988">
        <v>5593</v>
      </c>
      <c r="AQ88" s="988"/>
      <c r="AR88" s="988"/>
      <c r="AS88" s="988"/>
      <c r="AT88" s="988"/>
      <c r="AU88" s="988">
        <v>1759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63</v>
      </c>
      <c r="CS102" s="980"/>
      <c r="CT102" s="980"/>
      <c r="CU102" s="980"/>
      <c r="CV102" s="981"/>
      <c r="CW102" s="979">
        <v>12</v>
      </c>
      <c r="CX102" s="980"/>
      <c r="CY102" s="980"/>
      <c r="CZ102" s="980"/>
      <c r="DA102" s="981"/>
      <c r="DB102" s="979" t="s">
        <v>558</v>
      </c>
      <c r="DC102" s="980"/>
      <c r="DD102" s="980"/>
      <c r="DE102" s="980"/>
      <c r="DF102" s="981"/>
      <c r="DG102" s="979">
        <v>188</v>
      </c>
      <c r="DH102" s="980"/>
      <c r="DI102" s="980"/>
      <c r="DJ102" s="980"/>
      <c r="DK102" s="981"/>
      <c r="DL102" s="979" t="s">
        <v>558</v>
      </c>
      <c r="DM102" s="980"/>
      <c r="DN102" s="980"/>
      <c r="DO102" s="980"/>
      <c r="DP102" s="981"/>
      <c r="DQ102" s="979">
        <v>158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2774794</v>
      </c>
      <c r="AB110" s="916"/>
      <c r="AC110" s="916"/>
      <c r="AD110" s="916"/>
      <c r="AE110" s="917"/>
      <c r="AF110" s="918">
        <v>2648720</v>
      </c>
      <c r="AG110" s="916"/>
      <c r="AH110" s="916"/>
      <c r="AI110" s="916"/>
      <c r="AJ110" s="917"/>
      <c r="AK110" s="918">
        <v>2507482</v>
      </c>
      <c r="AL110" s="916"/>
      <c r="AM110" s="916"/>
      <c r="AN110" s="916"/>
      <c r="AO110" s="917"/>
      <c r="AP110" s="919">
        <v>28.1</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17991425</v>
      </c>
      <c r="BR110" s="863"/>
      <c r="BS110" s="863"/>
      <c r="BT110" s="863"/>
      <c r="BU110" s="863"/>
      <c r="BV110" s="863">
        <v>17021125</v>
      </c>
      <c r="BW110" s="863"/>
      <c r="BX110" s="863"/>
      <c r="BY110" s="863"/>
      <c r="BZ110" s="863"/>
      <c r="CA110" s="863">
        <v>15843884</v>
      </c>
      <c r="CB110" s="863"/>
      <c r="CC110" s="863"/>
      <c r="CD110" s="863"/>
      <c r="CE110" s="863"/>
      <c r="CF110" s="887">
        <v>177.8</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v>15415</v>
      </c>
      <c r="BW111" s="835"/>
      <c r="BX111" s="835"/>
      <c r="BY111" s="835"/>
      <c r="BZ111" s="835"/>
      <c r="CA111" s="835" t="s">
        <v>113</v>
      </c>
      <c r="CB111" s="835"/>
      <c r="CC111" s="835"/>
      <c r="CD111" s="835"/>
      <c r="CE111" s="835"/>
      <c r="CF111" s="896" t="s">
        <v>113</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8337292</v>
      </c>
      <c r="BR112" s="835"/>
      <c r="BS112" s="835"/>
      <c r="BT112" s="835"/>
      <c r="BU112" s="835"/>
      <c r="BV112" s="835">
        <v>8382737</v>
      </c>
      <c r="BW112" s="835"/>
      <c r="BX112" s="835"/>
      <c r="BY112" s="835"/>
      <c r="BZ112" s="835"/>
      <c r="CA112" s="835">
        <v>8486437</v>
      </c>
      <c r="CB112" s="835"/>
      <c r="CC112" s="835"/>
      <c r="CD112" s="835"/>
      <c r="CE112" s="835"/>
      <c r="CF112" s="896">
        <v>95.2</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671991</v>
      </c>
      <c r="AB113" s="944"/>
      <c r="AC113" s="944"/>
      <c r="AD113" s="944"/>
      <c r="AE113" s="945"/>
      <c r="AF113" s="946">
        <v>720193</v>
      </c>
      <c r="AG113" s="944"/>
      <c r="AH113" s="944"/>
      <c r="AI113" s="944"/>
      <c r="AJ113" s="945"/>
      <c r="AK113" s="946">
        <v>720243</v>
      </c>
      <c r="AL113" s="944"/>
      <c r="AM113" s="944"/>
      <c r="AN113" s="944"/>
      <c r="AO113" s="945"/>
      <c r="AP113" s="947">
        <v>8.1</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295569</v>
      </c>
      <c r="BR113" s="835"/>
      <c r="BS113" s="835"/>
      <c r="BT113" s="835"/>
      <c r="BU113" s="835"/>
      <c r="BV113" s="835">
        <v>804597</v>
      </c>
      <c r="BW113" s="835"/>
      <c r="BX113" s="835"/>
      <c r="BY113" s="835"/>
      <c r="BZ113" s="835"/>
      <c r="CA113" s="835">
        <v>1758592</v>
      </c>
      <c r="CB113" s="835"/>
      <c r="CC113" s="835"/>
      <c r="CD113" s="835"/>
      <c r="CE113" s="835"/>
      <c r="CF113" s="896">
        <v>19.7</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55960</v>
      </c>
      <c r="AB114" s="798"/>
      <c r="AC114" s="798"/>
      <c r="AD114" s="798"/>
      <c r="AE114" s="799"/>
      <c r="AF114" s="800">
        <v>55377</v>
      </c>
      <c r="AG114" s="798"/>
      <c r="AH114" s="798"/>
      <c r="AI114" s="798"/>
      <c r="AJ114" s="799"/>
      <c r="AK114" s="800">
        <v>28466</v>
      </c>
      <c r="AL114" s="798"/>
      <c r="AM114" s="798"/>
      <c r="AN114" s="798"/>
      <c r="AO114" s="799"/>
      <c r="AP114" s="845">
        <v>0.3</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2209904</v>
      </c>
      <c r="BR114" s="835"/>
      <c r="BS114" s="835"/>
      <c r="BT114" s="835"/>
      <c r="BU114" s="835"/>
      <c r="BV114" s="835">
        <v>1886186</v>
      </c>
      <c r="BW114" s="835"/>
      <c r="BX114" s="835"/>
      <c r="BY114" s="835"/>
      <c r="BZ114" s="835"/>
      <c r="CA114" s="835">
        <v>1827983</v>
      </c>
      <c r="CB114" s="835"/>
      <c r="CC114" s="835"/>
      <c r="CD114" s="835"/>
      <c r="CE114" s="835"/>
      <c r="CF114" s="896">
        <v>20.5</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1895</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155487</v>
      </c>
      <c r="BR115" s="835"/>
      <c r="BS115" s="835"/>
      <c r="BT115" s="835"/>
      <c r="BU115" s="835"/>
      <c r="BV115" s="835">
        <v>158914</v>
      </c>
      <c r="BW115" s="835"/>
      <c r="BX115" s="835"/>
      <c r="BY115" s="835"/>
      <c r="BZ115" s="835"/>
      <c r="CA115" s="835">
        <v>157674</v>
      </c>
      <c r="CB115" s="835"/>
      <c r="CC115" s="835"/>
      <c r="CD115" s="835"/>
      <c r="CE115" s="835"/>
      <c r="CF115" s="896">
        <v>1.8</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v>15415</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3504640</v>
      </c>
      <c r="AB117" s="930"/>
      <c r="AC117" s="930"/>
      <c r="AD117" s="930"/>
      <c r="AE117" s="931"/>
      <c r="AF117" s="932">
        <v>3424290</v>
      </c>
      <c r="AG117" s="930"/>
      <c r="AH117" s="930"/>
      <c r="AI117" s="930"/>
      <c r="AJ117" s="931"/>
      <c r="AK117" s="932">
        <v>3256191</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437</v>
      </c>
      <c r="BP119" s="899"/>
      <c r="BQ119" s="903">
        <v>28989677</v>
      </c>
      <c r="BR119" s="866"/>
      <c r="BS119" s="866"/>
      <c r="BT119" s="866"/>
      <c r="BU119" s="866"/>
      <c r="BV119" s="866">
        <v>28268974</v>
      </c>
      <c r="BW119" s="866"/>
      <c r="BX119" s="866"/>
      <c r="BY119" s="866"/>
      <c r="BZ119" s="866"/>
      <c r="CA119" s="866">
        <v>28074570</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9260536</v>
      </c>
      <c r="BR120" s="863"/>
      <c r="BS120" s="863"/>
      <c r="BT120" s="863"/>
      <c r="BU120" s="863"/>
      <c r="BV120" s="863">
        <v>10570788</v>
      </c>
      <c r="BW120" s="863"/>
      <c r="BX120" s="863"/>
      <c r="BY120" s="863"/>
      <c r="BZ120" s="863"/>
      <c r="CA120" s="863">
        <v>10971996</v>
      </c>
      <c r="CB120" s="863"/>
      <c r="CC120" s="863"/>
      <c r="CD120" s="863"/>
      <c r="CE120" s="863"/>
      <c r="CF120" s="887">
        <v>123.1</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4009644</v>
      </c>
      <c r="DH120" s="863"/>
      <c r="DI120" s="863"/>
      <c r="DJ120" s="863"/>
      <c r="DK120" s="863"/>
      <c r="DL120" s="863">
        <v>3824877</v>
      </c>
      <c r="DM120" s="863"/>
      <c r="DN120" s="863"/>
      <c r="DO120" s="863"/>
      <c r="DP120" s="863"/>
      <c r="DQ120" s="863">
        <v>3600020</v>
      </c>
      <c r="DR120" s="863"/>
      <c r="DS120" s="863"/>
      <c r="DT120" s="863"/>
      <c r="DU120" s="863"/>
      <c r="DV120" s="864">
        <v>40.4</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441711</v>
      </c>
      <c r="BR121" s="835"/>
      <c r="BS121" s="835"/>
      <c r="BT121" s="835"/>
      <c r="BU121" s="835"/>
      <c r="BV121" s="835">
        <v>360206</v>
      </c>
      <c r="BW121" s="835"/>
      <c r="BX121" s="835"/>
      <c r="BY121" s="835"/>
      <c r="BZ121" s="835"/>
      <c r="CA121" s="835">
        <v>274997</v>
      </c>
      <c r="CB121" s="835"/>
      <c r="CC121" s="835"/>
      <c r="CD121" s="835"/>
      <c r="CE121" s="835"/>
      <c r="CF121" s="896">
        <v>3.1</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3531078</v>
      </c>
      <c r="DH121" s="835"/>
      <c r="DI121" s="835"/>
      <c r="DJ121" s="835"/>
      <c r="DK121" s="835"/>
      <c r="DL121" s="835">
        <v>3350962</v>
      </c>
      <c r="DM121" s="835"/>
      <c r="DN121" s="835"/>
      <c r="DO121" s="835"/>
      <c r="DP121" s="835"/>
      <c r="DQ121" s="835">
        <v>3181793</v>
      </c>
      <c r="DR121" s="835"/>
      <c r="DS121" s="835"/>
      <c r="DT121" s="835"/>
      <c r="DU121" s="835"/>
      <c r="DV121" s="812">
        <v>35.700000000000003</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21500618</v>
      </c>
      <c r="BR122" s="866"/>
      <c r="BS122" s="866"/>
      <c r="BT122" s="866"/>
      <c r="BU122" s="866"/>
      <c r="BV122" s="866">
        <v>21373244</v>
      </c>
      <c r="BW122" s="866"/>
      <c r="BX122" s="866"/>
      <c r="BY122" s="866"/>
      <c r="BZ122" s="866"/>
      <c r="CA122" s="866">
        <v>21670819</v>
      </c>
      <c r="CB122" s="866"/>
      <c r="CC122" s="866"/>
      <c r="CD122" s="866"/>
      <c r="CE122" s="866"/>
      <c r="CF122" s="867">
        <v>243.2</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599681</v>
      </c>
      <c r="DH122" s="835"/>
      <c r="DI122" s="835"/>
      <c r="DJ122" s="835"/>
      <c r="DK122" s="835"/>
      <c r="DL122" s="835">
        <v>1022775</v>
      </c>
      <c r="DM122" s="835"/>
      <c r="DN122" s="835"/>
      <c r="DO122" s="835"/>
      <c r="DP122" s="835"/>
      <c r="DQ122" s="835">
        <v>1533546</v>
      </c>
      <c r="DR122" s="835"/>
      <c r="DS122" s="835"/>
      <c r="DT122" s="835"/>
      <c r="DU122" s="835"/>
      <c r="DV122" s="812">
        <v>17.2</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445</v>
      </c>
      <c r="BP123" s="899"/>
      <c r="BQ123" s="853">
        <v>31202865</v>
      </c>
      <c r="BR123" s="854"/>
      <c r="BS123" s="854"/>
      <c r="BT123" s="854"/>
      <c r="BU123" s="854"/>
      <c r="BV123" s="854">
        <v>32304238</v>
      </c>
      <c r="BW123" s="854"/>
      <c r="BX123" s="854"/>
      <c r="BY123" s="854"/>
      <c r="BZ123" s="854"/>
      <c r="CA123" s="854">
        <v>32917812</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v>196889</v>
      </c>
      <c r="DH123" s="798"/>
      <c r="DI123" s="798"/>
      <c r="DJ123" s="798"/>
      <c r="DK123" s="799"/>
      <c r="DL123" s="800">
        <v>184123</v>
      </c>
      <c r="DM123" s="798"/>
      <c r="DN123" s="798"/>
      <c r="DO123" s="798"/>
      <c r="DP123" s="799"/>
      <c r="DQ123" s="800">
        <v>171078</v>
      </c>
      <c r="DR123" s="798"/>
      <c r="DS123" s="798"/>
      <c r="DT123" s="798"/>
      <c r="DU123" s="799"/>
      <c r="DV123" s="845">
        <v>1.9</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1895</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v>155487</v>
      </c>
      <c r="DH126" s="835"/>
      <c r="DI126" s="835"/>
      <c r="DJ126" s="835"/>
      <c r="DK126" s="835"/>
      <c r="DL126" s="835">
        <v>158914</v>
      </c>
      <c r="DM126" s="835"/>
      <c r="DN126" s="835"/>
      <c r="DO126" s="835"/>
      <c r="DP126" s="835"/>
      <c r="DQ126" s="835">
        <v>157674</v>
      </c>
      <c r="DR126" s="835"/>
      <c r="DS126" s="835"/>
      <c r="DT126" s="835"/>
      <c r="DU126" s="835"/>
      <c r="DV126" s="812">
        <v>1.8</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132546</v>
      </c>
      <c r="AB128" s="819"/>
      <c r="AC128" s="819"/>
      <c r="AD128" s="819"/>
      <c r="AE128" s="820"/>
      <c r="AF128" s="821">
        <v>127917</v>
      </c>
      <c r="AG128" s="819"/>
      <c r="AH128" s="819"/>
      <c r="AI128" s="819"/>
      <c r="AJ128" s="820"/>
      <c r="AK128" s="821">
        <v>101514</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113</v>
      </c>
      <c r="BG128" s="805"/>
      <c r="BH128" s="805"/>
      <c r="BI128" s="805"/>
      <c r="BJ128" s="805"/>
      <c r="BK128" s="805"/>
      <c r="BL128" s="828"/>
      <c r="BM128" s="804">
        <v>13.15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11474456</v>
      </c>
      <c r="AB129" s="798"/>
      <c r="AC129" s="798"/>
      <c r="AD129" s="798"/>
      <c r="AE129" s="799"/>
      <c r="AF129" s="800">
        <v>11491116</v>
      </c>
      <c r="AG129" s="798"/>
      <c r="AH129" s="798"/>
      <c r="AI129" s="798"/>
      <c r="AJ129" s="799"/>
      <c r="AK129" s="800">
        <v>11247185</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113</v>
      </c>
      <c r="BG129" s="788"/>
      <c r="BH129" s="788"/>
      <c r="BI129" s="788"/>
      <c r="BJ129" s="788"/>
      <c r="BK129" s="788"/>
      <c r="BL129" s="789"/>
      <c r="BM129" s="787">
        <v>18.149999999999999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2384413</v>
      </c>
      <c r="AB130" s="798"/>
      <c r="AC130" s="798"/>
      <c r="AD130" s="798"/>
      <c r="AE130" s="799"/>
      <c r="AF130" s="800">
        <v>2362706</v>
      </c>
      <c r="AG130" s="798"/>
      <c r="AH130" s="798"/>
      <c r="AI130" s="798"/>
      <c r="AJ130" s="799"/>
      <c r="AK130" s="800">
        <v>2336793</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9090043</v>
      </c>
      <c r="AB131" s="781"/>
      <c r="AC131" s="781"/>
      <c r="AD131" s="781"/>
      <c r="AE131" s="782"/>
      <c r="AF131" s="783">
        <v>9128410</v>
      </c>
      <c r="AG131" s="781"/>
      <c r="AH131" s="781"/>
      <c r="AI131" s="781"/>
      <c r="AJ131" s="782"/>
      <c r="AK131" s="783">
        <v>8910392</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10.86552616</v>
      </c>
      <c r="AB132" s="761"/>
      <c r="AC132" s="761"/>
      <c r="AD132" s="761"/>
      <c r="AE132" s="762"/>
      <c r="AF132" s="763">
        <v>10.22814488</v>
      </c>
      <c r="AG132" s="761"/>
      <c r="AH132" s="761"/>
      <c r="AI132" s="761"/>
      <c r="AJ132" s="762"/>
      <c r="AK132" s="763">
        <v>9.1789901050000005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12</v>
      </c>
      <c r="AB133" s="740"/>
      <c r="AC133" s="740"/>
      <c r="AD133" s="740"/>
      <c r="AE133" s="741"/>
      <c r="AF133" s="739">
        <v>11.1</v>
      </c>
      <c r="AG133" s="740"/>
      <c r="AH133" s="740"/>
      <c r="AI133" s="740"/>
      <c r="AJ133" s="741"/>
      <c r="AK133" s="739">
        <v>10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3267957</v>
      </c>
      <c r="L9" s="266">
        <v>96717</v>
      </c>
      <c r="M9" s="267">
        <v>88814</v>
      </c>
      <c r="N9" s="268">
        <v>8.9</v>
      </c>
    </row>
    <row r="10" spans="1:16" x14ac:dyDescent="0.15">
      <c r="A10" s="250"/>
      <c r="B10" s="246"/>
      <c r="C10" s="246"/>
      <c r="D10" s="246"/>
      <c r="E10" s="246"/>
      <c r="F10" s="246"/>
      <c r="G10" s="1166" t="s">
        <v>479</v>
      </c>
      <c r="H10" s="1167"/>
      <c r="I10" s="1167"/>
      <c r="J10" s="1168"/>
      <c r="K10" s="269">
        <v>227888</v>
      </c>
      <c r="L10" s="270">
        <v>6744</v>
      </c>
      <c r="M10" s="271">
        <v>7348</v>
      </c>
      <c r="N10" s="272">
        <v>-8.1999999999999993</v>
      </c>
    </row>
    <row r="11" spans="1:16" ht="13.5" customHeight="1" x14ac:dyDescent="0.15">
      <c r="A11" s="250"/>
      <c r="B11" s="246"/>
      <c r="C11" s="246"/>
      <c r="D11" s="246"/>
      <c r="E11" s="246"/>
      <c r="F11" s="246"/>
      <c r="G11" s="1166" t="s">
        <v>480</v>
      </c>
      <c r="H11" s="1167"/>
      <c r="I11" s="1167"/>
      <c r="J11" s="1168"/>
      <c r="K11" s="269">
        <v>92705</v>
      </c>
      <c r="L11" s="270">
        <v>2744</v>
      </c>
      <c r="M11" s="271">
        <v>9064</v>
      </c>
      <c r="N11" s="272">
        <v>-69.7</v>
      </c>
    </row>
    <row r="12" spans="1:16" ht="13.5" customHeight="1" x14ac:dyDescent="0.15">
      <c r="A12" s="250"/>
      <c r="B12" s="246"/>
      <c r="C12" s="246"/>
      <c r="D12" s="246"/>
      <c r="E12" s="246"/>
      <c r="F12" s="246"/>
      <c r="G12" s="1166" t="s">
        <v>481</v>
      </c>
      <c r="H12" s="1167"/>
      <c r="I12" s="1167"/>
      <c r="J12" s="1168"/>
      <c r="K12" s="269" t="s">
        <v>482</v>
      </c>
      <c r="L12" s="270" t="s">
        <v>482</v>
      </c>
      <c r="M12" s="271">
        <v>917</v>
      </c>
      <c r="N12" s="272" t="s">
        <v>482</v>
      </c>
    </row>
    <row r="13" spans="1:16" ht="13.5" customHeight="1" x14ac:dyDescent="0.15">
      <c r="A13" s="250"/>
      <c r="B13" s="246"/>
      <c r="C13" s="246"/>
      <c r="D13" s="246"/>
      <c r="E13" s="246"/>
      <c r="F13" s="246"/>
      <c r="G13" s="1166" t="s">
        <v>483</v>
      </c>
      <c r="H13" s="1167"/>
      <c r="I13" s="1167"/>
      <c r="J13" s="1168"/>
      <c r="K13" s="269" t="s">
        <v>482</v>
      </c>
      <c r="L13" s="270" t="s">
        <v>482</v>
      </c>
      <c r="M13" s="271">
        <v>11</v>
      </c>
      <c r="N13" s="272" t="s">
        <v>482</v>
      </c>
    </row>
    <row r="14" spans="1:16" ht="13.5" customHeight="1" x14ac:dyDescent="0.15">
      <c r="A14" s="250"/>
      <c r="B14" s="246"/>
      <c r="C14" s="246"/>
      <c r="D14" s="246"/>
      <c r="E14" s="246"/>
      <c r="F14" s="246"/>
      <c r="G14" s="1166" t="s">
        <v>484</v>
      </c>
      <c r="H14" s="1167"/>
      <c r="I14" s="1167"/>
      <c r="J14" s="1168"/>
      <c r="K14" s="269">
        <v>122795</v>
      </c>
      <c r="L14" s="270">
        <v>3634</v>
      </c>
      <c r="M14" s="271">
        <v>3976</v>
      </c>
      <c r="N14" s="272">
        <v>-8.6</v>
      </c>
    </row>
    <row r="15" spans="1:16" ht="13.5" customHeight="1" x14ac:dyDescent="0.15">
      <c r="A15" s="250"/>
      <c r="B15" s="246"/>
      <c r="C15" s="246"/>
      <c r="D15" s="246"/>
      <c r="E15" s="246"/>
      <c r="F15" s="246"/>
      <c r="G15" s="1166" t="s">
        <v>485</v>
      </c>
      <c r="H15" s="1167"/>
      <c r="I15" s="1167"/>
      <c r="J15" s="1168"/>
      <c r="K15" s="269">
        <v>17070</v>
      </c>
      <c r="L15" s="270">
        <v>505</v>
      </c>
      <c r="M15" s="271">
        <v>2094</v>
      </c>
      <c r="N15" s="272">
        <v>-75.900000000000006</v>
      </c>
    </row>
    <row r="16" spans="1:16" x14ac:dyDescent="0.15">
      <c r="A16" s="250"/>
      <c r="B16" s="246"/>
      <c r="C16" s="246"/>
      <c r="D16" s="246"/>
      <c r="E16" s="246"/>
      <c r="F16" s="246"/>
      <c r="G16" s="1169" t="s">
        <v>486</v>
      </c>
      <c r="H16" s="1170"/>
      <c r="I16" s="1170"/>
      <c r="J16" s="1171"/>
      <c r="K16" s="270">
        <v>-317494</v>
      </c>
      <c r="L16" s="270">
        <v>-9396</v>
      </c>
      <c r="M16" s="271">
        <v>-9674</v>
      </c>
      <c r="N16" s="272">
        <v>-2.9</v>
      </c>
    </row>
    <row r="17" spans="1:16" x14ac:dyDescent="0.15">
      <c r="A17" s="250"/>
      <c r="B17" s="246"/>
      <c r="C17" s="246"/>
      <c r="D17" s="246"/>
      <c r="E17" s="246"/>
      <c r="F17" s="246"/>
      <c r="G17" s="1169" t="s">
        <v>171</v>
      </c>
      <c r="H17" s="1170"/>
      <c r="I17" s="1170"/>
      <c r="J17" s="1171"/>
      <c r="K17" s="270">
        <v>3410921</v>
      </c>
      <c r="L17" s="270">
        <v>100948</v>
      </c>
      <c r="M17" s="271">
        <v>102550</v>
      </c>
      <c r="N17" s="272">
        <v>-1.6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10.95</v>
      </c>
      <c r="L21" s="283">
        <v>9.9600000000000009</v>
      </c>
      <c r="M21" s="284">
        <v>0.99</v>
      </c>
      <c r="N21" s="251"/>
      <c r="O21" s="285"/>
      <c r="P21" s="281"/>
    </row>
    <row r="22" spans="1:16" s="286" customFormat="1" x14ac:dyDescent="0.15">
      <c r="A22" s="281"/>
      <c r="B22" s="251"/>
      <c r="C22" s="251"/>
      <c r="D22" s="251"/>
      <c r="E22" s="251"/>
      <c r="F22" s="251"/>
      <c r="G22" s="1163" t="s">
        <v>492</v>
      </c>
      <c r="H22" s="1164"/>
      <c r="I22" s="1164"/>
      <c r="J22" s="1165"/>
      <c r="K22" s="287">
        <v>97.2</v>
      </c>
      <c r="L22" s="288">
        <v>97.8</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2507482</v>
      </c>
      <c r="L32" s="296">
        <v>74210</v>
      </c>
      <c r="M32" s="297">
        <v>68120</v>
      </c>
      <c r="N32" s="298">
        <v>8.9</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t="s">
        <v>482</v>
      </c>
      <c r="L34" s="296" t="s">
        <v>482</v>
      </c>
      <c r="M34" s="297">
        <v>13</v>
      </c>
      <c r="N34" s="298" t="s">
        <v>482</v>
      </c>
    </row>
    <row r="35" spans="1:16" ht="27" customHeight="1" x14ac:dyDescent="0.15">
      <c r="A35" s="250"/>
      <c r="B35" s="246"/>
      <c r="C35" s="246"/>
      <c r="D35" s="246"/>
      <c r="E35" s="246"/>
      <c r="F35" s="246"/>
      <c r="G35" s="1154" t="s">
        <v>499</v>
      </c>
      <c r="H35" s="1155"/>
      <c r="I35" s="1155"/>
      <c r="J35" s="1156"/>
      <c r="K35" s="296">
        <v>720243</v>
      </c>
      <c r="L35" s="296">
        <v>21316</v>
      </c>
      <c r="M35" s="297">
        <v>17609</v>
      </c>
      <c r="N35" s="298">
        <v>21.1</v>
      </c>
    </row>
    <row r="36" spans="1:16" ht="27" customHeight="1" x14ac:dyDescent="0.15">
      <c r="A36" s="250"/>
      <c r="B36" s="246"/>
      <c r="C36" s="246"/>
      <c r="D36" s="246"/>
      <c r="E36" s="246"/>
      <c r="F36" s="246"/>
      <c r="G36" s="1154" t="s">
        <v>500</v>
      </c>
      <c r="H36" s="1155"/>
      <c r="I36" s="1155"/>
      <c r="J36" s="1156"/>
      <c r="K36" s="296">
        <v>28466</v>
      </c>
      <c r="L36" s="296">
        <v>842</v>
      </c>
      <c r="M36" s="297">
        <v>2944</v>
      </c>
      <c r="N36" s="298">
        <v>-71.400000000000006</v>
      </c>
    </row>
    <row r="37" spans="1:16" ht="13.5" customHeight="1" x14ac:dyDescent="0.15">
      <c r="A37" s="250"/>
      <c r="B37" s="246"/>
      <c r="C37" s="246"/>
      <c r="D37" s="246"/>
      <c r="E37" s="246"/>
      <c r="F37" s="246"/>
      <c r="G37" s="1154" t="s">
        <v>501</v>
      </c>
      <c r="H37" s="1155"/>
      <c r="I37" s="1155"/>
      <c r="J37" s="1156"/>
      <c r="K37" s="296" t="s">
        <v>482</v>
      </c>
      <c r="L37" s="296" t="s">
        <v>482</v>
      </c>
      <c r="M37" s="297">
        <v>1200</v>
      </c>
      <c r="N37" s="298" t="s">
        <v>482</v>
      </c>
    </row>
    <row r="38" spans="1:16" ht="27" customHeight="1" x14ac:dyDescent="0.15">
      <c r="A38" s="250"/>
      <c r="B38" s="246"/>
      <c r="C38" s="246"/>
      <c r="D38" s="246"/>
      <c r="E38" s="246"/>
      <c r="F38" s="246"/>
      <c r="G38" s="1157" t="s">
        <v>502</v>
      </c>
      <c r="H38" s="1158"/>
      <c r="I38" s="1158"/>
      <c r="J38" s="1159"/>
      <c r="K38" s="299" t="s">
        <v>482</v>
      </c>
      <c r="L38" s="299" t="s">
        <v>482</v>
      </c>
      <c r="M38" s="300">
        <v>5</v>
      </c>
      <c r="N38" s="301" t="s">
        <v>482</v>
      </c>
      <c r="O38" s="295"/>
    </row>
    <row r="39" spans="1:16" x14ac:dyDescent="0.15">
      <c r="A39" s="250"/>
      <c r="B39" s="246"/>
      <c r="C39" s="246"/>
      <c r="D39" s="246"/>
      <c r="E39" s="246"/>
      <c r="F39" s="246"/>
      <c r="G39" s="1157" t="s">
        <v>503</v>
      </c>
      <c r="H39" s="1158"/>
      <c r="I39" s="1158"/>
      <c r="J39" s="1159"/>
      <c r="K39" s="302">
        <v>-101514</v>
      </c>
      <c r="L39" s="302">
        <v>-3004</v>
      </c>
      <c r="M39" s="303">
        <v>-3946</v>
      </c>
      <c r="N39" s="304">
        <v>-23.9</v>
      </c>
      <c r="O39" s="295"/>
    </row>
    <row r="40" spans="1:16" ht="27" customHeight="1" x14ac:dyDescent="0.15">
      <c r="A40" s="250"/>
      <c r="B40" s="246"/>
      <c r="C40" s="246"/>
      <c r="D40" s="246"/>
      <c r="E40" s="246"/>
      <c r="F40" s="246"/>
      <c r="G40" s="1154" t="s">
        <v>504</v>
      </c>
      <c r="H40" s="1155"/>
      <c r="I40" s="1155"/>
      <c r="J40" s="1156"/>
      <c r="K40" s="302">
        <v>-2336793</v>
      </c>
      <c r="L40" s="302">
        <v>-69158</v>
      </c>
      <c r="M40" s="303">
        <v>-59158</v>
      </c>
      <c r="N40" s="304">
        <v>16.899999999999999</v>
      </c>
      <c r="O40" s="295"/>
    </row>
    <row r="41" spans="1:16" x14ac:dyDescent="0.15">
      <c r="A41" s="250"/>
      <c r="B41" s="246"/>
      <c r="C41" s="246"/>
      <c r="D41" s="246"/>
      <c r="E41" s="246"/>
      <c r="F41" s="246"/>
      <c r="G41" s="1160" t="s">
        <v>282</v>
      </c>
      <c r="H41" s="1161"/>
      <c r="I41" s="1161"/>
      <c r="J41" s="1162"/>
      <c r="K41" s="296">
        <v>817884</v>
      </c>
      <c r="L41" s="302">
        <v>24206</v>
      </c>
      <c r="M41" s="303">
        <v>26787</v>
      </c>
      <c r="N41" s="304">
        <v>-9.6</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1748430</v>
      </c>
      <c r="J51" s="322">
        <v>50939</v>
      </c>
      <c r="K51" s="323">
        <v>-31.5</v>
      </c>
      <c r="L51" s="324">
        <v>75709</v>
      </c>
      <c r="M51" s="325">
        <v>12.7</v>
      </c>
      <c r="N51" s="326">
        <v>-44.2</v>
      </c>
    </row>
    <row r="52" spans="1:14" x14ac:dyDescent="0.15">
      <c r="A52" s="250"/>
      <c r="B52" s="246"/>
      <c r="C52" s="246"/>
      <c r="D52" s="246"/>
      <c r="E52" s="246"/>
      <c r="F52" s="246"/>
      <c r="G52" s="327"/>
      <c r="H52" s="328" t="s">
        <v>515</v>
      </c>
      <c r="I52" s="329">
        <v>892419</v>
      </c>
      <c r="J52" s="330">
        <v>26000</v>
      </c>
      <c r="K52" s="331">
        <v>-51.3</v>
      </c>
      <c r="L52" s="332">
        <v>35212</v>
      </c>
      <c r="M52" s="333">
        <v>0</v>
      </c>
      <c r="N52" s="334">
        <v>-51.3</v>
      </c>
    </row>
    <row r="53" spans="1:14" x14ac:dyDescent="0.15">
      <c r="A53" s="250"/>
      <c r="B53" s="246"/>
      <c r="C53" s="246"/>
      <c r="D53" s="246"/>
      <c r="E53" s="246"/>
      <c r="F53" s="246"/>
      <c r="G53" s="312" t="s">
        <v>516</v>
      </c>
      <c r="H53" s="313"/>
      <c r="I53" s="321">
        <v>2840976</v>
      </c>
      <c r="J53" s="322">
        <v>82847</v>
      </c>
      <c r="K53" s="323">
        <v>62.6</v>
      </c>
      <c r="L53" s="324">
        <v>90961</v>
      </c>
      <c r="M53" s="325">
        <v>20.100000000000001</v>
      </c>
      <c r="N53" s="326">
        <v>42.5</v>
      </c>
    </row>
    <row r="54" spans="1:14" x14ac:dyDescent="0.15">
      <c r="A54" s="250"/>
      <c r="B54" s="246"/>
      <c r="C54" s="246"/>
      <c r="D54" s="246"/>
      <c r="E54" s="246"/>
      <c r="F54" s="246"/>
      <c r="G54" s="327"/>
      <c r="H54" s="328" t="s">
        <v>515</v>
      </c>
      <c r="I54" s="329">
        <v>920912</v>
      </c>
      <c r="J54" s="330">
        <v>26855</v>
      </c>
      <c r="K54" s="331">
        <v>3.3</v>
      </c>
      <c r="L54" s="332">
        <v>37720</v>
      </c>
      <c r="M54" s="333">
        <v>7.1</v>
      </c>
      <c r="N54" s="334">
        <v>-3.8</v>
      </c>
    </row>
    <row r="55" spans="1:14" x14ac:dyDescent="0.15">
      <c r="A55" s="250"/>
      <c r="B55" s="246"/>
      <c r="C55" s="246"/>
      <c r="D55" s="246"/>
      <c r="E55" s="246"/>
      <c r="F55" s="246"/>
      <c r="G55" s="312" t="s">
        <v>517</v>
      </c>
      <c r="H55" s="313"/>
      <c r="I55" s="321">
        <v>6012158</v>
      </c>
      <c r="J55" s="322">
        <v>175995</v>
      </c>
      <c r="K55" s="323">
        <v>112.4</v>
      </c>
      <c r="L55" s="324">
        <v>106614</v>
      </c>
      <c r="M55" s="325">
        <v>17.2</v>
      </c>
      <c r="N55" s="326">
        <v>95.2</v>
      </c>
    </row>
    <row r="56" spans="1:14" x14ac:dyDescent="0.15">
      <c r="A56" s="250"/>
      <c r="B56" s="246"/>
      <c r="C56" s="246"/>
      <c r="D56" s="246"/>
      <c r="E56" s="246"/>
      <c r="F56" s="246"/>
      <c r="G56" s="327"/>
      <c r="H56" s="328" t="s">
        <v>515</v>
      </c>
      <c r="I56" s="329">
        <v>1673156</v>
      </c>
      <c r="J56" s="330">
        <v>48979</v>
      </c>
      <c r="K56" s="331">
        <v>82.4</v>
      </c>
      <c r="L56" s="332">
        <v>45545</v>
      </c>
      <c r="M56" s="333">
        <v>20.7</v>
      </c>
      <c r="N56" s="334">
        <v>61.7</v>
      </c>
    </row>
    <row r="57" spans="1:14" x14ac:dyDescent="0.15">
      <c r="A57" s="250"/>
      <c r="B57" s="246"/>
      <c r="C57" s="246"/>
      <c r="D57" s="246"/>
      <c r="E57" s="246"/>
      <c r="F57" s="246"/>
      <c r="G57" s="312" t="s">
        <v>518</v>
      </c>
      <c r="H57" s="313"/>
      <c r="I57" s="321">
        <v>2973751</v>
      </c>
      <c r="J57" s="322">
        <v>87368</v>
      </c>
      <c r="K57" s="323">
        <v>-50.4</v>
      </c>
      <c r="L57" s="324">
        <v>85459</v>
      </c>
      <c r="M57" s="325">
        <v>-19.8</v>
      </c>
      <c r="N57" s="326">
        <v>-30.6</v>
      </c>
    </row>
    <row r="58" spans="1:14" x14ac:dyDescent="0.15">
      <c r="A58" s="250"/>
      <c r="B58" s="246"/>
      <c r="C58" s="246"/>
      <c r="D58" s="246"/>
      <c r="E58" s="246"/>
      <c r="F58" s="246"/>
      <c r="G58" s="327"/>
      <c r="H58" s="328" t="s">
        <v>515</v>
      </c>
      <c r="I58" s="329">
        <v>1037706</v>
      </c>
      <c r="J58" s="330">
        <v>30488</v>
      </c>
      <c r="K58" s="331">
        <v>-37.799999999999997</v>
      </c>
      <c r="L58" s="332">
        <v>44378</v>
      </c>
      <c r="M58" s="333">
        <v>-2.6</v>
      </c>
      <c r="N58" s="334">
        <v>-35.200000000000003</v>
      </c>
    </row>
    <row r="59" spans="1:14" x14ac:dyDescent="0.15">
      <c r="A59" s="250"/>
      <c r="B59" s="246"/>
      <c r="C59" s="246"/>
      <c r="D59" s="246"/>
      <c r="E59" s="246"/>
      <c r="F59" s="246"/>
      <c r="G59" s="312" t="s">
        <v>519</v>
      </c>
      <c r="H59" s="313"/>
      <c r="I59" s="321">
        <v>2587649</v>
      </c>
      <c r="J59" s="322">
        <v>76583</v>
      </c>
      <c r="K59" s="323">
        <v>-12.3</v>
      </c>
      <c r="L59" s="324">
        <v>83280</v>
      </c>
      <c r="M59" s="325">
        <v>-2.5</v>
      </c>
      <c r="N59" s="326">
        <v>-9.8000000000000007</v>
      </c>
    </row>
    <row r="60" spans="1:14" x14ac:dyDescent="0.15">
      <c r="A60" s="250"/>
      <c r="B60" s="246"/>
      <c r="C60" s="246"/>
      <c r="D60" s="246"/>
      <c r="E60" s="246"/>
      <c r="F60" s="246"/>
      <c r="G60" s="327"/>
      <c r="H60" s="328" t="s">
        <v>515</v>
      </c>
      <c r="I60" s="335">
        <v>1427112</v>
      </c>
      <c r="J60" s="330">
        <v>42236</v>
      </c>
      <c r="K60" s="331">
        <v>38.5</v>
      </c>
      <c r="L60" s="332">
        <v>43123</v>
      </c>
      <c r="M60" s="333">
        <v>-2.8</v>
      </c>
      <c r="N60" s="334">
        <v>41.3</v>
      </c>
    </row>
    <row r="61" spans="1:14" x14ac:dyDescent="0.15">
      <c r="A61" s="250"/>
      <c r="B61" s="246"/>
      <c r="C61" s="246"/>
      <c r="D61" s="246"/>
      <c r="E61" s="246"/>
      <c r="F61" s="246"/>
      <c r="G61" s="312" t="s">
        <v>520</v>
      </c>
      <c r="H61" s="336"/>
      <c r="I61" s="337">
        <v>3232593</v>
      </c>
      <c r="J61" s="338">
        <v>94746</v>
      </c>
      <c r="K61" s="339">
        <v>16.2</v>
      </c>
      <c r="L61" s="340">
        <v>88405</v>
      </c>
      <c r="M61" s="341">
        <v>5.5</v>
      </c>
      <c r="N61" s="326">
        <v>10.7</v>
      </c>
    </row>
    <row r="62" spans="1:14" x14ac:dyDescent="0.15">
      <c r="A62" s="250"/>
      <c r="B62" s="246"/>
      <c r="C62" s="246"/>
      <c r="D62" s="246"/>
      <c r="E62" s="246"/>
      <c r="F62" s="246"/>
      <c r="G62" s="327"/>
      <c r="H62" s="328" t="s">
        <v>515</v>
      </c>
      <c r="I62" s="329">
        <v>1190261</v>
      </c>
      <c r="J62" s="330">
        <v>34912</v>
      </c>
      <c r="K62" s="331">
        <v>7</v>
      </c>
      <c r="L62" s="332">
        <v>41196</v>
      </c>
      <c r="M62" s="333">
        <v>4.5</v>
      </c>
      <c r="N62" s="334">
        <v>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24.34</v>
      </c>
      <c r="G47" s="12">
        <v>27.42</v>
      </c>
      <c r="H47" s="12">
        <v>29.49</v>
      </c>
      <c r="I47" s="12">
        <v>41.61</v>
      </c>
      <c r="J47" s="13">
        <v>44.76</v>
      </c>
    </row>
    <row r="48" spans="2:10" ht="57.75" customHeight="1" x14ac:dyDescent="0.15">
      <c r="B48" s="14"/>
      <c r="C48" s="1174" t="s">
        <v>4</v>
      </c>
      <c r="D48" s="1174"/>
      <c r="E48" s="1175"/>
      <c r="F48" s="15">
        <v>6.18</v>
      </c>
      <c r="G48" s="16">
        <v>4.09</v>
      </c>
      <c r="H48" s="16">
        <v>10.39</v>
      </c>
      <c r="I48" s="16">
        <v>4.29</v>
      </c>
      <c r="J48" s="17">
        <v>2.74</v>
      </c>
    </row>
    <row r="49" spans="2:10" ht="57.75" customHeight="1" thickBot="1" x14ac:dyDescent="0.2">
      <c r="B49" s="18"/>
      <c r="C49" s="1176" t="s">
        <v>5</v>
      </c>
      <c r="D49" s="1176"/>
      <c r="E49" s="1177"/>
      <c r="F49" s="19">
        <v>4.47</v>
      </c>
      <c r="G49" s="20">
        <v>7.86</v>
      </c>
      <c r="H49" s="20">
        <v>9.08</v>
      </c>
      <c r="I49" s="20">
        <v>10.75</v>
      </c>
      <c r="J49" s="21">
        <v>6.36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2018-10-23T07:51:42Z</cp:lastPrinted>
  <dcterms:created xsi:type="dcterms:W3CDTF">2018-01-24T06:11:39Z</dcterms:created>
  <dcterms:modified xsi:type="dcterms:W3CDTF">2018-11-28T12:40:54Z</dcterms:modified>
</cp:coreProperties>
</file>