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tabRatio="95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5" i="9"/>
  <c r="BG34"/>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C38"/>
  <c r="CO37"/>
  <c r="BE37"/>
  <c r="AM37"/>
  <c r="BE36"/>
  <c r="AM36"/>
  <c r="AM35"/>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C37" l="1"/>
  <c r="U34" s="1"/>
  <c r="U35" s="1"/>
  <c r="U36" s="1"/>
  <c r="U37" s="1"/>
  <c r="U38" s="1"/>
  <c r="AM34" l="1"/>
  <c r="BE34" l="1"/>
  <c r="BE35" s="1"/>
  <c r="BW34" l="1"/>
  <c r="BW35" s="1"/>
  <c r="BW36" s="1"/>
  <c r="BW37" s="1"/>
  <c r="BW38" s="1"/>
  <c r="BW39" s="1"/>
  <c r="BW40" s="1"/>
  <c r="BW41" s="1"/>
  <c r="BW42" s="1"/>
  <c r="BW43" s="1"/>
  <c r="CO34" l="1"/>
  <c r="CO35" s="1"/>
  <c r="CO36" s="1"/>
</calcChain>
</file>

<file path=xl/sharedStrings.xml><?xml version="1.0" encoding="utf-8"?>
<sst xmlns="http://schemas.openxmlformats.org/spreadsheetml/2006/main" count="1039" uniqueCount="566">
  <si>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</si>
  <si>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</si>
  <si>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</si>
  <si>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</si>
  <si>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</si>
  <si>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</si>
  <si>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</si>
  <si>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</si>
  <si>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</si>
  <si>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</si>
  <si>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</si>
  <si>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</si>
  <si>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</si>
  <si>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</si>
  <si>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</si>
  <si>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</si>
  <si>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</si>
  <si>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</si>
  <si>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</si>
  <si>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</si>
  <si>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</si>
  <si>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</si>
  <si>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</si>
  <si>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</si>
  <si>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</si>
  <si>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</si>
  <si>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</si>
  <si>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</si>
  <si>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</si>
  <si>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</si>
  <si>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</si>
  <si>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</si>
  <si>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</si>
  <si>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</si>
  <si>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</si>
  <si>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</si>
  <si>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</si>
  <si>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</si>
  <si>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</si>
  <si>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</si>
  <si>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</si>
  <si>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</si>
  <si>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</si>
  <si>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</si>
  <si>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</si>
  <si>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</si>
  <si>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</si>
  <si>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</si>
  <si>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</si>
  <si>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</si>
  <si>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</si>
  <si>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</si>
  <si>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</si>
  <si>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</si>
  <si>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</si>
  <si>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</si>
  <si>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</si>
  <si>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</si>
  <si>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</si>
  <si>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</si>
  <si>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</si>
  <si>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</si>
  <si>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</si>
  <si>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</si>
  <si>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</si>
  <si>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</si>
  <si>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</si>
  <si>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</si>
  <si>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</si>
  <si>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</si>
  <si>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</si>
  <si>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</si>
  <si>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</si>
  <si>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</si>
  <si>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</si>
  <si>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</si>
  <si>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</si>
  <si>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</si>
  <si>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</si>
  <si>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</si>
  <si>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</si>
  <si>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</si>
  <si>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</si>
  <si>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</si>
  <si>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</si>
  <si>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</si>
  <si>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</si>
  <si>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</si>
  <si>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</si>
  <si>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</si>
  <si>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</si>
  <si>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</si>
  <si>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</si>
  <si>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</si>
  <si>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</si>
  <si>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</si>
  <si>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</si>
  <si>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</si>
  <si>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</si>
  <si>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</si>
  <si>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</si>
  <si>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</si>
  <si>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</si>
  <si>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</si>
  <si>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</si>
  <si>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</si>
  <si>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</si>
  <si>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</si>
  <si>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</si>
  <si>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</si>
  <si>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</si>
  <si>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</si>
  <si>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</si>
  <si>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</si>
  <si>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</si>
  <si>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</si>
  <si>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</si>
  <si>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</si>
  <si>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</si>
  <si>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</si>
  <si>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</si>
  <si>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</si>
  <si>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</si>
  <si>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</si>
  <si>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</si>
  <si>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</si>
  <si>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</si>
  <si>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</si>
  <si>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</si>
  <si>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</si>
  <si>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</si>
  <si>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</si>
  <si>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</si>
  <si>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</si>
  <si>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</si>
  <si>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</si>
  <si>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</si>
  <si>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</si>
  <si>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</si>
  <si>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</si>
  <si>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</si>
  <si>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</si>
  <si>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</si>
  <si>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</si>
  <si>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</si>
  <si>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</si>
  <si>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</si>
  <si>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</si>
  <si>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</si>
  <si>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</si>
  <si>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</si>
  <si>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</si>
  <si>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</si>
  <si>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</si>
  <si>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</si>
  <si>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</si>
  <si>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</si>
  <si>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</si>
  <si>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</si>
  <si>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</si>
  <si>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</si>
  <si>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</si>
  <si>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</si>
  <si>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</si>
  <si>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</si>
  <si>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</si>
  <si>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</si>
  <si>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</si>
  <si>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</si>
  <si>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</si>
  <si>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</si>
  <si>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</si>
  <si>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</si>
  <si>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</si>
  <si>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</si>
  <si>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</si>
  <si>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</si>
  <si>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</si>
  <si>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</si>
  <si>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</si>
  <si>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</si>
  <si>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</si>
  <si>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</si>
  <si>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</si>
  <si>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</si>
  <si>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</si>
  <si>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</si>
  <si>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</si>
  <si>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</si>
  <si>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</si>
  <si>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</si>
  <si>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</si>
  <si>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高知県黒潮町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</si>
  <si>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</si>
  <si>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</si>
  <si>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</si>
  <si>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</si>
  <si>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</si>
  <si>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</si>
  <si>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</si>
  <si>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</si>
  <si>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</si>
  <si>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</si>
  <si>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</si>
  <si>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</si>
  <si>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</si>
  <si>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</si>
  <si>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</si>
  <si>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</si>
  <si>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</si>
  <si>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</si>
  <si>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</si>
  <si>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</si>
  <si>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</si>
  <si>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</si>
  <si>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</si>
  <si>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</si>
  <si>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</si>
  <si>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</si>
  <si>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</si>
  <si>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</si>
  <si>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</si>
  <si>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</si>
  <si>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</si>
  <si>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</si>
  <si>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</si>
  <si>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</si>
  <si>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</si>
  <si>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</si>
  <si>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</si>
  <si>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</si>
  <si>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</si>
  <si>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</si>
  <si>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</si>
  <si>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</si>
  <si>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</si>
  <si>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</si>
  <si>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</si>
  <si>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</si>
  <si>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</si>
  <si>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</si>
  <si>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</si>
  <si>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</si>
  <si>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</si>
  <si>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</si>
  <si>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</si>
  <si>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</si>
  <si>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</si>
  <si>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</si>
  <si>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</si>
  <si>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</si>
  <si>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</si>
  <si>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</si>
  <si>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</si>
  <si>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</si>
  <si>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</si>
  <si>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</si>
  <si>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</si>
  <si>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</si>
  <si>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</si>
  <si>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</si>
  <si>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</si>
  <si>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</si>
  <si>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</si>
  <si>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</si>
  <si>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</si>
  <si>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</si>
  <si>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</si>
  <si>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</si>
  <si>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</si>
  <si>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</si>
  <si>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</si>
  <si>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</si>
  <si>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</si>
  <si>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</si>
  <si>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</si>
  <si>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</si>
  <si>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</si>
  <si>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</si>
  <si>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</si>
  <si>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</si>
  <si>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</si>
  <si>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</si>
  <si>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</si>
  <si>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</si>
  <si>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</si>
  <si>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</si>
  <si>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</si>
  <si>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</si>
  <si>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</si>
  <si>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</si>
  <si>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</si>
  <si>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</si>
  <si>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</si>
  <si>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</si>
  <si>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</si>
  <si>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</si>
  <si>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</si>
  <si>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</si>
  <si>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</si>
  <si>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</si>
  <si>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</si>
  <si>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</si>
  <si>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</si>
  <si>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</si>
  <si>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</si>
  <si>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</si>
  <si>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</si>
  <si>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</si>
  <si>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</si>
  <si>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</si>
  <si>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</si>
  <si>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</si>
  <si>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</si>
  <si>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</si>
  <si>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</si>
  <si>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</si>
  <si>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</si>
  <si>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</si>
  <si>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</si>
  <si>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</si>
  <si>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</si>
  <si>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</si>
  <si>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</si>
  <si>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</si>
  <si>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</si>
  <si>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</si>
  <si>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</si>
  <si>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</si>
  <si>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</si>
  <si>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</si>
  <si>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</si>
  <si>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</si>
  <si>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</si>
  <si>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</si>
  <si>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</si>
  <si>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</si>
  <si>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</si>
  <si>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</si>
  <si>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</si>
  <si>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高知県黒潮町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</si>
  <si>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</si>
  <si>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</si>
  <si>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</si>
  <si>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</si>
  <si>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</si>
  <si>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</si>
  <si>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</si>
  <si>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</si>
  <si>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</si>
  <si>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</si>
  <si>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</si>
  <si>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</si>
  <si>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</si>
  <si>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</si>
  <si>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</si>
  <si>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</si>
  <si>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</si>
  <si>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</si>
  <si>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</si>
  <si>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</si>
  <si>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</si>
  <si>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</si>
  <si>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</si>
  <si>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</si>
  <si>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</si>
  <si>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</si>
  <si>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</si>
  <si>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</si>
  <si>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</si>
  <si>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</si>
  <si>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</si>
  <si>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</si>
  <si>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</si>
  <si>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</si>
  <si>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</si>
  <si>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</si>
  <si>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</si>
  <si>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</si>
  <si>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</si>
  <si>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</si>
  <si>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</si>
  <si>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</si>
  <si>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</si>
  <si>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</si>
  <si>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</si>
  <si>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</si>
  <si>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</si>
  <si>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</si>
  <si>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</si>
  <si>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</si>
  <si>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</si>
  <si>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</si>
  <si>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</si>
  <si>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</si>
  <si>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</si>
  <si>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</si>
  <si>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</si>
  <si>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</si>
  <si>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</si>
  <si>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</si>
  <si>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</si>
  <si>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</si>
  <si>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</si>
  <si>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</si>
  <si>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</si>
  <si>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</si>
  <si>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</si>
  <si>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</si>
  <si>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</si>
  <si>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</si>
  <si>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</si>
  <si>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</si>
  <si>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</si>
  <si>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</si>
  <si>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</si>
  <si>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</si>
  <si>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</si>
  <si>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</si>
  <si>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</si>
  <si>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</si>
  <si>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</si>
  <si>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</si>
  <si>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</si>
  <si>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</si>
  <si>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</si>
  <si>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</si>
  <si>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</si>
  <si>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</si>
  <si>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</si>
  <si>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</si>
  <si>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</si>
  <si>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</si>
  <si>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</si>
  <si>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</si>
  <si>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</si>
  <si>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</si>
  <si>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</si>
  <si>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</si>
  <si>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</si>
  <si>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</si>
  <si>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</si>
  <si>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</si>
  <si>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</si>
  <si>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</si>
  <si>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</si>
  <si>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</si>
  <si>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</si>
  <si>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</si>
  <si>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</si>
  <si>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</si>
  <si>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</si>
  <si>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</si>
  <si>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</si>
  <si>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</si>
  <si>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</si>
  <si>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</si>
  <si>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</si>
  <si>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</si>
  <si>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</si>
  <si>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</si>
  <si>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</si>
  <si>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</si>
  <si>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</si>
  <si>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</si>
  <si>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</si>
  <si>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</si>
  <si>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</si>
  <si>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</si>
  <si>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</si>
  <si>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</si>
  <si>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</si>
  <si>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</si>
  <si>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</si>
  <si>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</si>
  <si>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</si>
  <si>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</si>
  <si>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</si>
  <si>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</si>
  <si>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</si>
  <si>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</si>
  <si>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</si>
  <si>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</si>
  <si>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</si>
  <si>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</si>
  <si>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</si>
  <si>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</si>
  <si>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</si>
  <si>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</si>
  <si>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</si>
  <si>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</si>
  <si>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</si>
  <si>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</si>
  <si>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</si>
  <si>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</si>
  <si>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</si>
  <si>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</si>
  <si>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</si>
  <si>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</si>
  <si>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</si>
  <si>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</si>
  <si>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</si>
  <si>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</si>
  <si>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</si>
  <si>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</si>
  <si>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</si>
  <si>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</si>
  <si>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</si>
  <si>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</si>
  <si>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</si>
  <si>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</si>
  <si>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</si>
  <si>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</si>
  <si>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</si>
  <si>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</si>
  <si>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</si>
  <si>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</si>
  <si>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</si>
  <si>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</si>
  <si>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</si>
  <si>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</si>
  <si>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1.68</t>
  </si>
  <si>
    <t>▲ 0.34</t>
  </si>
  <si>
    <t>▲ 1.20</t>
  </si>
  <si>
    <t>黒潮町国民健康保険事業特別会計</t>
  </si>
  <si>
    <t>▲ 0.69</t>
  </si>
  <si>
    <t>▲ 2.23</t>
  </si>
  <si>
    <t>▲ 3.63</t>
  </si>
  <si>
    <t>▲ 4.39</t>
  </si>
  <si>
    <t>▲ 4.44</t>
  </si>
  <si>
    <t>黒潮町水道事業特別会計</t>
  </si>
  <si>
    <t>一般会計</t>
  </si>
  <si>
    <t>黒潮町介護保険事業特別会計</t>
  </si>
  <si>
    <t>黒潮町後期高齢者医療保険事業特別会計</t>
  </si>
  <si>
    <t>黒潮町宮川奨学資金特別会計</t>
  </si>
  <si>
    <t>黒潮町農業集落排水事業特別会計</t>
  </si>
  <si>
    <t>黒潮町住宅新築資金等貸付事業特別会計</t>
  </si>
  <si>
    <t>その他会計（赤字）</t>
  </si>
  <si>
    <t>その他会計（黒字）</t>
  </si>
  <si>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</si>
  <si>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</si>
  <si>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</si>
  <si>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</si>
  <si>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</si>
  <si>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</si>
  <si>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</si>
  <si>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</si>
  <si>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高知県市町村総合事務組合（会館建設事業特別会計）</t>
  </si>
  <si>
    <t>高知県後期高齢者広域連合（一般会計）</t>
  </si>
  <si>
    <t>高知県後期高齢者広域連合（特別会計）</t>
  </si>
  <si>
    <t>黒潮町農業公社</t>
  </si>
  <si>
    <t>黒潮町缶詰製作所</t>
  </si>
  <si>
    <t>こうち・くろしお太陽光発電株式会社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</si>
  <si>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</si>
  <si>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</si>
  <si>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</si>
  <si>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</si>
  <si>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</si>
  <si>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</si>
  <si>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</si>
  <si>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</si>
  <si>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</si>
  <si>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</si>
  <si>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</si>
  <si>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</si>
  <si>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市町村合併以降実施してきた繰上償還による地方債残高の抑制や交付税措置の有利な地方債の借入、基金造成などによる充当可能特定財源等の増加より、統計上初めて将来負担比率が
マイナスになった平成26年度に引き続き、平成27年度も将来負担比率がマイナスとなった。しかしながら、既借入債の据え置き期間終了に伴う元利償還金の支払額の増加や、津波避難タワー
建設事業、佐賀保育所の高台移転事業、新庁舎建設事業などの大型事業の実施は、確実に借入額の増加となり、将来的には実質公債費比率の悪化は避けられない状況にあるため、今後も
国や県の補助金等を最大限活用し、地方債残高の抑制を図りながら、健全な財政運営を行っていくことが必要不可欠である。</t>
    <rPh sb="0" eb="3">
      <t>シチョウソン</t>
    </rPh>
    <rPh sb="3" eb="5">
      <t>ガッペイ</t>
    </rPh>
    <rPh sb="5" eb="7">
      <t>イコウ</t>
    </rPh>
    <rPh sb="7" eb="9">
      <t>ジッシ</t>
    </rPh>
    <rPh sb="13" eb="15">
      <t>クリアゲ</t>
    </rPh>
    <rPh sb="15" eb="17">
      <t>ショウカン</t>
    </rPh>
    <rPh sb="20" eb="23">
      <t>チホウサイ</t>
    </rPh>
    <rPh sb="23" eb="25">
      <t>ザンダカ</t>
    </rPh>
    <rPh sb="26" eb="28">
      <t>ヨクセイ</t>
    </rPh>
    <rPh sb="29" eb="32">
      <t>コウフゼイ</t>
    </rPh>
    <rPh sb="32" eb="34">
      <t>ソチ</t>
    </rPh>
    <rPh sb="35" eb="37">
      <t>ユウリ</t>
    </rPh>
    <rPh sb="38" eb="41">
      <t>チホウサイ</t>
    </rPh>
    <rPh sb="42" eb="44">
      <t>カリイレ</t>
    </rPh>
    <rPh sb="45" eb="47">
      <t>キキン</t>
    </rPh>
    <rPh sb="47" eb="49">
      <t>ゾウセイ</t>
    </rPh>
    <rPh sb="54" eb="56">
      <t>ジュウトウ</t>
    </rPh>
    <rPh sb="56" eb="58">
      <t>カノウ</t>
    </rPh>
    <rPh sb="58" eb="60">
      <t>トクテイ</t>
    </rPh>
    <rPh sb="60" eb="63">
      <t>ザイゲントウ</t>
    </rPh>
    <rPh sb="64" eb="66">
      <t>ゾウカ</t>
    </rPh>
    <rPh sb="69" eb="72">
      <t>トウケイジョウ</t>
    </rPh>
    <rPh sb="72" eb="73">
      <t>ハジ</t>
    </rPh>
    <rPh sb="75" eb="77">
      <t>ショウライ</t>
    </rPh>
    <rPh sb="77" eb="79">
      <t>フタン</t>
    </rPh>
    <rPh sb="79" eb="81">
      <t>ヒリツ</t>
    </rPh>
    <rPh sb="91" eb="93">
      <t>ヘイセイ</t>
    </rPh>
    <rPh sb="95" eb="97">
      <t>ネンド</t>
    </rPh>
    <rPh sb="98" eb="99">
      <t>ヒ</t>
    </rPh>
    <rPh sb="100" eb="101">
      <t>ツヅ</t>
    </rPh>
    <rPh sb="103" eb="105">
      <t>ヘイセイ</t>
    </rPh>
    <rPh sb="107" eb="109">
      <t>ネンド</t>
    </rPh>
    <rPh sb="110" eb="112">
      <t>ショウライ</t>
    </rPh>
    <rPh sb="112" eb="114">
      <t>フタン</t>
    </rPh>
    <rPh sb="114" eb="116">
      <t>ヒリツ</t>
    </rPh>
    <rPh sb="133" eb="134">
      <t>スデ</t>
    </rPh>
    <rPh sb="134" eb="136">
      <t>カリイレ</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</si>
</sst>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211692</c:v>
                </c:pt>
                <c:pt idx="1">
                  <c:v>154522</c:v>
                </c:pt>
                <c:pt idx="2">
                  <c:v>248819</c:v>
                </c:pt>
                <c:pt idx="3">
                  <c:v>154688</c:v>
                </c:pt>
                <c:pt idx="4">
                  <c:v>158168</c:v>
                </c:pt>
              </c:numCache>
            </c:numRef>
          </c:val>
        </c:ser>
        <c:dLbls/>
        <c:marker val="1"/>
        <c:axId val="118184192"/>
        <c:axId val="121462784"/>
      </c:lineChart>
      <c:catAx>
        <c:axId val="11818419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62784"/>
        <c:crosses val="autoZero"/>
        <c:auto val="1"/>
        <c:lblAlgn val="ctr"/>
        <c:lblOffset val="100"/>
        <c:tickLblSkip val="1"/>
        <c:tickMarkSkip val="1"/>
      </c:catAx>
      <c:valAx>
        <c:axId val="121462784"/>
        <c:scaling>
          <c:orientation val="minMax"/>
          <c:max val="3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8419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2.12</c:v>
                </c:pt>
                <c:pt idx="1">
                  <c:v>1.8</c:v>
                </c:pt>
                <c:pt idx="2">
                  <c:v>5.77</c:v>
                </c:pt>
                <c:pt idx="3">
                  <c:v>7.31</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20.73</c:v>
                </c:pt>
                <c:pt idx="1">
                  <c:v>21.08</c:v>
                </c:pt>
                <c:pt idx="2">
                  <c:v>22.14</c:v>
                </c:pt>
                <c:pt idx="3">
                  <c:v>17.96</c:v>
                </c:pt>
                <c:pt idx="4">
                  <c:v>20.52</c:v>
                </c:pt>
              </c:numCache>
            </c:numRef>
          </c:val>
        </c:ser>
        <c:dLbls/>
        <c:gapWidth val="250"/>
        <c:overlap val="100"/>
        <c:axId val="132792320"/>
        <c:axId val="1327938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-1.68</c:v>
                </c:pt>
                <c:pt idx="1">
                  <c:v>-0.34</c:v>
                </c:pt>
                <c:pt idx="2">
                  <c:v>3.99</c:v>
                </c:pt>
                <c:pt idx="3">
                  <c:v>7.11</c:v>
                </c:pt>
                <c:pt idx="4">
                  <c:v>-1.2</c:v>
                </c:pt>
              </c:numCache>
            </c:numRef>
          </c:val>
        </c:ser>
        <c:dLbls/>
        <c:marker val="1"/>
        <c:axId val="132792320"/>
        <c:axId val="132793856"/>
      </c:lineChart>
      <c:catAx>
        <c:axId val="13279232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93856"/>
        <c:crosses val="autoZero"/>
        <c:auto val="1"/>
        <c:lblAlgn val="ctr"/>
        <c:lblOffset val="100"/>
        <c:tickLblSkip val="1"/>
        <c:tickMarkSkip val="1"/>
      </c:catAx>
      <c:valAx>
        <c:axId val="1327938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9232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黒潮町住宅新築資金等貸付事業特別会計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0.05</c:v>
                </c:pt>
                <c:pt idx="4">
                  <c:v>#N/A</c:v>
                </c:pt>
                <c:pt idx="5">
                  <c:v>0.05</c:v>
                </c:pt>
                <c:pt idx="6">
                  <c:v>#N/A</c:v>
                </c:pt>
                <c:pt idx="7">
                  <c:v>0.08</c:v>
                </c:pt>
                <c:pt idx="8">
                  <c:v>#N/A</c:v>
                </c:pt>
                <c:pt idx="9">
                  <c:v>0</c:v>
                </c:pt>
              </c:numCache>
            </c:numRef>
          </c:val>
        </c:ser>
        <c:ser>
          <c:idx val="3"/>
          <c:order val="3"/>
          <c:tx>
            <c:strRef>
              <c:f>データシート!$A$30</c:f>
              <c:strCache>
                <c:ptCount val="1"/>
                <c:pt idx="0">
                  <c:v>黒潮町農業集落排水事業特別会計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黒潮町宮川奨学資金特別会計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黒潮町後期高齢者医療保険事業特別会計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0.11</c:v>
                </c:pt>
                <c:pt idx="8">
                  <c:v>#N/A</c:v>
                </c:pt>
                <c:pt idx="9">
                  <c:v>0.09</c:v>
                </c:pt>
              </c:numCache>
            </c:numRef>
          </c:val>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1.04</c:v>
                </c:pt>
                <c:pt idx="4">
                  <c:v>#N/A</c:v>
                </c:pt>
                <c:pt idx="5">
                  <c:v>0.4</c:v>
                </c:pt>
                <c:pt idx="6">
                  <c:v>#N/A</c:v>
                </c:pt>
                <c:pt idx="7">
                  <c:v>0.91</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2.08</c:v>
                </c:pt>
                <c:pt idx="2">
                  <c:v>#N/A</c:v>
                </c:pt>
                <c:pt idx="3">
                  <c:v>1.74</c:v>
                </c:pt>
                <c:pt idx="4">
                  <c:v>#N/A</c:v>
                </c:pt>
                <c:pt idx="5">
                  <c:v>5.72</c:v>
                </c:pt>
                <c:pt idx="6">
                  <c:v>#N/A</c:v>
                </c:pt>
                <c:pt idx="7">
                  <c:v>7.21</c:v>
                </c:pt>
                <c:pt idx="8">
                  <c:v>#N/A</c:v>
                </c:pt>
                <c:pt idx="9">
                  <c:v>5.59</c:v>
                </c:pt>
              </c:numCache>
            </c:numRef>
          </c:val>
        </c:ser>
        <c:ser>
          <c:idx val="8"/>
          <c:order val="8"/>
          <c:tx>
            <c:strRef>
              <c:f>データシート!$A$35</c:f>
              <c:strCache>
                <c:ptCount val="1"/>
                <c:pt idx="0">
                  <c:v>黒潮町水道事業特別会計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7.77</c:v>
                </c:pt>
                <c:pt idx="2">
                  <c:v>#N/A</c:v>
                </c:pt>
                <c:pt idx="3">
                  <c:v>7.93</c:v>
                </c:pt>
                <c:pt idx="4">
                  <c:v>#N/A</c:v>
                </c:pt>
                <c:pt idx="5">
                  <c:v>8.2100000000000009</c:v>
                </c:pt>
                <c:pt idx="6">
                  <c:v>#N/A</c:v>
                </c:pt>
                <c:pt idx="7">
                  <c:v>7.36</c:v>
                </c:pt>
                <c:pt idx="8">
                  <c:v>#N/A</c:v>
                </c:pt>
                <c:pt idx="9">
                  <c:v>6.74</c:v>
                </c:pt>
              </c:numCache>
            </c:numRef>
          </c:val>
        </c:ser>
        <c:ser>
          <c:idx val="9"/>
          <c:order val="9"/>
          <c:tx>
            <c:strRef>
              <c:f>データシート!$A$36</c:f>
              <c:strCache>
                <c:ptCount val="1"/>
                <c:pt idx="0">
                  <c:v>黒潮町国民健康保険事業特別会計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0.69</c:v>
                </c:pt>
                <c:pt idx="1">
                  <c:v>#N/A</c:v>
                </c:pt>
                <c:pt idx="2">
                  <c:v>2.23</c:v>
                </c:pt>
                <c:pt idx="3">
                  <c:v>#N/A</c:v>
                </c:pt>
                <c:pt idx="4">
                  <c:v>3.63</c:v>
                </c:pt>
                <c:pt idx="5">
                  <c:v>#N/A</c:v>
                </c:pt>
                <c:pt idx="6">
                  <c:v>4.3899999999999997</c:v>
                </c:pt>
                <c:pt idx="7">
                  <c:v>#N/A</c:v>
                </c:pt>
                <c:pt idx="8">
                  <c:v>4.4400000000000004</c:v>
                </c:pt>
                <c:pt idx="9">
                  <c:v>#N/A</c:v>
                </c:pt>
              </c:numCache>
            </c:numRef>
          </c:val>
        </c:ser>
        <c:dLbls/>
        <c:overlap val="100"/>
        <c:axId val="133832064"/>
        <c:axId val="134030464"/>
      </c:barChart>
      <c:catAx>
        <c:axId val="133832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30464"/>
        <c:crosses val="autoZero"/>
        <c:auto val="1"/>
        <c:lblAlgn val="ctr"/>
        <c:lblOffset val="100"/>
        <c:tickLblSkip val="1"/>
        <c:tickMarkSkip val="1"/>
      </c:catAx>
      <c:valAx>
        <c:axId val="1340304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20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892</c:v>
                </c:pt>
                <c:pt idx="5">
                  <c:v>940</c:v>
                </c:pt>
                <c:pt idx="8">
                  <c:v>982</c:v>
                </c:pt>
                <c:pt idx="11">
                  <c:v>1007</c:v>
                </c:pt>
                <c:pt idx="14">
                  <c:v>1265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56</c:v>
                </c:pt>
                <c:pt idx="3">
                  <c:v>47</c:v>
                </c:pt>
                <c:pt idx="6">
                  <c:v>55</c:v>
                </c:pt>
                <c:pt idx="9">
                  <c:v>70</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78</c:v>
                </c:pt>
                <c:pt idx="3">
                  <c:v>67</c:v>
                </c:pt>
                <c:pt idx="6">
                  <c:v>64</c:v>
                </c:pt>
                <c:pt idx="9">
                  <c:v>63</c:v>
                </c:pt>
                <c:pt idx="12">
                  <c:v>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1257</c:v>
                </c:pt>
                <c:pt idx="3">
                  <c:v>1242</c:v>
                </c:pt>
                <c:pt idx="6">
                  <c:v>1209</c:v>
                </c:pt>
                <c:pt idx="9">
                  <c:v>1143</c:v>
                </c:pt>
                <c:pt idx="12">
                  <c:v>1373</c:v>
                </c:pt>
              </c:numCache>
            </c:numRef>
          </c:val>
        </c:ser>
        <c:dLbls/>
        <c:gapWidth val="100"/>
        <c:overlap val="100"/>
        <c:axId val="125804544"/>
        <c:axId val="1258060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500</c:v>
                </c:pt>
                <c:pt idx="2">
                  <c:v>#N/A</c:v>
                </c:pt>
                <c:pt idx="3">
                  <c:v>#N/A</c:v>
                </c:pt>
                <c:pt idx="4">
                  <c:v>417</c:v>
                </c:pt>
                <c:pt idx="5">
                  <c:v>#N/A</c:v>
                </c:pt>
                <c:pt idx="6">
                  <c:v>#N/A</c:v>
                </c:pt>
                <c:pt idx="7">
                  <c:v>346</c:v>
                </c:pt>
                <c:pt idx="8">
                  <c:v>#N/A</c:v>
                </c:pt>
                <c:pt idx="9">
                  <c:v>#N/A</c:v>
                </c:pt>
                <c:pt idx="10">
                  <c:v>269</c:v>
                </c:pt>
                <c:pt idx="11">
                  <c:v>#N/A</c:v>
                </c:pt>
                <c:pt idx="12">
                  <c:v>#N/A</c:v>
                </c:pt>
                <c:pt idx="13">
                  <c:v>238</c:v>
                </c:pt>
                <c:pt idx="14">
                  <c:v>#N/A</c:v>
                </c:pt>
              </c:numCache>
            </c:numRef>
          </c:val>
        </c:ser>
        <c:dLbls/>
        <c:marker val="1"/>
        <c:axId val="125804544"/>
        <c:axId val="125806080"/>
      </c:lineChart>
      <c:catAx>
        <c:axId val="1258045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06080"/>
        <c:crosses val="autoZero"/>
        <c:auto val="1"/>
        <c:lblAlgn val="ctr"/>
        <c:lblOffset val="100"/>
        <c:tickLblSkip val="1"/>
        <c:tickMarkSkip val="1"/>
      </c:catAx>
      <c:valAx>
        <c:axId val="1258060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04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8975</c:v>
                </c:pt>
                <c:pt idx="5">
                  <c:v>9249</c:v>
                </c:pt>
                <c:pt idx="8">
                  <c:v>10157</c:v>
                </c:pt>
                <c:pt idx="11">
                  <c:v>10364</c:v>
                </c:pt>
                <c:pt idx="14">
                  <c:v>10400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317</c:v>
                </c:pt>
                <c:pt idx="5">
                  <c:v>258</c:v>
                </c:pt>
                <c:pt idx="8">
                  <c:v>215</c:v>
                </c:pt>
                <c:pt idx="11">
                  <c:v>208</c:v>
                </c:pt>
                <c:pt idx="14">
                  <c:v>182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3285</c:v>
                </c:pt>
                <c:pt idx="5">
                  <c:v>3457</c:v>
                </c:pt>
                <c:pt idx="8">
                  <c:v>3629</c:v>
                </c:pt>
                <c:pt idx="11">
                  <c:v>4061</c:v>
                </c:pt>
                <c:pt idx="14">
                  <c:v>4633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1784</c:v>
                </c:pt>
                <c:pt idx="3">
                  <c:v>1821</c:v>
                </c:pt>
                <c:pt idx="6">
                  <c:v>1768</c:v>
                </c:pt>
                <c:pt idx="9">
                  <c:v>1681</c:v>
                </c:pt>
                <c:pt idx="12">
                  <c:v>1534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308</c:v>
                </c:pt>
                <c:pt idx="3">
                  <c:v>288</c:v>
                </c:pt>
                <c:pt idx="6">
                  <c:v>410</c:v>
                </c:pt>
                <c:pt idx="9">
                  <c:v>358</c:v>
                </c:pt>
                <c:pt idx="12">
                  <c:v>301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972</c:v>
                </c:pt>
                <c:pt idx="3">
                  <c:v>938</c:v>
                </c:pt>
                <c:pt idx="6">
                  <c:v>908</c:v>
                </c:pt>
                <c:pt idx="9">
                  <c:v>853</c:v>
                </c:pt>
                <c:pt idx="12">
                  <c:v>810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10499</c:v>
                </c:pt>
                <c:pt idx="3">
                  <c:v>10623</c:v>
                </c:pt>
                <c:pt idx="6">
                  <c:v>11699</c:v>
                </c:pt>
                <c:pt idx="9">
                  <c:v>11604</c:v>
                </c:pt>
                <c:pt idx="12">
                  <c:v>11876</c:v>
                </c:pt>
              </c:numCache>
            </c:numRef>
          </c:val>
        </c:ser>
        <c:dLbls/>
        <c:gapWidth val="100"/>
        <c:overlap val="100"/>
        <c:axId val="134530560"/>
        <c:axId val="1345320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990</c:v>
                </c:pt>
                <c:pt idx="2">
                  <c:v>#N/A</c:v>
                </c:pt>
                <c:pt idx="3">
                  <c:v>#N/A</c:v>
                </c:pt>
                <c:pt idx="4">
                  <c:v>707</c:v>
                </c:pt>
                <c:pt idx="5">
                  <c:v>#N/A</c:v>
                </c:pt>
                <c:pt idx="6">
                  <c:v>#N/A</c:v>
                </c:pt>
                <c:pt idx="7">
                  <c:v>783</c:v>
                </c:pt>
                <c:pt idx="8">
                  <c:v>#N/A</c:v>
                </c:pt>
                <c:pt idx="9">
                  <c:v>#N/A</c:v>
                </c:pt>
                <c:pt idx="10">
                  <c:v>0</c:v>
                </c:pt>
                <c:pt idx="11">
                  <c:v>#N/A</c:v>
                </c:pt>
                <c:pt idx="12">
                  <c:v>#N/A</c:v>
                </c:pt>
                <c:pt idx="13">
                  <c:v>0</c:v>
                </c:pt>
                <c:pt idx="14">
                  <c:v>#N/A</c:v>
                </c:pt>
              </c:numCache>
            </c:numRef>
          </c:val>
        </c:ser>
        <c:dLbls/>
        <c:marker val="1"/>
        <c:axId val="134530560"/>
        <c:axId val="134532096"/>
      </c:lineChart>
      <c:catAx>
        <c:axId val="1345305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32096"/>
        <c:crosses val="autoZero"/>
        <c:auto val="1"/>
        <c:lblAlgn val="ctr"/>
        <c:lblOffset val="100"/>
        <c:tickLblSkip val="1"/>
        <c:tickMarkSkip val="1"/>
      </c:catAx>
      <c:valAx>
        <c:axId val="1345320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3056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{ED15F4BB-7466-40E9-AA5F-BC449EE7A3CA}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{524EFCD3-5F75-47A7-A90B-757004853D05}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{9989D5E6-2F5C-4F22-AFF5-6D80FF6D0106}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{F1C52399-5302-4C3E-A0DB-A3BEA82DFE66}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{5DB2252D-AD03-4814-A4B7-B7CD5DB71AD9}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{66D0C80D-9226-4E1F-B46D-E2718C1A347A}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{1DD82FB8-8ECE-4E66-A778-8F5843BEBEF6}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{4FFC539B-6AB3-4424-878F-61FF287CC111}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{4AAD779E-DC7C-463F-81FD-60AE95772C21}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{E416EC82-3601-4D3A-9536-D6259069ACE5}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35151616"/>
        <c:axId val="135153536"/>
      </c:scatterChart>
      <c:valAx>
        <c:axId val="13515161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53536"/>
        <c:crosses val="autoZero"/>
        <c:crossBetween val="midCat"/>
      </c:valAx>
      <c:valAx>
        <c:axId val="13515353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1516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{594819DE-907E-4340-8025-E7742D2D5C7D}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{F4CC8840-6B93-463A-9169-C136C29BD781}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{0D7E2BF6-08CB-4FAA-A723-3B91047E5248}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{5A9BBCA1-7730-4846-8789-49C3E5D24BE5}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{8C04467B-3CBA-4B98-807B-C9A4B8A087F1}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11.2</c:v>
                </c:pt>
                <c:pt idx="2">
                  <c:v>10.1</c:v>
                </c:pt>
                <c:pt idx="3">
                  <c:v>8.4</c:v>
                </c:pt>
                <c:pt idx="4">
                  <c:v>7</c:v>
                </c:pt>
              </c:numCache>
            </c:numRef>
          </c:xVal>
          <c:yVal>
            <c:numRef>
              <c:f>公会計指標分析・財政指標組合せ分析表!$K$73:$O$73</c:f>
              <c:numCache>
                <c:formatCode>#,##0.0;"▲ "#,##0.0</c:formatCode>
                <c:ptCount val="5"/>
                <c:pt idx="0">
                  <c:v>23.3</c:v>
                </c:pt>
                <c:pt idx="1">
                  <c:v>17.100000000000001</c:v>
                </c:pt>
                <c:pt idx="2">
                  <c:v>19.2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{6D92C16D-9866-468E-8BAA-87680124B578}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{550E08E9-FAC6-473E-B0F4-B712483F1BFF}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{1F75BABB-477F-4F6A-9F1F-270621B267F2}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{F4047F33-7B44-49CA-8FEF-6E984E7845A5}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{602B68C1-DA3A-49C9-95F7-AE377B545FF8}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er>
        <c:dLbls/>
        <c:axId val="135219840"/>
        <c:axId val="135246592"/>
      </c:scatterChart>
      <c:valAx>
        <c:axId val="135219840"/>
        <c:scaling>
          <c:orientation val="minMax"/>
          <c:max val="14.9"/>
          <c:min val="9.800000000000000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46592"/>
        <c:crosses val="autoZero"/>
        <c:crossBetween val="midCat"/>
      </c:valAx>
      <c:valAx>
        <c:axId val="135246592"/>
        <c:scaling>
          <c:orientation val="minMax"/>
          <c:max val="85"/>
          <c:min val="1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21984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以降実施してきた繰上償還により、元利償還金の額は、この間抑制してきており、旧合併特例事業債や過疎対策事業債、緊急防災・減災事業債など、交付税措置の有利な地方債の活用により、算入公債費は年々増加してきたところである。しかしながら、既借入債の据え置き期間終了に伴う元利償還金の支払額の増加や、津波避難タワー建設事業、佐賀保育所の高台移転事業、新庁舎建設事業などの大型事業の実施は、確実に借入額の増加となり、将来的には実質公債費比率の悪化は避けられな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繰上償還による地方債残高の抑制や交付税措置の有利な地方債の借入や基金造成などによる充当可能特定財源等の増加により、統計上初めて将来負担比率がマイナスになった平成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年度に引き続き、平成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年度も将来負担比率がマイナスとなった。</a:t>
          </a:r>
        </a:p>
        <a:p>
          <a:r>
            <a:rPr kumimoji="1" lang="ja-JP" altLang="en-US" sz="1400">
              <a:latin typeface="ＭＳ ゴシック" pitchFamily="49" charset="-128"/>
              <a:ea typeface="ＭＳ ゴシック" pitchFamily="49" charset="-128"/>
            </a:rPr>
            <a:t>しかしながら、今後は新庁舎建設事業や保育所の高台移転事業などの大型事業が控えており、多額の地方債の借入により数値の悪化が予想される。</a:t>
          </a:r>
        </a:p>
        <a:p>
          <a:r>
            <a:rPr kumimoji="1" lang="ja-JP" altLang="en-US" sz="1400">
              <a:latin typeface="ＭＳ ゴシック" pitchFamily="49" charset="-128"/>
              <a:ea typeface="ＭＳ ゴシック" pitchFamily="49" charset="-128"/>
            </a:rPr>
            <a:t>今後も国や県の補助金等を最大限活用し、地方債残高の抑制を図りながら、健全な財政運営を行っていくことが必要不可欠である。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少子高齢化に伴う生産年齢人口の減少や農業・漁業など一次産業の所得落ち込みにより、類似団体の平均を下回る状況が続いている。</a:t>
          </a:r>
          <a:endParaRPr lang="ja-JP" altLang="ja-JP" sz="1300">
            <a:effectLst/>
          </a:endParaRPr>
        </a:p>
        <a:p>
          <a:r>
            <a:rPr kumimoji="1" lang="en-US" altLang="ja-JP" sz="1300">
              <a:solidFill>
                <a:schemeClr val="dk1"/>
              </a:solidFill>
              <a:effectLst/>
              <a:latin typeface="+mn-lt"/>
              <a:ea typeface="+mn-ea"/>
              <a:cs typeface="+mn-cs"/>
            </a:rPr>
            <a:t>2016</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に策定した「黒潮町まち・ひと・しごと総合戦略」により、人口減少の克服と地方創生を実現するため、子育て支援や雇用の場の確保などにより、就業者数の増加を推進し、所得向上から自主財源である地方税の増収を図ることで、財政基盤の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129722</xdr:rowOff>
    </xdr:to>
    <xdr:cxnSp macro="">
      <xdr:nvCxnSpPr>
        <xdr:cNvPr id="79" name="直線コネクタ 78"/>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扶助費の減少により、義務的経費充当一般財源は減少したが、依然として類似団体より高い数値となっている。引き続き、行財政構造の改革を進め、経常経費の削減を行うとともに、各種施策の充実により、税収の増を図っていく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133604</xdr:rowOff>
    </xdr:from>
    <xdr:to>
      <xdr:col>7</xdr:col>
      <xdr:colOff>152400</xdr:colOff>
      <xdr:row>64</xdr:row>
      <xdr:rowOff>34544</xdr:rowOff>
    </xdr:to>
    <xdr:cxnSp macro="">
      <xdr:nvCxnSpPr>
        <xdr:cNvPr id="131" name="直線コネクタ 130"/>
        <xdr:cNvCxnSpPr/>
      </xdr:nvCxnSpPr>
      <xdr:spPr>
        <a:xfrm flipV="1">
          <a:off x="4114800" y="1093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34544</xdr:rowOff>
    </xdr:to>
    <xdr:cxnSp macro="">
      <xdr:nvCxnSpPr>
        <xdr:cNvPr id="134" name="直線コネクタ 133"/>
        <xdr:cNvCxnSpPr/>
      </xdr:nvCxnSpPr>
      <xdr:spPr>
        <a:xfrm>
          <a:off x="3225800" y="11007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34544</xdr:rowOff>
    </xdr:to>
    <xdr:cxnSp macro="">
      <xdr:nvCxnSpPr>
        <xdr:cNvPr id="137" name="直線コネクタ 136"/>
        <xdr:cNvCxnSpPr/>
      </xdr:nvCxnSpPr>
      <xdr:spPr>
        <a:xfrm>
          <a:off x="2336800" y="1099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24892</xdr:rowOff>
    </xdr:to>
    <xdr:cxnSp macro="">
      <xdr:nvCxnSpPr>
        <xdr:cNvPr id="140" name="直線コネクタ 139"/>
        <xdr:cNvCxnSpPr/>
      </xdr:nvCxnSpPr>
      <xdr:spPr>
        <a:xfrm>
          <a:off x="1447800" y="1099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50" name="円/楕円 149"/>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54881</xdr:rowOff>
    </xdr:from>
    <xdr:ext cx="762000" cy="259045"/>
    <xdr:sp macro="" textlink="">
      <xdr:nvSpPr>
        <xdr:cNvPr id="151"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2" name="円/楕円 151"/>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3" name="テキスト ボックス 152"/>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4" name="円/楕円 153"/>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70121</xdr:rowOff>
    </xdr:from>
    <xdr:ext cx="762000" cy="259045"/>
    <xdr:sp macro="" textlink="">
      <xdr:nvSpPr>
        <xdr:cNvPr id="155" name="テキスト ボックス 154"/>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6" name="円/楕円 155"/>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7" name="テキスト ボックス 156"/>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8" name="円/楕円 157"/>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9" name="テキスト ボックス 158"/>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前年度より減少しているが、依然として類似団体と比べ高い水準にある。また、物件費は業務のシステム化に伴う保守料や、アウトソーシング、南海地震対策、あったかふれあいセンターの新設など産業振興施策による委託料の増により、増加傾向にある。</a:t>
          </a:r>
        </a:p>
        <a:p>
          <a:r>
            <a:rPr kumimoji="1" lang="ja-JP" altLang="en-US" sz="1300">
              <a:latin typeface="ＭＳ Ｐゴシック"/>
            </a:rPr>
            <a:t>これらは施策充実のためには必要な経費であるため、地方版総合戦略を積極的に推進しつつも、引き続き、事業内容を精査しながら、最小の経費で最大の効果を求めていく。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169959</xdr:rowOff>
    </xdr:from>
    <xdr:to>
      <xdr:col>7</xdr:col>
      <xdr:colOff>152400</xdr:colOff>
      <xdr:row>85</xdr:row>
      <xdr:rowOff>25828</xdr:rowOff>
    </xdr:to>
    <xdr:cxnSp macro="">
      <xdr:nvCxnSpPr>
        <xdr:cNvPr id="192" name="直線コネクタ 191"/>
        <xdr:cNvCxnSpPr/>
      </xdr:nvCxnSpPr>
      <xdr:spPr>
        <a:xfrm>
          <a:off x="4114800" y="14571759"/>
          <a:ext cx="838200" cy="2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111221</xdr:rowOff>
    </xdr:from>
    <xdr:to>
      <xdr:col>6</xdr:col>
      <xdr:colOff>0</xdr:colOff>
      <xdr:row>84</xdr:row>
      <xdr:rowOff>169959</xdr:rowOff>
    </xdr:to>
    <xdr:cxnSp macro="">
      <xdr:nvCxnSpPr>
        <xdr:cNvPr id="195" name="直線コネクタ 194"/>
        <xdr:cNvCxnSpPr/>
      </xdr:nvCxnSpPr>
      <xdr:spPr>
        <a:xfrm>
          <a:off x="3225800" y="14513021"/>
          <a:ext cx="889000" cy="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162664</xdr:rowOff>
    </xdr:from>
    <xdr:ext cx="736600" cy="259045"/>
    <xdr:sp macro="" textlink="">
      <xdr:nvSpPr>
        <xdr:cNvPr id="197" name="テキスト ボックス 196"/>
        <xdr:cNvSpPr txBox="1"/>
      </xdr:nvSpPr>
      <xdr:spPr>
        <a:xfrm>
          <a:off x="3733800" y="1405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51819</xdr:rowOff>
    </xdr:from>
    <xdr:to>
      <xdr:col>4</xdr:col>
      <xdr:colOff>482600</xdr:colOff>
      <xdr:row>84</xdr:row>
      <xdr:rowOff>111221</xdr:rowOff>
    </xdr:to>
    <xdr:cxnSp macro="">
      <xdr:nvCxnSpPr>
        <xdr:cNvPr id="198" name="直線コネクタ 197"/>
        <xdr:cNvCxnSpPr/>
      </xdr:nvCxnSpPr>
      <xdr:spPr>
        <a:xfrm>
          <a:off x="2336800" y="14453619"/>
          <a:ext cx="889000" cy="5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125793</xdr:rowOff>
    </xdr:from>
    <xdr:ext cx="762000" cy="259045"/>
    <xdr:sp macro="" textlink="">
      <xdr:nvSpPr>
        <xdr:cNvPr id="200" name="テキスト ボックス 199"/>
        <xdr:cNvSpPr txBox="1"/>
      </xdr:nvSpPr>
      <xdr:spPr>
        <a:xfrm>
          <a:off x="2844800" y="140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28200</xdr:rowOff>
    </xdr:from>
    <xdr:to>
      <xdr:col>3</xdr:col>
      <xdr:colOff>279400</xdr:colOff>
      <xdr:row>84</xdr:row>
      <xdr:rowOff>51819</xdr:rowOff>
    </xdr:to>
    <xdr:cxnSp macro="">
      <xdr:nvCxnSpPr>
        <xdr:cNvPr id="201" name="直線コネクタ 200"/>
        <xdr:cNvCxnSpPr/>
      </xdr:nvCxnSpPr>
      <xdr:spPr>
        <a:xfrm>
          <a:off x="1447800" y="14430000"/>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113478</xdr:rowOff>
    </xdr:from>
    <xdr:ext cx="762000" cy="259045"/>
    <xdr:sp macro="" textlink="">
      <xdr:nvSpPr>
        <xdr:cNvPr id="203" name="テキスト ボックス 202"/>
        <xdr:cNvSpPr txBox="1"/>
      </xdr:nvSpPr>
      <xdr:spPr>
        <a:xfrm>
          <a:off x="1955800" y="140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111281</xdr:rowOff>
    </xdr:from>
    <xdr:ext cx="762000" cy="259045"/>
    <xdr:sp macro="" textlink="">
      <xdr:nvSpPr>
        <xdr:cNvPr id="205" name="テキスト ボックス 204"/>
        <xdr:cNvSpPr txBox="1"/>
      </xdr:nvSpPr>
      <xdr:spPr>
        <a:xfrm>
          <a:off x="1066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146478</xdr:rowOff>
    </xdr:from>
    <xdr:to>
      <xdr:col>7</xdr:col>
      <xdr:colOff>203200</xdr:colOff>
      <xdr:row>85</xdr:row>
      <xdr:rowOff>76628</xdr:rowOff>
    </xdr:to>
    <xdr:sp macro="" textlink="">
      <xdr:nvSpPr>
        <xdr:cNvPr id="211" name="円/楕円 210"/>
        <xdr:cNvSpPr/>
      </xdr:nvSpPr>
      <xdr:spPr>
        <a:xfrm>
          <a:off x="4902200" y="145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118555</xdr:rowOff>
    </xdr:from>
    <xdr:ext cx="762000" cy="259045"/>
    <xdr:sp macro="" textlink="">
      <xdr:nvSpPr>
        <xdr:cNvPr id="212" name="人件費・物件費等の状況該当値テキスト"/>
        <xdr:cNvSpPr txBox="1"/>
      </xdr:nvSpPr>
      <xdr:spPr>
        <a:xfrm>
          <a:off x="5041900" y="1452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248,773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119159</xdr:rowOff>
    </xdr:from>
    <xdr:to>
      <xdr:col>6</xdr:col>
      <xdr:colOff>50800</xdr:colOff>
      <xdr:row>85</xdr:row>
      <xdr:rowOff>49309</xdr:rowOff>
    </xdr:to>
    <xdr:sp macro="" textlink="">
      <xdr:nvSpPr>
        <xdr:cNvPr id="213" name="円/楕円 212"/>
        <xdr:cNvSpPr/>
      </xdr:nvSpPr>
      <xdr:spPr>
        <a:xfrm>
          <a:off x="4064000" y="145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34086</xdr:rowOff>
    </xdr:from>
    <xdr:ext cx="736600" cy="259045"/>
    <xdr:sp macro="" textlink="">
      <xdr:nvSpPr>
        <xdr:cNvPr id="214" name="テキスト ボックス 213"/>
        <xdr:cNvSpPr txBox="1"/>
      </xdr:nvSpPr>
      <xdr:spPr>
        <a:xfrm>
          <a:off x="3733800" y="14607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243,112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60421</xdr:rowOff>
    </xdr:from>
    <xdr:to>
      <xdr:col>4</xdr:col>
      <xdr:colOff>533400</xdr:colOff>
      <xdr:row>84</xdr:row>
      <xdr:rowOff>162021</xdr:rowOff>
    </xdr:to>
    <xdr:sp macro="" textlink="">
      <xdr:nvSpPr>
        <xdr:cNvPr id="215" name="円/楕円 214"/>
        <xdr:cNvSpPr/>
      </xdr:nvSpPr>
      <xdr:spPr>
        <a:xfrm>
          <a:off x="3175000" y="144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146798</xdr:rowOff>
    </xdr:from>
    <xdr:ext cx="762000" cy="259045"/>
    <xdr:sp macro="" textlink="">
      <xdr:nvSpPr>
        <xdr:cNvPr id="216" name="テキスト ボックス 215"/>
        <xdr:cNvSpPr txBox="1"/>
      </xdr:nvSpPr>
      <xdr:spPr>
        <a:xfrm>
          <a:off x="2844800" y="145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230,941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1019</xdr:rowOff>
    </xdr:from>
    <xdr:to>
      <xdr:col>3</xdr:col>
      <xdr:colOff>330200</xdr:colOff>
      <xdr:row>84</xdr:row>
      <xdr:rowOff>102619</xdr:rowOff>
    </xdr:to>
    <xdr:sp macro="" textlink="">
      <xdr:nvSpPr>
        <xdr:cNvPr id="217" name="円/楕円 216"/>
        <xdr:cNvSpPr/>
      </xdr:nvSpPr>
      <xdr:spPr>
        <a:xfrm>
          <a:off x="2286000" y="144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87396</xdr:rowOff>
    </xdr:from>
    <xdr:ext cx="762000" cy="259045"/>
    <xdr:sp macro="" textlink="">
      <xdr:nvSpPr>
        <xdr:cNvPr id="218" name="テキスト ボックス 217"/>
        <xdr:cNvSpPr txBox="1"/>
      </xdr:nvSpPr>
      <xdr:spPr>
        <a:xfrm>
          <a:off x="1955800" y="1448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218,632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148850</xdr:rowOff>
    </xdr:from>
    <xdr:to>
      <xdr:col>2</xdr:col>
      <xdr:colOff>127000</xdr:colOff>
      <xdr:row>84</xdr:row>
      <xdr:rowOff>79000</xdr:rowOff>
    </xdr:to>
    <xdr:sp macro="" textlink="">
      <xdr:nvSpPr>
        <xdr:cNvPr id="219" name="円/楕円 218"/>
        <xdr:cNvSpPr/>
      </xdr:nvSpPr>
      <xdr:spPr>
        <a:xfrm>
          <a:off x="1397000" y="14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63777</xdr:rowOff>
    </xdr:from>
    <xdr:ext cx="762000" cy="259045"/>
    <xdr:sp macro="" textlink="">
      <xdr:nvSpPr>
        <xdr:cNvPr id="220" name="テキスト ボックス 219"/>
        <xdr:cNvSpPr txBox="1"/>
      </xdr:nvSpPr>
      <xdr:spPr>
        <a:xfrm>
          <a:off x="1066800" y="1446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これまでの給与制度の見直しにより、類似団体を下回る指数となっている。</a:t>
          </a:r>
        </a:p>
        <a:p>
          <a:r>
            <a:rPr kumimoji="1" lang="ja-JP" altLang="en-US" sz="1300">
              <a:latin typeface="ＭＳ Ｐゴシック"/>
            </a:rPr>
            <a:t>引き続き、適切な運用を行い、ラスパイレス指数の上昇抑制を図っていく。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98879</xdr:rowOff>
    </xdr:to>
    <xdr:cxnSp macro="">
      <xdr:nvCxnSpPr>
        <xdr:cNvPr id="256" name="直線コネクタ 255"/>
        <xdr:cNvCxnSpPr/>
      </xdr:nvCxnSpPr>
      <xdr:spPr>
        <a:xfrm>
          <a:off x="16179800" y="14214323"/>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77609</xdr:rowOff>
    </xdr:from>
    <xdr:ext cx="762000" cy="259045"/>
    <xdr:sp macro="" textlink="">
      <xdr:nvSpPr>
        <xdr:cNvPr id="257" name="給与水準   （国との比較）平均値テキスト"/>
        <xdr:cNvSpPr txBox="1"/>
      </xdr:nvSpPr>
      <xdr:spPr>
        <a:xfrm>
          <a:off x="17106900" y="14307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110368</xdr:rowOff>
    </xdr:to>
    <xdr:cxnSp macro="">
      <xdr:nvCxnSpPr>
        <xdr:cNvPr id="259" name="直線コネクタ 258"/>
        <xdr:cNvCxnSpPr/>
      </xdr:nvCxnSpPr>
      <xdr:spPr>
        <a:xfrm flipV="1">
          <a:off x="15290800" y="142143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1" name="テキスト ボックス 260"/>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35379</xdr:rowOff>
    </xdr:to>
    <xdr:cxnSp macro="">
      <xdr:nvCxnSpPr>
        <xdr:cNvPr id="262" name="直線コネクタ 261"/>
        <xdr:cNvCxnSpPr/>
      </xdr:nvCxnSpPr>
      <xdr:spPr>
        <a:xfrm flipV="1">
          <a:off x="14401800" y="14340718"/>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90</xdr:row>
      <xdr:rowOff>47777</xdr:rowOff>
    </xdr:to>
    <xdr:cxnSp macro="">
      <xdr:nvCxnSpPr>
        <xdr:cNvPr id="265" name="直線コネクタ 264"/>
        <xdr:cNvCxnSpPr/>
      </xdr:nvCxnSpPr>
      <xdr:spPr>
        <a:xfrm flipV="1">
          <a:off x="13512800" y="1529442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5" name="円/楕円 274"/>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6"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7" name="円/楕円 276"/>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8" name="テキスト ボックス 277"/>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9" name="円/楕円 278"/>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0" name="テキスト ボックス 279"/>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1" name="円/楕円 280"/>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2" name="テキスト ボックス 281"/>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168427</xdr:rowOff>
    </xdr:from>
    <xdr:to>
      <xdr:col>19</xdr:col>
      <xdr:colOff>533400</xdr:colOff>
      <xdr:row>90</xdr:row>
      <xdr:rowOff>98577</xdr:rowOff>
    </xdr:to>
    <xdr:sp macro="" textlink="">
      <xdr:nvSpPr>
        <xdr:cNvPr id="283" name="円/楕円 282"/>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83354</xdr:rowOff>
    </xdr:from>
    <xdr:ext cx="762000" cy="259045"/>
    <xdr:sp macro="" textlink="">
      <xdr:nvSpPr>
        <xdr:cNvPr id="284" name="テキスト ボックス 283"/>
        <xdr:cNvSpPr txBox="1"/>
      </xdr:nvSpPr>
      <xdr:spPr>
        <a:xfrm>
          <a:off x="13131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年度策定の集中改革プランを上回るペースで人員削減を行ってきたが、保育所の直営などにより依然として類似団体を上回る職員数となっている。</a:t>
          </a:r>
        </a:p>
        <a:p>
          <a:r>
            <a:rPr kumimoji="1" lang="ja-JP" altLang="en-US" sz="1300">
              <a:latin typeface="ＭＳ Ｐゴシック"/>
            </a:rPr>
            <a:t>防災対策の増加や、人口減少に伴う地方創生事業などの新たな行政ニーズに対応するため、職員数の削減は限界まできている状況である。</a:t>
          </a:r>
        </a:p>
        <a:p>
          <a:r>
            <a:rPr kumimoji="1" lang="ja-JP" altLang="en-US" sz="1300">
              <a:latin typeface="ＭＳ Ｐゴシック"/>
            </a:rPr>
            <a:t>財政状況をふまえた行政サービスの質と量および職員数を、どのようにするのかは喫緊の課題となっている。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25672</xdr:rowOff>
    </xdr:from>
    <xdr:to>
      <xdr:col>24</xdr:col>
      <xdr:colOff>558800</xdr:colOff>
      <xdr:row>66</xdr:row>
      <xdr:rowOff>137704</xdr:rowOff>
    </xdr:to>
    <xdr:cxnSp macro="">
      <xdr:nvCxnSpPr>
        <xdr:cNvPr id="321" name="直線コネクタ 320"/>
        <xdr:cNvCxnSpPr/>
      </xdr:nvCxnSpPr>
      <xdr:spPr>
        <a:xfrm>
          <a:off x="16179800" y="11341372"/>
          <a:ext cx="8382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2"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15331</xdr:rowOff>
    </xdr:from>
    <xdr:to>
      <xdr:col>23</xdr:col>
      <xdr:colOff>406400</xdr:colOff>
      <xdr:row>66</xdr:row>
      <xdr:rowOff>25672</xdr:rowOff>
    </xdr:to>
    <xdr:cxnSp macro="">
      <xdr:nvCxnSpPr>
        <xdr:cNvPr id="324" name="直線コネクタ 323"/>
        <xdr:cNvCxnSpPr/>
      </xdr:nvCxnSpPr>
      <xdr:spPr>
        <a:xfrm>
          <a:off x="15290800" y="1133103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108058</xdr:rowOff>
    </xdr:from>
    <xdr:ext cx="736600" cy="259045"/>
    <xdr:sp macro="" textlink="">
      <xdr:nvSpPr>
        <xdr:cNvPr id="326" name="テキスト ボックス 325"/>
        <xdr:cNvSpPr txBox="1"/>
      </xdr:nvSpPr>
      <xdr:spPr>
        <a:xfrm>
          <a:off x="15798800" y="1056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15331</xdr:rowOff>
    </xdr:from>
    <xdr:to>
      <xdr:col>22</xdr:col>
      <xdr:colOff>203200</xdr:colOff>
      <xdr:row>66</xdr:row>
      <xdr:rowOff>37737</xdr:rowOff>
    </xdr:to>
    <xdr:cxnSp macro="">
      <xdr:nvCxnSpPr>
        <xdr:cNvPr id="327" name="直線コネクタ 326"/>
        <xdr:cNvCxnSpPr/>
      </xdr:nvCxnSpPr>
      <xdr:spPr>
        <a:xfrm flipV="1">
          <a:off x="14401800" y="1133103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29" name="テキスト ボックス 328"/>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37737</xdr:rowOff>
    </xdr:from>
    <xdr:to>
      <xdr:col>21</xdr:col>
      <xdr:colOff>0</xdr:colOff>
      <xdr:row>66</xdr:row>
      <xdr:rowOff>87721</xdr:rowOff>
    </xdr:to>
    <xdr:cxnSp macro="">
      <xdr:nvCxnSpPr>
        <xdr:cNvPr id="330" name="直線コネクタ 329"/>
        <xdr:cNvCxnSpPr/>
      </xdr:nvCxnSpPr>
      <xdr:spPr>
        <a:xfrm flipV="1">
          <a:off x="13512800" y="11353437"/>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89099</xdr:rowOff>
    </xdr:from>
    <xdr:ext cx="762000" cy="259045"/>
    <xdr:sp macro="" textlink="">
      <xdr:nvSpPr>
        <xdr:cNvPr id="332" name="テキスト ボックス 331"/>
        <xdr:cNvSpPr txBox="1"/>
      </xdr:nvSpPr>
      <xdr:spPr>
        <a:xfrm>
          <a:off x="14020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61521</xdr:rowOff>
    </xdr:from>
    <xdr:ext cx="762000" cy="259045"/>
    <xdr:sp macro="" textlink="">
      <xdr:nvSpPr>
        <xdr:cNvPr id="334" name="テキスト ボックス 333"/>
        <xdr:cNvSpPr txBox="1"/>
      </xdr:nvSpPr>
      <xdr:spPr>
        <a:xfrm>
          <a:off x="13131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86904</xdr:rowOff>
    </xdr:from>
    <xdr:to>
      <xdr:col>24</xdr:col>
      <xdr:colOff>609600</xdr:colOff>
      <xdr:row>67</xdr:row>
      <xdr:rowOff>17054</xdr:rowOff>
    </xdr:to>
    <xdr:sp macro="" textlink="">
      <xdr:nvSpPr>
        <xdr:cNvPr id="340" name="円/楕円 339"/>
        <xdr:cNvSpPr/>
      </xdr:nvSpPr>
      <xdr:spPr>
        <a:xfrm>
          <a:off x="16967200" y="114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58981</xdr:rowOff>
    </xdr:from>
    <xdr:ext cx="762000" cy="259045"/>
    <xdr:sp macro="" textlink="">
      <xdr:nvSpPr>
        <xdr:cNvPr id="341" name="定員管理の状況該当値テキスト"/>
        <xdr:cNvSpPr txBox="1"/>
      </xdr:nvSpPr>
      <xdr:spPr>
        <a:xfrm>
          <a:off x="17106900" y="1137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146322</xdr:rowOff>
    </xdr:from>
    <xdr:to>
      <xdr:col>23</xdr:col>
      <xdr:colOff>457200</xdr:colOff>
      <xdr:row>66</xdr:row>
      <xdr:rowOff>76472</xdr:rowOff>
    </xdr:to>
    <xdr:sp macro="" textlink="">
      <xdr:nvSpPr>
        <xdr:cNvPr id="342" name="円/楕円 341"/>
        <xdr:cNvSpPr/>
      </xdr:nvSpPr>
      <xdr:spPr>
        <a:xfrm>
          <a:off x="16129000" y="112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61249</xdr:rowOff>
    </xdr:from>
    <xdr:ext cx="736600" cy="259045"/>
    <xdr:sp macro="" textlink="">
      <xdr:nvSpPr>
        <xdr:cNvPr id="343" name="テキスト ボックス 342"/>
        <xdr:cNvSpPr txBox="1"/>
      </xdr:nvSpPr>
      <xdr:spPr>
        <a:xfrm>
          <a:off x="15798800" y="1137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135981</xdr:rowOff>
    </xdr:from>
    <xdr:to>
      <xdr:col>22</xdr:col>
      <xdr:colOff>254000</xdr:colOff>
      <xdr:row>66</xdr:row>
      <xdr:rowOff>66131</xdr:rowOff>
    </xdr:to>
    <xdr:sp macro="" textlink="">
      <xdr:nvSpPr>
        <xdr:cNvPr id="344" name="円/楕円 343"/>
        <xdr:cNvSpPr/>
      </xdr:nvSpPr>
      <xdr:spPr>
        <a:xfrm>
          <a:off x="15240000" y="112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50908</xdr:rowOff>
    </xdr:from>
    <xdr:ext cx="762000" cy="259045"/>
    <xdr:sp macro="" textlink="">
      <xdr:nvSpPr>
        <xdr:cNvPr id="345" name="テキスト ボックス 344"/>
        <xdr:cNvSpPr txBox="1"/>
      </xdr:nvSpPr>
      <xdr:spPr>
        <a:xfrm>
          <a:off x="14909800" y="1136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158387</xdr:rowOff>
    </xdr:from>
    <xdr:to>
      <xdr:col>21</xdr:col>
      <xdr:colOff>50800</xdr:colOff>
      <xdr:row>66</xdr:row>
      <xdr:rowOff>88537</xdr:rowOff>
    </xdr:to>
    <xdr:sp macro="" textlink="">
      <xdr:nvSpPr>
        <xdr:cNvPr id="346" name="円/楕円 345"/>
        <xdr:cNvSpPr/>
      </xdr:nvSpPr>
      <xdr:spPr>
        <a:xfrm>
          <a:off x="14351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73314</xdr:rowOff>
    </xdr:from>
    <xdr:ext cx="762000" cy="259045"/>
    <xdr:sp macro="" textlink="">
      <xdr:nvSpPr>
        <xdr:cNvPr id="347" name="テキスト ボックス 346"/>
        <xdr:cNvSpPr txBox="1"/>
      </xdr:nvSpPr>
      <xdr:spPr>
        <a:xfrm>
          <a:off x="14020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36921</xdr:rowOff>
    </xdr:from>
    <xdr:to>
      <xdr:col>19</xdr:col>
      <xdr:colOff>533400</xdr:colOff>
      <xdr:row>66</xdr:row>
      <xdr:rowOff>138521</xdr:rowOff>
    </xdr:to>
    <xdr:sp macro="" textlink="">
      <xdr:nvSpPr>
        <xdr:cNvPr id="348" name="円/楕円 347"/>
        <xdr:cNvSpPr/>
      </xdr:nvSpPr>
      <xdr:spPr>
        <a:xfrm>
          <a:off x="13462000" y="113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123298</xdr:rowOff>
    </xdr:from>
    <xdr:ext cx="762000" cy="259045"/>
    <xdr:sp macro="" textlink="">
      <xdr:nvSpPr>
        <xdr:cNvPr id="349" name="テキスト ボックス 348"/>
        <xdr:cNvSpPr txBox="1"/>
      </xdr:nvSpPr>
      <xdr:spPr>
        <a:xfrm>
          <a:off x="13131800" y="114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市町村合併以降、繰上償還の実施や有利債の借入により、年々数値は改善を続けている。</a:t>
          </a:r>
        </a:p>
        <a:p>
          <a:r>
            <a:rPr kumimoji="1" lang="ja-JP" altLang="en-US" sz="1300">
              <a:latin typeface="ＭＳ Ｐゴシック"/>
            </a:rPr>
            <a:t>しかしながら、近年の大型事業の実施とそれに伴う地方債借入額の増加により、今後の実質公債費比率の増加は避けられない状態にあるため、事業の中止や繰り延べなどによる地方債借入額の圧縮や、さらなる繰上償還などにより、実質公債費比率の上昇を抑えていく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39</xdr:row>
      <xdr:rowOff>57150</xdr:rowOff>
    </xdr:to>
    <xdr:cxnSp macro="">
      <xdr:nvCxnSpPr>
        <xdr:cNvPr id="386" name="直線コネクタ 385"/>
        <xdr:cNvCxnSpPr/>
      </xdr:nvCxnSpPr>
      <xdr:spPr>
        <a:xfrm flipV="1">
          <a:off x="16179800" y="65828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81038</xdr:rowOff>
    </xdr:to>
    <xdr:cxnSp macro="">
      <xdr:nvCxnSpPr>
        <xdr:cNvPr id="389" name="直線コネクタ 388"/>
        <xdr:cNvCxnSpPr/>
      </xdr:nvCxnSpPr>
      <xdr:spPr>
        <a:xfrm flipV="1">
          <a:off x="15290800" y="67437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1" name="テキスト ボックス 390"/>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35983</xdr:rowOff>
    </xdr:to>
    <xdr:cxnSp macro="">
      <xdr:nvCxnSpPr>
        <xdr:cNvPr id="392" name="直線コネクタ 391"/>
        <xdr:cNvCxnSpPr/>
      </xdr:nvCxnSpPr>
      <xdr:spPr>
        <a:xfrm flipV="1">
          <a:off x="14401800" y="69390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116417</xdr:rowOff>
    </xdr:to>
    <xdr:cxnSp macro="">
      <xdr:nvCxnSpPr>
        <xdr:cNvPr id="395" name="直線コネクタ 394"/>
        <xdr:cNvCxnSpPr/>
      </xdr:nvCxnSpPr>
      <xdr:spPr>
        <a:xfrm flipV="1">
          <a:off x="13512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405" name="円/楕円 404"/>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406"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7" name="円/楕円 406"/>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8" name="テキスト ボックス 407"/>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9" name="円/楕円 408"/>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10" name="テキスト ボックス 409"/>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11" name="円/楕円 410"/>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12" name="テキスト ボックス 411"/>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3" name="円/楕円 412"/>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14" name="テキスト ボックス 413"/>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類似団体や全国・県内市町村と比較しても、数値の良好な状態が続いており、平成</a:t>
          </a:r>
          <a:r>
            <a:rPr kumimoji="1" lang="en-US" altLang="ja-JP" sz="1300">
              <a:latin typeface="ＭＳ Ｐゴシック"/>
            </a:rPr>
            <a:t>26</a:t>
          </a:r>
          <a:r>
            <a:rPr kumimoji="1" lang="ja-JP" altLang="en-US" sz="1300">
              <a:latin typeface="ＭＳ Ｐゴシック"/>
            </a:rPr>
            <a:t>年度に引き続き平成</a:t>
          </a:r>
          <a:r>
            <a:rPr kumimoji="1" lang="en-US" altLang="ja-JP" sz="1300">
              <a:latin typeface="ＭＳ Ｐゴシック"/>
            </a:rPr>
            <a:t>27</a:t>
          </a:r>
          <a:r>
            <a:rPr kumimoji="1" lang="ja-JP" altLang="en-US" sz="1300">
              <a:latin typeface="ＭＳ Ｐゴシック"/>
            </a:rPr>
            <a:t>年度決算による将来負担比率もマイナスとなっている。</a:t>
          </a:r>
        </a:p>
        <a:p>
          <a:r>
            <a:rPr kumimoji="1" lang="ja-JP" altLang="en-US" sz="1300">
              <a:latin typeface="ＭＳ Ｐゴシック"/>
            </a:rPr>
            <a:t>地方債残高は今後も大型事業の借入が控えていることから、引き続き、増加傾向にあるが、繰上償還などにより残高の圧縮を図るとともに、有利債を活用しつつも、事業実施の適正化を図り、将来負担比率の上昇を抑えていく必要があ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107908</xdr:rowOff>
    </xdr:from>
    <xdr:to>
      <xdr:col>22</xdr:col>
      <xdr:colOff>203200</xdr:colOff>
      <xdr:row>14</xdr:row>
      <xdr:rowOff>124799</xdr:rowOff>
    </xdr:to>
    <xdr:cxnSp macro="">
      <xdr:nvCxnSpPr>
        <xdr:cNvPr id="448" name="直線コネクタ 447"/>
        <xdr:cNvCxnSpPr/>
      </xdr:nvCxnSpPr>
      <xdr:spPr>
        <a:xfrm>
          <a:off x="14401800" y="250820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9"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107908</xdr:rowOff>
    </xdr:from>
    <xdr:to>
      <xdr:col>21</xdr:col>
      <xdr:colOff>0</xdr:colOff>
      <xdr:row>14</xdr:row>
      <xdr:rowOff>157776</xdr:rowOff>
    </xdr:to>
    <xdr:cxnSp macro="">
      <xdr:nvCxnSpPr>
        <xdr:cNvPr id="451" name="直線コネクタ 450"/>
        <xdr:cNvCxnSpPr/>
      </xdr:nvCxnSpPr>
      <xdr:spPr>
        <a:xfrm flipV="1">
          <a:off x="13512800" y="2508208"/>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3" name="テキスト ボックス 452"/>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20659</xdr:rowOff>
    </xdr:from>
    <xdr:to>
      <xdr:col>22</xdr:col>
      <xdr:colOff>254000</xdr:colOff>
      <xdr:row>16</xdr:row>
      <xdr:rowOff>122259</xdr:rowOff>
    </xdr:to>
    <xdr:sp macro="" textlink="">
      <xdr:nvSpPr>
        <xdr:cNvPr id="454" name="フローチャート : 判断 453"/>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5" name="テキスト ボックス 454"/>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7" name="テキスト ボックス 456"/>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59" name="テキスト ボックス 458"/>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73999</xdr:rowOff>
    </xdr:from>
    <xdr:to>
      <xdr:col>22</xdr:col>
      <xdr:colOff>254000</xdr:colOff>
      <xdr:row>15</xdr:row>
      <xdr:rowOff>4149</xdr:rowOff>
    </xdr:to>
    <xdr:sp macro="" textlink="">
      <xdr:nvSpPr>
        <xdr:cNvPr id="465" name="円/楕円 464"/>
        <xdr:cNvSpPr/>
      </xdr:nvSpPr>
      <xdr:spPr>
        <a:xfrm>
          <a:off x="15240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14326</xdr:rowOff>
    </xdr:from>
    <xdr:ext cx="762000" cy="259045"/>
    <xdr:sp macro="" textlink="">
      <xdr:nvSpPr>
        <xdr:cNvPr id="466" name="テキスト ボックス 465"/>
        <xdr:cNvSpPr txBox="1"/>
      </xdr:nvSpPr>
      <xdr:spPr>
        <a:xfrm>
          <a:off x="14909800" y="22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57108</xdr:rowOff>
    </xdr:from>
    <xdr:to>
      <xdr:col>21</xdr:col>
      <xdr:colOff>50800</xdr:colOff>
      <xdr:row>14</xdr:row>
      <xdr:rowOff>158708</xdr:rowOff>
    </xdr:to>
    <xdr:sp macro="" textlink="">
      <xdr:nvSpPr>
        <xdr:cNvPr id="467" name="円/楕円 466"/>
        <xdr:cNvSpPr/>
      </xdr:nvSpPr>
      <xdr:spPr>
        <a:xfrm>
          <a:off x="14351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168885</xdr:rowOff>
    </xdr:from>
    <xdr:ext cx="762000" cy="259045"/>
    <xdr:sp macro="" textlink="">
      <xdr:nvSpPr>
        <xdr:cNvPr id="468" name="テキスト ボックス 467"/>
        <xdr:cNvSpPr txBox="1"/>
      </xdr:nvSpPr>
      <xdr:spPr>
        <a:xfrm>
          <a:off x="14020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106976</xdr:rowOff>
    </xdr:from>
    <xdr:to>
      <xdr:col>19</xdr:col>
      <xdr:colOff>533400</xdr:colOff>
      <xdr:row>15</xdr:row>
      <xdr:rowOff>37126</xdr:rowOff>
    </xdr:to>
    <xdr:sp macro="" textlink="">
      <xdr:nvSpPr>
        <xdr:cNvPr id="469" name="円/楕円 468"/>
        <xdr:cNvSpPr/>
      </xdr:nvSpPr>
      <xdr:spPr>
        <a:xfrm>
          <a:off x="13462000" y="25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47303</xdr:rowOff>
    </xdr:from>
    <xdr:ext cx="762000" cy="259045"/>
    <xdr:sp macro="" textlink="">
      <xdr:nvSpPr>
        <xdr:cNvPr id="470" name="テキスト ボックス 469"/>
        <xdr:cNvSpPr txBox="1"/>
      </xdr:nvSpPr>
      <xdr:spPr>
        <a:xfrm>
          <a:off x="13131800" y="227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職員数の減少による人件費の低下により、昨年度と比較して減少している。</a:t>
          </a:r>
        </a:p>
        <a:p>
          <a:r>
            <a:rPr kumimoji="1" lang="ja-JP" altLang="en-US" sz="1300">
              <a:latin typeface="ＭＳ Ｐゴシック"/>
            </a:rPr>
            <a:t>しかしながら、保育所を直営で運営していることから、依然として類似団体を上回る数値となっているため、類似団体との乖離が大きくならないよう、給与水準の適正化に引き続き、努めていく必要がある。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40</xdr:row>
      <xdr:rowOff>50800</xdr:rowOff>
    </xdr:to>
    <xdr:cxnSp macro="">
      <xdr:nvCxnSpPr>
        <xdr:cNvPr id="61" name="直線コネクタ 60"/>
        <xdr:cNvCxnSpPr/>
      </xdr:nvCxnSpPr>
      <xdr:spPr>
        <a:xfrm flipV="1">
          <a:off x="4826000" y="5880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50800</xdr:rowOff>
    </xdr:from>
    <xdr:to>
      <xdr:col>7</xdr:col>
      <xdr:colOff>104775</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40</xdr:row>
      <xdr:rowOff>20320</xdr:rowOff>
    </xdr:to>
    <xdr:cxnSp macro="">
      <xdr:nvCxnSpPr>
        <xdr:cNvPr id="66" name="直線コネクタ 65"/>
        <xdr:cNvCxnSpPr/>
      </xdr:nvCxnSpPr>
      <xdr:spPr>
        <a:xfrm flipV="1">
          <a:off x="3987800" y="66344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66057</xdr:rowOff>
    </xdr:from>
    <xdr:ext cx="762000" cy="259045"/>
    <xdr:sp macro="" textlink="">
      <xdr:nvSpPr>
        <xdr:cNvPr id="67" name="人件費平均値テキスト"/>
        <xdr:cNvSpPr txBox="1"/>
      </xdr:nvSpPr>
      <xdr:spPr>
        <a:xfrm>
          <a:off x="4914900" y="62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68" name="フローチャート : 判断 67"/>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27940</xdr:rowOff>
    </xdr:to>
    <xdr:cxnSp macro="">
      <xdr:nvCxnSpPr>
        <xdr:cNvPr id="69" name="直線コネクタ 68"/>
        <xdr:cNvCxnSpPr/>
      </xdr:nvCxnSpPr>
      <xdr:spPr>
        <a:xfrm flipV="1">
          <a:off x="3098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102870</xdr:rowOff>
    </xdr:from>
    <xdr:to>
      <xdr:col>5</xdr:col>
      <xdr:colOff>600075</xdr:colOff>
      <xdr:row>38</xdr:row>
      <xdr:rowOff>33020</xdr:rowOff>
    </xdr:to>
    <xdr:sp macro="" textlink="">
      <xdr:nvSpPr>
        <xdr:cNvPr id="70" name="フローチャート :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43197</xdr:rowOff>
    </xdr:from>
    <xdr:ext cx="736600" cy="259045"/>
    <xdr:sp macro="" textlink="">
      <xdr:nvSpPr>
        <xdr:cNvPr id="71" name="テキスト ボックス 70"/>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27940</xdr:rowOff>
    </xdr:from>
    <xdr:to>
      <xdr:col>4</xdr:col>
      <xdr:colOff>346075</xdr:colOff>
      <xdr:row>40</xdr:row>
      <xdr:rowOff>50800</xdr:rowOff>
    </xdr:to>
    <xdr:cxnSp macro="">
      <xdr:nvCxnSpPr>
        <xdr:cNvPr id="72" name="直線コネクタ 71"/>
        <xdr:cNvCxnSpPr/>
      </xdr:nvCxnSpPr>
      <xdr:spPr>
        <a:xfrm flipV="1">
          <a:off x="2209800" y="688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64770</xdr:rowOff>
    </xdr:from>
    <xdr:to>
      <xdr:col>4</xdr:col>
      <xdr:colOff>396875</xdr:colOff>
      <xdr:row>37</xdr:row>
      <xdr:rowOff>166370</xdr:rowOff>
    </xdr:to>
    <xdr:sp macro="" textlink="">
      <xdr:nvSpPr>
        <xdr:cNvPr id="73" name="フローチャート :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40</xdr:row>
      <xdr:rowOff>165100</xdr:rowOff>
    </xdr:to>
    <xdr:cxnSp macro="">
      <xdr:nvCxnSpPr>
        <xdr:cNvPr id="75" name="直線コネクタ 74"/>
        <xdr:cNvCxnSpPr/>
      </xdr:nvCxnSpPr>
      <xdr:spPr>
        <a:xfrm flipV="1">
          <a:off x="1320800" y="690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110490</xdr:rowOff>
    </xdr:from>
    <xdr:to>
      <xdr:col>3</xdr:col>
      <xdr:colOff>193675</xdr:colOff>
      <xdr:row>38</xdr:row>
      <xdr:rowOff>40640</xdr:rowOff>
    </xdr:to>
    <xdr:sp macro="" textlink="">
      <xdr:nvSpPr>
        <xdr:cNvPr id="76" name="フローチャート : 判断 75"/>
        <xdr:cNvSpPr/>
      </xdr:nvSpPr>
      <xdr:spPr>
        <a:xfrm>
          <a:off x="2159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50817</xdr:rowOff>
    </xdr:from>
    <xdr:ext cx="762000" cy="259045"/>
    <xdr:sp macro="" textlink="">
      <xdr:nvSpPr>
        <xdr:cNvPr id="77" name="テキスト ボックス 76"/>
        <xdr:cNvSpPr txBox="1"/>
      </xdr:nvSpPr>
      <xdr:spPr>
        <a:xfrm>
          <a:off x="1828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78" name="フローチャート : 判断 77"/>
        <xdr:cNvSpPr/>
      </xdr:nvSpPr>
      <xdr:spPr>
        <a:xfrm>
          <a:off x="1270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104157</xdr:rowOff>
    </xdr:from>
    <xdr:ext cx="762000" cy="259045"/>
    <xdr:sp macro="" textlink="">
      <xdr:nvSpPr>
        <xdr:cNvPr id="79" name="テキスト ボックス 78"/>
        <xdr:cNvSpPr txBox="1"/>
      </xdr:nvSpPr>
      <xdr:spPr>
        <a:xfrm>
          <a:off x="939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148590</xdr:rowOff>
    </xdr:from>
    <xdr:to>
      <xdr:col>4</xdr:col>
      <xdr:colOff>396875</xdr:colOff>
      <xdr:row>40</xdr:row>
      <xdr:rowOff>78740</xdr:rowOff>
    </xdr:to>
    <xdr:sp macro="" textlink="">
      <xdr:nvSpPr>
        <xdr:cNvPr id="89" name="円/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91" name="円/楕円 90"/>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2" name="テキスト ボックス 91"/>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情報センター事業に伴う保守料等の増加や、職員数削減に伴う臨時職員の増大、業務のアウトソーシングなどにより、物件費は年々増加傾向にある。さらに、今後の防災施設の維持管理経費やさらなるアウトソーシングなどにより、物件費の上昇が見込まれるため、全体的な経費を適時見直しながら、経常経費の削減を図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2" name="直線コネクタ 121"/>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5"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6" name="直線コネクタ 125"/>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18</xdr:row>
      <xdr:rowOff>152400</xdr:rowOff>
    </xdr:to>
    <xdr:cxnSp macro="">
      <xdr:nvCxnSpPr>
        <xdr:cNvPr id="127" name="直線コネクタ 126"/>
        <xdr:cNvCxnSpPr/>
      </xdr:nvCxnSpPr>
      <xdr:spPr>
        <a:xfrm>
          <a:off x="15671800" y="320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28"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29" name="フローチャート : 判断 128"/>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114300</xdr:rowOff>
    </xdr:to>
    <xdr:cxnSp macro="">
      <xdr:nvCxnSpPr>
        <xdr:cNvPr id="130" name="直線コネクタ 129"/>
        <xdr:cNvCxnSpPr/>
      </xdr:nvCxnSpPr>
      <xdr:spPr>
        <a:xfrm>
          <a:off x="14782800" y="309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1" name="フローチャート : 判断 130"/>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18</xdr:row>
      <xdr:rowOff>12700</xdr:rowOff>
    </xdr:to>
    <xdr:cxnSp macro="">
      <xdr:nvCxnSpPr>
        <xdr:cNvPr id="133" name="直線コネクタ 132"/>
        <xdr:cNvCxnSpPr/>
      </xdr:nvCxnSpPr>
      <xdr:spPr>
        <a:xfrm>
          <a:off x="13893800" y="2933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4" name="フローチャート :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17</xdr:row>
      <xdr:rowOff>19050</xdr:rowOff>
    </xdr:to>
    <xdr:cxnSp macro="">
      <xdr:nvCxnSpPr>
        <xdr:cNvPr id="136" name="直線コネクタ 135"/>
        <xdr:cNvCxnSpPr/>
      </xdr:nvCxnSpPr>
      <xdr:spPr>
        <a:xfrm>
          <a:off x="13004800" y="2755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7" name="フローチャート :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38" name="テキスト ボックス 137"/>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39" name="フローチャート : 判断 138"/>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101600</xdr:rowOff>
    </xdr:from>
    <xdr:to>
      <xdr:col>24</xdr:col>
      <xdr:colOff>82550</xdr:colOff>
      <xdr:row>19</xdr:row>
      <xdr:rowOff>31750</xdr:rowOff>
    </xdr:to>
    <xdr:sp macro="" textlink="">
      <xdr:nvSpPr>
        <xdr:cNvPr id="146" name="円/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48" name="円/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149877</xdr:rowOff>
    </xdr:from>
    <xdr:ext cx="736600" cy="259045"/>
    <xdr:sp macro="" textlink="">
      <xdr:nvSpPr>
        <xdr:cNvPr id="149" name="テキスト ボックス 148"/>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0" name="円/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1" name="テキスト ボックス 150"/>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2" name="円/楕円 151"/>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53" name="テキスト ボックス 152"/>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保育所を直営で運営しているため、児童福祉費に係る扶助費が類似団体より小さい数値となっている。</a:t>
          </a:r>
        </a:p>
        <a:p>
          <a:r>
            <a:rPr kumimoji="1" lang="ja-JP" altLang="en-US" sz="1300">
              <a:latin typeface="ＭＳ Ｐゴシック"/>
            </a:rPr>
            <a:t>今後は地方創生事業に伴う子育て支援の充実や、高齢化率の更なる進展に伴い、扶助費の増加が見込まれるため、真に必要なサービスを見極めながら、財政健全化を図っていく。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3" name="直線コネクタ 182"/>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8" name="直線コネクタ 187"/>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107950</xdr:rowOff>
    </xdr:to>
    <xdr:cxnSp macro="">
      <xdr:nvCxnSpPr>
        <xdr:cNvPr id="191" name="直線コネクタ 190"/>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3" name="テキスト ボックス 19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31750</xdr:rowOff>
    </xdr:to>
    <xdr:cxnSp macro="">
      <xdr:nvCxnSpPr>
        <xdr:cNvPr id="194" name="直線コネクタ 193"/>
        <xdr:cNvCxnSpPr/>
      </xdr:nvCxnSpPr>
      <xdr:spPr>
        <a:xfrm flipV="1">
          <a:off x="2209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5" name="フローチャート : 判断 194"/>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6" name="テキスト ボックス 195"/>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31750</xdr:rowOff>
    </xdr:to>
    <xdr:cxnSp macro="">
      <xdr:nvCxnSpPr>
        <xdr:cNvPr id="197" name="直線コネクタ 196"/>
        <xdr:cNvCxnSpPr/>
      </xdr:nvCxnSpPr>
      <xdr:spPr>
        <a:xfrm>
          <a:off x="1320800" y="932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8" name="フローチャート : 判断 197"/>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9" name="テキスト ボックス 198"/>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9" name="円/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1" name="円/楕円 210"/>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2" name="テキスト ボックス 211"/>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数値は前年度比較で減少しているが、国民健康保険事業特別会計赤字補てん繰出金などは増加している状況にあり、今後は数値の増大も見込まれる。繰出金の削減は喫緊の課題であり、保険料率の見直しや介護予防施策の充実を継続的に行っていく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4" name="直線コネクタ 243"/>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5"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6" name="直線コネクタ 245"/>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7"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8" name="直線コネクタ 247"/>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119380</xdr:rowOff>
    </xdr:to>
    <xdr:cxnSp macro="">
      <xdr:nvCxnSpPr>
        <xdr:cNvPr id="249" name="直線コネクタ 248"/>
        <xdr:cNvCxnSpPr/>
      </xdr:nvCxnSpPr>
      <xdr:spPr>
        <a:xfrm flipV="1">
          <a:off x="15671800" y="962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1" name="フローチャート :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119380</xdr:rowOff>
    </xdr:to>
    <xdr:cxnSp macro="">
      <xdr:nvCxnSpPr>
        <xdr:cNvPr id="252" name="直線コネクタ 251"/>
        <xdr:cNvCxnSpPr/>
      </xdr:nvCxnSpPr>
      <xdr:spPr>
        <a:xfrm>
          <a:off x="14782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3" name="フローチャート :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4" name="テキスト ボックス 253"/>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58420</xdr:rowOff>
    </xdr:to>
    <xdr:cxnSp macro="">
      <xdr:nvCxnSpPr>
        <xdr:cNvPr id="255" name="直線コネクタ 254"/>
        <xdr:cNvCxnSpPr/>
      </xdr:nvCxnSpPr>
      <xdr:spPr>
        <a:xfrm>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6" name="フローチャート : 判断 255"/>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7" name="テキスト ボックス 256"/>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58420</xdr:rowOff>
    </xdr:to>
    <xdr:cxnSp macro="">
      <xdr:nvCxnSpPr>
        <xdr:cNvPr id="258" name="直線コネクタ 257"/>
        <xdr:cNvCxnSpPr/>
      </xdr:nvCxnSpPr>
      <xdr:spPr>
        <a:xfrm flipV="1">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9" name="フローチャート : 判断 258"/>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0" name="テキスト ボックス 259"/>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1" name="フローチャート :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68" name="円/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69"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0" name="円/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1" name="テキスト ボックス 270"/>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2" name="円/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4" name="円/楕円 273"/>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5" name="テキスト ボックス 274"/>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6" name="円/楕円 275"/>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7" name="テキスト ボックス 27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国・県の交付金や地方債の活用などにより、数値は年々、低下を続けている。今後は一部事務組合の施設整備に対する元利償還が始まり、負担金が増大するため数値の増加が見込まれる。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5" name="直線コネクタ 304"/>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6"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7" name="直線コネクタ 306"/>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100330</xdr:rowOff>
    </xdr:to>
    <xdr:cxnSp macro="">
      <xdr:nvCxnSpPr>
        <xdr:cNvPr id="310" name="直線コネクタ 309"/>
        <xdr:cNvCxnSpPr/>
      </xdr:nvCxnSpPr>
      <xdr:spPr>
        <a:xfrm flipV="1">
          <a:off x="15671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1"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2" name="フローチャート : 判断 311"/>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107950</xdr:rowOff>
    </xdr:to>
    <xdr:cxnSp macro="">
      <xdr:nvCxnSpPr>
        <xdr:cNvPr id="313" name="直線コネクタ 312"/>
        <xdr:cNvCxnSpPr/>
      </xdr:nvCxnSpPr>
      <xdr:spPr>
        <a:xfrm flipV="1">
          <a:off x="14782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4" name="フローチャート : 判断 313"/>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5" name="テキスト ボックス 314"/>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107950</xdr:rowOff>
    </xdr:to>
    <xdr:cxnSp macro="">
      <xdr:nvCxnSpPr>
        <xdr:cNvPr id="316" name="直線コネクタ 315"/>
        <xdr:cNvCxnSpPr/>
      </xdr:nvCxnSpPr>
      <xdr:spPr>
        <a:xfrm>
          <a:off x="13893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7" name="フローチャート : 判断 316"/>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18" name="テキスト ボックス 317"/>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130810</xdr:rowOff>
    </xdr:to>
    <xdr:cxnSp macro="">
      <xdr:nvCxnSpPr>
        <xdr:cNvPr id="319" name="直線コネクタ 318"/>
        <xdr:cNvCxnSpPr/>
      </xdr:nvCxnSpPr>
      <xdr:spPr>
        <a:xfrm flipV="1">
          <a:off x="13004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0" name="フローチャート : 判断 319"/>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1" name="テキスト ボックス 320"/>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2" name="フローチャート : 判断 321"/>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3" name="テキスト ボックス 322"/>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9" name="円/楕円 328"/>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30"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1" name="円/楕円 330"/>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2" name="テキスト ボックス 331"/>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3" name="円/楕円 332"/>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4" name="テキスト ボックス 33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5" name="円/楕円 334"/>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6" name="テキスト ボックス 335"/>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37" name="円/楕円 336"/>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38" name="テキスト ボックス 337"/>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津波避難タワーや津波避難路等の防災対策や町道および橋梁の長寿命化に係る事業実施に伴い、前年度比較で増加している。今後は保育所の高台移転や新庁舎建設などの大規模事業の借入を行うため、償還額が増加することが見込まれている。将来負担比率や実質公債費比率は類似団体を下回る数値となっており、その数値を保つためにも、国や県の財政支援を最大限に受けながら、事業を行う必要があ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3" name="直線コネクタ 362"/>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4"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5" name="直線コネクタ 364"/>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6"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7" name="直線コネクタ 366"/>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165863</xdr:rowOff>
    </xdr:to>
    <xdr:cxnSp macro="">
      <xdr:nvCxnSpPr>
        <xdr:cNvPr id="368" name="直線コネクタ 367"/>
        <xdr:cNvCxnSpPr/>
      </xdr:nvCxnSpPr>
      <xdr:spPr>
        <a:xfrm>
          <a:off x="3987800" y="13582396"/>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6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0" name="フローチャート : 判断 36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101854</xdr:rowOff>
    </xdr:to>
    <xdr:cxnSp macro="">
      <xdr:nvCxnSpPr>
        <xdr:cNvPr id="371" name="直線コネクタ 370"/>
        <xdr:cNvCxnSpPr/>
      </xdr:nvCxnSpPr>
      <xdr:spPr>
        <a:xfrm flipV="1">
          <a:off x="3098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2" name="フローチャート : 判断 371"/>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3" name="テキスト ボックス 372"/>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129287</xdr:rowOff>
    </xdr:to>
    <xdr:cxnSp macro="">
      <xdr:nvCxnSpPr>
        <xdr:cNvPr id="374" name="直線コネクタ 373"/>
        <xdr:cNvCxnSpPr/>
      </xdr:nvCxnSpPr>
      <xdr:spPr>
        <a:xfrm flipV="1">
          <a:off x="2209800" y="136464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5" name="フローチャート : 判断 374"/>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6" name="テキスト ボックス 375"/>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129287</xdr:rowOff>
    </xdr:from>
    <xdr:to>
      <xdr:col>3</xdr:col>
      <xdr:colOff>142875</xdr:colOff>
      <xdr:row>79</xdr:row>
      <xdr:rowOff>129287</xdr:rowOff>
    </xdr:to>
    <xdr:cxnSp macro="">
      <xdr:nvCxnSpPr>
        <xdr:cNvPr id="377" name="直線コネクタ 376"/>
        <xdr:cNvCxnSpPr/>
      </xdr:nvCxnSpPr>
      <xdr:spPr>
        <a:xfrm>
          <a:off x="1320800" y="13673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8" name="フローチャート : 判断 377"/>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79" name="テキスト ボックス 378"/>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0" name="フローチャート : 判断 379"/>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1" name="テキスト ボックス 380"/>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115063</xdr:rowOff>
    </xdr:from>
    <xdr:to>
      <xdr:col>7</xdr:col>
      <xdr:colOff>66675</xdr:colOff>
      <xdr:row>80</xdr:row>
      <xdr:rowOff>45213</xdr:rowOff>
    </xdr:to>
    <xdr:sp macro="" textlink="">
      <xdr:nvSpPr>
        <xdr:cNvPr id="387" name="円/楕円 386"/>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87140</xdr:rowOff>
    </xdr:from>
    <xdr:ext cx="762000" cy="259045"/>
    <xdr:sp macro="" textlink="">
      <xdr:nvSpPr>
        <xdr:cNvPr id="388"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9" name="円/楕円 388"/>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90" name="テキスト ボックス 389"/>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91" name="円/楕円 390"/>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92" name="テキスト ボックス 391"/>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78487</xdr:rowOff>
    </xdr:from>
    <xdr:to>
      <xdr:col>3</xdr:col>
      <xdr:colOff>193675</xdr:colOff>
      <xdr:row>80</xdr:row>
      <xdr:rowOff>8637</xdr:rowOff>
    </xdr:to>
    <xdr:sp macro="" textlink="">
      <xdr:nvSpPr>
        <xdr:cNvPr id="393" name="円/楕円 392"/>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164864</xdr:rowOff>
    </xdr:from>
    <xdr:ext cx="762000" cy="259045"/>
    <xdr:sp macro="" textlink="">
      <xdr:nvSpPr>
        <xdr:cNvPr id="394" name="テキスト ボックス 393"/>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395" name="円/楕円 394"/>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396" name="テキスト ボックス 395"/>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減少傾向にあるが、アウトソーシングにかかる外部委託経費は年々、増加している。また、システム関連のランニングコストや施設の維持補修費は経費削減を心がけるとともに引き続き、最小限の経費で最大の効果を引き出せるように取り組みながら、財政の硬直化を回避してい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2" name="直線コネクタ 421"/>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3"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4" name="直線コネクタ 423"/>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5"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6" name="直線コネクタ 425"/>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78</xdr:row>
      <xdr:rowOff>17272</xdr:rowOff>
    </xdr:to>
    <xdr:cxnSp macro="">
      <xdr:nvCxnSpPr>
        <xdr:cNvPr id="427" name="直線コネクタ 426"/>
        <xdr:cNvCxnSpPr/>
      </xdr:nvCxnSpPr>
      <xdr:spPr>
        <a:xfrm flipV="1">
          <a:off x="15671800" y="131937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28"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29" name="フローチャート : 判断 428"/>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78</xdr:row>
      <xdr:rowOff>17272</xdr:rowOff>
    </xdr:to>
    <xdr:cxnSp macro="">
      <xdr:nvCxnSpPr>
        <xdr:cNvPr id="430" name="直線コネクタ 429"/>
        <xdr:cNvCxnSpPr/>
      </xdr:nvCxnSpPr>
      <xdr:spPr>
        <a:xfrm>
          <a:off x="14782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1" name="フローチャート : 判断 430"/>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2" name="テキスト ボックス 431"/>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77</xdr:row>
      <xdr:rowOff>124713</xdr:rowOff>
    </xdr:to>
    <xdr:cxnSp macro="">
      <xdr:nvCxnSpPr>
        <xdr:cNvPr id="433" name="直線コネクタ 432"/>
        <xdr:cNvCxnSpPr/>
      </xdr:nvCxnSpPr>
      <xdr:spPr>
        <a:xfrm>
          <a:off x="13893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4" name="フローチャート : 判断 433"/>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5" name="テキスト ボックス 434"/>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88137</xdr:rowOff>
    </xdr:to>
    <xdr:cxnSp macro="">
      <xdr:nvCxnSpPr>
        <xdr:cNvPr id="436" name="直線コネクタ 435"/>
        <xdr:cNvCxnSpPr/>
      </xdr:nvCxnSpPr>
      <xdr:spPr>
        <a:xfrm>
          <a:off x="13004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7" name="フローチャート : 判断 436"/>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38" name="テキスト ボックス 437"/>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39" name="フローチャート : 判断 438"/>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0" name="テキスト ボックス 439"/>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6" name="円/楕円 445"/>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129303</xdr:rowOff>
    </xdr:from>
    <xdr:ext cx="762000" cy="259045"/>
    <xdr:sp macro="" textlink="">
      <xdr:nvSpPr>
        <xdr:cNvPr id="447"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137922</xdr:rowOff>
    </xdr:from>
    <xdr:to>
      <xdr:col>22</xdr:col>
      <xdr:colOff>615950</xdr:colOff>
      <xdr:row>78</xdr:row>
      <xdr:rowOff>68072</xdr:rowOff>
    </xdr:to>
    <xdr:sp macro="" textlink="">
      <xdr:nvSpPr>
        <xdr:cNvPr id="448" name="円/楕円 447"/>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52849</xdr:rowOff>
    </xdr:from>
    <xdr:ext cx="736600" cy="259045"/>
    <xdr:sp macro="" textlink="">
      <xdr:nvSpPr>
        <xdr:cNvPr id="449" name="テキスト ボックス 448"/>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50" name="円/楕円 449"/>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51" name="テキスト ボックス 450"/>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2" name="円/楕円 451"/>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3" name="テキスト ボックス 452"/>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54" name="円/楕円 453"/>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123714</xdr:rowOff>
    </xdr:from>
    <xdr:ext cx="762000" cy="259045"/>
    <xdr:sp macro="" textlink="">
      <xdr:nvSpPr>
        <xdr:cNvPr id="455" name="テキスト ボックス 454"/>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高知県黒潮町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140716</xdr:rowOff>
    </xdr:from>
    <xdr:to>
      <xdr:col>4</xdr:col>
      <xdr:colOff>1117600</xdr:colOff>
      <xdr:row>14</xdr:row>
      <xdr:rowOff>149544</xdr:rowOff>
    </xdr:to>
    <xdr:cxnSp macro="">
      <xdr:nvCxnSpPr>
        <xdr:cNvPr id="52" name="直線コネクタ 51"/>
        <xdr:cNvCxnSpPr/>
      </xdr:nvCxnSpPr>
      <xdr:spPr bwMode="auto">
        <a:xfrm flipV="1">
          <a:off x="5003800" y="2588641"/>
          <a:ext cx="647700" cy="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149544</xdr:rowOff>
    </xdr:from>
    <xdr:to>
      <xdr:col>4</xdr:col>
      <xdr:colOff>469900</xdr:colOff>
      <xdr:row>15</xdr:row>
      <xdr:rowOff>45629</xdr:rowOff>
    </xdr:to>
    <xdr:cxnSp macro="">
      <xdr:nvCxnSpPr>
        <xdr:cNvPr id="55" name="直線コネクタ 54"/>
        <xdr:cNvCxnSpPr/>
      </xdr:nvCxnSpPr>
      <xdr:spPr bwMode="auto">
        <a:xfrm flipV="1">
          <a:off x="4305300" y="2597469"/>
          <a:ext cx="698500" cy="6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33775</xdr:rowOff>
    </xdr:from>
    <xdr:to>
      <xdr:col>3</xdr:col>
      <xdr:colOff>904875</xdr:colOff>
      <xdr:row>15</xdr:row>
      <xdr:rowOff>45629</xdr:rowOff>
    </xdr:to>
    <xdr:cxnSp macro="">
      <xdr:nvCxnSpPr>
        <xdr:cNvPr id="58" name="直線コネクタ 57"/>
        <xdr:cNvCxnSpPr/>
      </xdr:nvCxnSpPr>
      <xdr:spPr bwMode="auto">
        <a:xfrm>
          <a:off x="3606800" y="26531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158819</xdr:rowOff>
    </xdr:from>
    <xdr:to>
      <xdr:col>3</xdr:col>
      <xdr:colOff>206375</xdr:colOff>
      <xdr:row>15</xdr:row>
      <xdr:rowOff>33775</xdr:rowOff>
    </xdr:to>
    <xdr:cxnSp macro="">
      <xdr:nvCxnSpPr>
        <xdr:cNvPr id="61" name="直線コネクタ 60"/>
        <xdr:cNvCxnSpPr/>
      </xdr:nvCxnSpPr>
      <xdr:spPr bwMode="auto">
        <a:xfrm>
          <a:off x="2908300" y="2606744"/>
          <a:ext cx="698500" cy="46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89916</xdr:rowOff>
    </xdr:from>
    <xdr:to>
      <xdr:col>5</xdr:col>
      <xdr:colOff>34925</xdr:colOff>
      <xdr:row>15</xdr:row>
      <xdr:rowOff>20066</xdr:rowOff>
    </xdr:to>
    <xdr:sp macro="" textlink="">
      <xdr:nvSpPr>
        <xdr:cNvPr id="71" name="円/楕円 70"/>
        <xdr:cNvSpPr/>
      </xdr:nvSpPr>
      <xdr:spPr bwMode="auto">
        <a:xfrm>
          <a:off x="5600700" y="253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106443</xdr:rowOff>
    </xdr:from>
    <xdr:ext cx="762000" cy="259045"/>
    <xdr:sp macro="" textlink="">
      <xdr:nvSpPr>
        <xdr:cNvPr id="72" name="人口1人当たり決算額の推移該当値テキスト130"/>
        <xdr:cNvSpPr txBox="1"/>
      </xdr:nvSpPr>
      <xdr:spPr>
        <a:xfrm>
          <a:off x="5740400" y="238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153,865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98744</xdr:rowOff>
    </xdr:from>
    <xdr:to>
      <xdr:col>4</xdr:col>
      <xdr:colOff>520700</xdr:colOff>
      <xdr:row>15</xdr:row>
      <xdr:rowOff>28894</xdr:rowOff>
    </xdr:to>
    <xdr:sp macro="" textlink="">
      <xdr:nvSpPr>
        <xdr:cNvPr id="73" name="円/楕円 72"/>
        <xdr:cNvSpPr/>
      </xdr:nvSpPr>
      <xdr:spPr bwMode="auto">
        <a:xfrm>
          <a:off x="4953000" y="254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39071</xdr:rowOff>
    </xdr:from>
    <xdr:ext cx="736600" cy="259045"/>
    <xdr:sp macro="" textlink="">
      <xdr:nvSpPr>
        <xdr:cNvPr id="74" name="テキスト ボックス 73"/>
        <xdr:cNvSpPr txBox="1"/>
      </xdr:nvSpPr>
      <xdr:spPr>
        <a:xfrm>
          <a:off x="4622800" y="231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166279</xdr:rowOff>
    </xdr:from>
    <xdr:to>
      <xdr:col>3</xdr:col>
      <xdr:colOff>955675</xdr:colOff>
      <xdr:row>15</xdr:row>
      <xdr:rowOff>96429</xdr:rowOff>
    </xdr:to>
    <xdr:sp macro="" textlink="">
      <xdr:nvSpPr>
        <xdr:cNvPr id="75" name="円/楕円 74"/>
        <xdr:cNvSpPr/>
      </xdr:nvSpPr>
      <xdr:spPr bwMode="auto">
        <a:xfrm>
          <a:off x="4254500" y="261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106606</xdr:rowOff>
    </xdr:from>
    <xdr:ext cx="762000" cy="259045"/>
    <xdr:sp macro="" textlink="">
      <xdr:nvSpPr>
        <xdr:cNvPr id="76" name="テキスト ボックス 75"/>
        <xdr:cNvSpPr txBox="1"/>
      </xdr:nvSpPr>
      <xdr:spPr>
        <a:xfrm>
          <a:off x="3924300" y="23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146,850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154425</xdr:rowOff>
    </xdr:from>
    <xdr:to>
      <xdr:col>3</xdr:col>
      <xdr:colOff>257175</xdr:colOff>
      <xdr:row>15</xdr:row>
      <xdr:rowOff>84575</xdr:rowOff>
    </xdr:to>
    <xdr:sp macro="" textlink="">
      <xdr:nvSpPr>
        <xdr:cNvPr id="77" name="円/楕円 76"/>
        <xdr:cNvSpPr/>
      </xdr:nvSpPr>
      <xdr:spPr bwMode="auto">
        <a:xfrm>
          <a:off x="3556000" y="260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94752</xdr:rowOff>
    </xdr:from>
    <xdr:ext cx="762000" cy="259045"/>
    <xdr:sp macro="" textlink="">
      <xdr:nvSpPr>
        <xdr:cNvPr id="78" name="テキスト ボックス 77"/>
        <xdr:cNvSpPr txBox="1"/>
      </xdr:nvSpPr>
      <xdr:spPr>
        <a:xfrm>
          <a:off x="3225800" y="23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147,939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108019</xdr:rowOff>
    </xdr:from>
    <xdr:to>
      <xdr:col>2</xdr:col>
      <xdr:colOff>692150</xdr:colOff>
      <xdr:row>15</xdr:row>
      <xdr:rowOff>38169</xdr:rowOff>
    </xdr:to>
    <xdr:sp macro="" textlink="">
      <xdr:nvSpPr>
        <xdr:cNvPr id="79" name="円/楕円 78"/>
        <xdr:cNvSpPr/>
      </xdr:nvSpPr>
      <xdr:spPr bwMode="auto">
        <a:xfrm>
          <a:off x="2857500" y="2555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48346</xdr:rowOff>
    </xdr:from>
    <xdr:ext cx="762000" cy="259045"/>
    <xdr:sp macro="" textlink="">
      <xdr:nvSpPr>
        <xdr:cNvPr id="80" name="テキスト ボックス 79"/>
        <xdr:cNvSpPr txBox="1"/>
      </xdr:nvSpPr>
      <xdr:spPr>
        <a:xfrm>
          <a:off x="2527300" y="232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8147</xdr:rowOff>
    </xdr:from>
    <xdr:to>
      <xdr:col>4</xdr:col>
      <xdr:colOff>1117600</xdr:colOff>
      <xdr:row>37</xdr:row>
      <xdr:rowOff>48590</xdr:rowOff>
    </xdr:to>
    <xdr:cxnSp macro="">
      <xdr:nvCxnSpPr>
        <xdr:cNvPr id="114" name="直線コネクタ 113"/>
        <xdr:cNvCxnSpPr/>
      </xdr:nvCxnSpPr>
      <xdr:spPr bwMode="auto">
        <a:xfrm>
          <a:off x="5003800" y="7132847"/>
          <a:ext cx="6477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70326</xdr:rowOff>
    </xdr:from>
    <xdr:to>
      <xdr:col>4</xdr:col>
      <xdr:colOff>469900</xdr:colOff>
      <xdr:row>37</xdr:row>
      <xdr:rowOff>8147</xdr:rowOff>
    </xdr:to>
    <xdr:cxnSp macro="">
      <xdr:nvCxnSpPr>
        <xdr:cNvPr id="117" name="直線コネクタ 116"/>
        <xdr:cNvCxnSpPr/>
      </xdr:nvCxnSpPr>
      <xdr:spPr bwMode="auto">
        <a:xfrm>
          <a:off x="4305300" y="7023576"/>
          <a:ext cx="6985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315576</xdr:rowOff>
    </xdr:from>
    <xdr:to>
      <xdr:col>3</xdr:col>
      <xdr:colOff>904875</xdr:colOff>
      <xdr:row>36</xdr:row>
      <xdr:rowOff>70326</xdr:rowOff>
    </xdr:to>
    <xdr:cxnSp macro="">
      <xdr:nvCxnSpPr>
        <xdr:cNvPr id="120" name="直線コネクタ 119"/>
        <xdr:cNvCxnSpPr/>
      </xdr:nvCxnSpPr>
      <xdr:spPr bwMode="auto">
        <a:xfrm>
          <a:off x="3606800" y="6925926"/>
          <a:ext cx="698500" cy="9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198038</xdr:rowOff>
    </xdr:from>
    <xdr:to>
      <xdr:col>3</xdr:col>
      <xdr:colOff>206375</xdr:colOff>
      <xdr:row>35</xdr:row>
      <xdr:rowOff>315576</xdr:rowOff>
    </xdr:to>
    <xdr:cxnSp macro="">
      <xdr:nvCxnSpPr>
        <xdr:cNvPr id="123" name="直線コネクタ 122"/>
        <xdr:cNvCxnSpPr/>
      </xdr:nvCxnSpPr>
      <xdr:spPr bwMode="auto">
        <a:xfrm>
          <a:off x="2908300" y="6808388"/>
          <a:ext cx="698500" cy="117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169240</xdr:rowOff>
    </xdr:from>
    <xdr:to>
      <xdr:col>5</xdr:col>
      <xdr:colOff>34925</xdr:colOff>
      <xdr:row>37</xdr:row>
      <xdr:rowOff>99390</xdr:rowOff>
    </xdr:to>
    <xdr:sp macro="" textlink="">
      <xdr:nvSpPr>
        <xdr:cNvPr id="133" name="円/楕円 132"/>
        <xdr:cNvSpPr/>
      </xdr:nvSpPr>
      <xdr:spPr bwMode="auto">
        <a:xfrm>
          <a:off x="5600700" y="712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141317</xdr:rowOff>
    </xdr:from>
    <xdr:ext cx="762000" cy="259045"/>
    <xdr:sp macro="" textlink="">
      <xdr:nvSpPr>
        <xdr:cNvPr id="134" name="人口1人当たり決算額の推移該当値テキスト445"/>
        <xdr:cNvSpPr txBox="1"/>
      </xdr:nvSpPr>
      <xdr:spPr>
        <a:xfrm>
          <a:off x="57404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20,116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128797</xdr:rowOff>
    </xdr:from>
    <xdr:to>
      <xdr:col>4</xdr:col>
      <xdr:colOff>520700</xdr:colOff>
      <xdr:row>37</xdr:row>
      <xdr:rowOff>58947</xdr:rowOff>
    </xdr:to>
    <xdr:sp macro="" textlink="">
      <xdr:nvSpPr>
        <xdr:cNvPr id="135" name="円/楕円 134"/>
        <xdr:cNvSpPr/>
      </xdr:nvSpPr>
      <xdr:spPr bwMode="auto">
        <a:xfrm>
          <a:off x="4953000" y="708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43724</xdr:rowOff>
    </xdr:from>
    <xdr:ext cx="736600" cy="259045"/>
    <xdr:sp macro="" textlink="">
      <xdr:nvSpPr>
        <xdr:cNvPr id="136" name="テキスト ボックス 135"/>
        <xdr:cNvSpPr txBox="1"/>
      </xdr:nvSpPr>
      <xdr:spPr>
        <a:xfrm>
          <a:off x="4622800" y="716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19526</xdr:rowOff>
    </xdr:from>
    <xdr:to>
      <xdr:col>3</xdr:col>
      <xdr:colOff>955675</xdr:colOff>
      <xdr:row>36</xdr:row>
      <xdr:rowOff>121126</xdr:rowOff>
    </xdr:to>
    <xdr:sp macro="" textlink="">
      <xdr:nvSpPr>
        <xdr:cNvPr id="137" name="円/楕円 136"/>
        <xdr:cNvSpPr/>
      </xdr:nvSpPr>
      <xdr:spPr bwMode="auto">
        <a:xfrm>
          <a:off x="4254500" y="697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105903</xdr:rowOff>
    </xdr:from>
    <xdr:ext cx="762000" cy="259045"/>
    <xdr:sp macro="" textlink="">
      <xdr:nvSpPr>
        <xdr:cNvPr id="138" name="テキスト ボックス 137"/>
        <xdr:cNvSpPr txBox="1"/>
      </xdr:nvSpPr>
      <xdr:spPr>
        <a:xfrm>
          <a:off x="3924300" y="705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264776</xdr:rowOff>
    </xdr:from>
    <xdr:to>
      <xdr:col>3</xdr:col>
      <xdr:colOff>257175</xdr:colOff>
      <xdr:row>36</xdr:row>
      <xdr:rowOff>23476</xdr:rowOff>
    </xdr:to>
    <xdr:sp macro="" textlink="">
      <xdr:nvSpPr>
        <xdr:cNvPr id="139" name="円/楕円 138"/>
        <xdr:cNvSpPr/>
      </xdr:nvSpPr>
      <xdr:spPr bwMode="auto">
        <a:xfrm>
          <a:off x="3556000" y="687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8253</xdr:rowOff>
    </xdr:from>
    <xdr:ext cx="762000" cy="259045"/>
    <xdr:sp macro="" textlink="">
      <xdr:nvSpPr>
        <xdr:cNvPr id="140" name="テキスト ボックス 139"/>
        <xdr:cNvSpPr txBox="1"/>
      </xdr:nvSpPr>
      <xdr:spPr>
        <a:xfrm>
          <a:off x="3225800" y="69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147238</xdr:rowOff>
    </xdr:from>
    <xdr:to>
      <xdr:col>2</xdr:col>
      <xdr:colOff>692150</xdr:colOff>
      <xdr:row>35</xdr:row>
      <xdr:rowOff>248838</xdr:rowOff>
    </xdr:to>
    <xdr:sp macro="" textlink="">
      <xdr:nvSpPr>
        <xdr:cNvPr id="141" name="円/楕円 140"/>
        <xdr:cNvSpPr/>
      </xdr:nvSpPr>
      <xdr:spPr bwMode="auto">
        <a:xfrm>
          <a:off x="2857500" y="675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233615</xdr:rowOff>
    </xdr:from>
    <xdr:ext cx="762000" cy="259045"/>
    <xdr:sp macro="" textlink="">
      <xdr:nvSpPr>
        <xdr:cNvPr id="142" name="テキスト ボックス 141"/>
        <xdr:cNvSpPr txBox="1"/>
      </xdr:nvSpPr>
      <xdr:spPr>
        <a:xfrm>
          <a:off x="2527300" y="68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64295</xdr:rowOff>
    </xdr:from>
    <xdr:to>
      <xdr:col>6</xdr:col>
      <xdr:colOff>511175</xdr:colOff>
      <xdr:row>31</xdr:row>
      <xdr:rowOff>73128</xdr:rowOff>
    </xdr:to>
    <xdr:cxnSp macro="">
      <xdr:nvCxnSpPr>
        <xdr:cNvPr id="63" name="直線コネクタ 62"/>
        <xdr:cNvCxnSpPr/>
      </xdr:nvCxnSpPr>
      <xdr:spPr>
        <a:xfrm>
          <a:off x="3797300" y="5379245"/>
          <a:ext cx="8382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64295</xdr:rowOff>
    </xdr:from>
    <xdr:to>
      <xdr:col>5</xdr:col>
      <xdr:colOff>358775</xdr:colOff>
      <xdr:row>31</xdr:row>
      <xdr:rowOff>139831</xdr:rowOff>
    </xdr:to>
    <xdr:cxnSp macro="">
      <xdr:nvCxnSpPr>
        <xdr:cNvPr id="66" name="直線コネクタ 65"/>
        <xdr:cNvCxnSpPr/>
      </xdr:nvCxnSpPr>
      <xdr:spPr>
        <a:xfrm flipV="1">
          <a:off x="2908300" y="5379245"/>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25661</xdr:rowOff>
    </xdr:from>
    <xdr:to>
      <xdr:col>4</xdr:col>
      <xdr:colOff>155575</xdr:colOff>
      <xdr:row>31</xdr:row>
      <xdr:rowOff>139831</xdr:rowOff>
    </xdr:to>
    <xdr:cxnSp macro="">
      <xdr:nvCxnSpPr>
        <xdr:cNvPr id="69" name="直線コネクタ 68"/>
        <xdr:cNvCxnSpPr/>
      </xdr:nvCxnSpPr>
      <xdr:spPr>
        <a:xfrm>
          <a:off x="2019300" y="5340611"/>
          <a:ext cx="8890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164552</xdr:rowOff>
    </xdr:from>
    <xdr:to>
      <xdr:col>2</xdr:col>
      <xdr:colOff>638175</xdr:colOff>
      <xdr:row>31</xdr:row>
      <xdr:rowOff>25661</xdr:rowOff>
    </xdr:to>
    <xdr:cxnSp macro="">
      <xdr:nvCxnSpPr>
        <xdr:cNvPr id="72" name="直線コネクタ 71"/>
        <xdr:cNvCxnSpPr/>
      </xdr:nvCxnSpPr>
      <xdr:spPr>
        <a:xfrm>
          <a:off x="1130300" y="5308052"/>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22328</xdr:rowOff>
    </xdr:from>
    <xdr:to>
      <xdr:col>6</xdr:col>
      <xdr:colOff>561975</xdr:colOff>
      <xdr:row>31</xdr:row>
      <xdr:rowOff>123928</xdr:rowOff>
    </xdr:to>
    <xdr:sp macro="" textlink="">
      <xdr:nvSpPr>
        <xdr:cNvPr id="82" name="円/楕円 81"/>
        <xdr:cNvSpPr/>
      </xdr:nvSpPr>
      <xdr:spPr>
        <a:xfrm>
          <a:off x="4584700" y="5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108705</xdr:rowOff>
    </xdr:from>
    <xdr:ext cx="599010" cy="259045"/>
    <xdr:sp macro="" textlink="">
      <xdr:nvSpPr>
        <xdr:cNvPr id="83" name="人件費該当値テキスト"/>
        <xdr:cNvSpPr txBox="1"/>
      </xdr:nvSpPr>
      <xdr:spPr>
        <a:xfrm>
          <a:off x="4686300" y="525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125,577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13495</xdr:rowOff>
    </xdr:from>
    <xdr:to>
      <xdr:col>5</xdr:col>
      <xdr:colOff>409575</xdr:colOff>
      <xdr:row>31</xdr:row>
      <xdr:rowOff>115095</xdr:rowOff>
    </xdr:to>
    <xdr:sp macro="" textlink="">
      <xdr:nvSpPr>
        <xdr:cNvPr id="84" name="円/楕円 83"/>
        <xdr:cNvSpPr/>
      </xdr:nvSpPr>
      <xdr:spPr>
        <a:xfrm>
          <a:off x="3746500" y="53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131622</xdr:rowOff>
    </xdr:from>
    <xdr:ext cx="599010" cy="259045"/>
    <xdr:sp macro="" textlink="">
      <xdr:nvSpPr>
        <xdr:cNvPr id="85" name="テキスト ボックス 84"/>
        <xdr:cNvSpPr txBox="1"/>
      </xdr:nvSpPr>
      <xdr:spPr>
        <a:xfrm>
          <a:off x="3497794" y="51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126,118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89031</xdr:rowOff>
    </xdr:from>
    <xdr:to>
      <xdr:col>4</xdr:col>
      <xdr:colOff>206375</xdr:colOff>
      <xdr:row>32</xdr:row>
      <xdr:rowOff>19181</xdr:rowOff>
    </xdr:to>
    <xdr:sp macro="" textlink="">
      <xdr:nvSpPr>
        <xdr:cNvPr id="86" name="円/楕円 85"/>
        <xdr:cNvSpPr/>
      </xdr:nvSpPr>
      <xdr:spPr>
        <a:xfrm>
          <a:off x="2857500" y="54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35708</xdr:rowOff>
    </xdr:from>
    <xdr:ext cx="599010" cy="259045"/>
    <xdr:sp macro="" textlink="">
      <xdr:nvSpPr>
        <xdr:cNvPr id="87" name="テキスト ボックス 86"/>
        <xdr:cNvSpPr txBox="1"/>
      </xdr:nvSpPr>
      <xdr:spPr>
        <a:xfrm>
          <a:off x="2608794" y="51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121,492</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146311</xdr:rowOff>
    </xdr:from>
    <xdr:to>
      <xdr:col>3</xdr:col>
      <xdr:colOff>3175</xdr:colOff>
      <xdr:row>31</xdr:row>
      <xdr:rowOff>76461</xdr:rowOff>
    </xdr:to>
    <xdr:sp macro="" textlink="">
      <xdr:nvSpPr>
        <xdr:cNvPr id="88" name="円/楕円 87"/>
        <xdr:cNvSpPr/>
      </xdr:nvSpPr>
      <xdr:spPr>
        <a:xfrm>
          <a:off x="1968500" y="52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92988</xdr:rowOff>
    </xdr:from>
    <xdr:ext cx="599010" cy="259045"/>
    <xdr:sp macro="" textlink="">
      <xdr:nvSpPr>
        <xdr:cNvPr id="89" name="テキスト ボックス 88"/>
        <xdr:cNvSpPr txBox="1"/>
      </xdr:nvSpPr>
      <xdr:spPr>
        <a:xfrm>
          <a:off x="1719794" y="50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113752</xdr:rowOff>
    </xdr:from>
    <xdr:to>
      <xdr:col>1</xdr:col>
      <xdr:colOff>485775</xdr:colOff>
      <xdr:row>31</xdr:row>
      <xdr:rowOff>43902</xdr:rowOff>
    </xdr:to>
    <xdr:sp macro="" textlink="">
      <xdr:nvSpPr>
        <xdr:cNvPr id="90" name="円/楕円 89"/>
        <xdr:cNvSpPr/>
      </xdr:nvSpPr>
      <xdr:spPr>
        <a:xfrm>
          <a:off x="1079500" y="5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60429</xdr:rowOff>
    </xdr:from>
    <xdr:ext cx="599010" cy="259045"/>
    <xdr:sp macro="" textlink="">
      <xdr:nvSpPr>
        <xdr:cNvPr id="91" name="テキスト ボックス 90"/>
        <xdr:cNvSpPr txBox="1"/>
      </xdr:nvSpPr>
      <xdr:spPr>
        <a:xfrm>
          <a:off x="830794" y="50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138306</xdr:rowOff>
    </xdr:from>
    <xdr:to>
      <xdr:col>6</xdr:col>
      <xdr:colOff>511175</xdr:colOff>
      <xdr:row>56</xdr:row>
      <xdr:rowOff>15746</xdr:rowOff>
    </xdr:to>
    <xdr:cxnSp macro="">
      <xdr:nvCxnSpPr>
        <xdr:cNvPr id="121" name="直線コネクタ 120"/>
        <xdr:cNvCxnSpPr/>
      </xdr:nvCxnSpPr>
      <xdr:spPr>
        <a:xfrm flipV="1">
          <a:off x="3797300" y="9568056"/>
          <a:ext cx="8382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15746</xdr:rowOff>
    </xdr:from>
    <xdr:to>
      <xdr:col>5</xdr:col>
      <xdr:colOff>358775</xdr:colOff>
      <xdr:row>56</xdr:row>
      <xdr:rowOff>58135</xdr:rowOff>
    </xdr:to>
    <xdr:cxnSp macro="">
      <xdr:nvCxnSpPr>
        <xdr:cNvPr id="124" name="直線コネクタ 123"/>
        <xdr:cNvCxnSpPr/>
      </xdr:nvCxnSpPr>
      <xdr:spPr>
        <a:xfrm flipV="1">
          <a:off x="2908300" y="9616946"/>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58135</xdr:rowOff>
    </xdr:from>
    <xdr:to>
      <xdr:col>4</xdr:col>
      <xdr:colOff>155575</xdr:colOff>
      <xdr:row>57</xdr:row>
      <xdr:rowOff>15273</xdr:rowOff>
    </xdr:to>
    <xdr:cxnSp macro="">
      <xdr:nvCxnSpPr>
        <xdr:cNvPr id="127" name="直線コネクタ 126"/>
        <xdr:cNvCxnSpPr/>
      </xdr:nvCxnSpPr>
      <xdr:spPr>
        <a:xfrm flipV="1">
          <a:off x="2019300" y="965933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9" name="テキスト ボックス 128"/>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15273</xdr:rowOff>
    </xdr:from>
    <xdr:to>
      <xdr:col>2</xdr:col>
      <xdr:colOff>638175</xdr:colOff>
      <xdr:row>57</xdr:row>
      <xdr:rowOff>76492</xdr:rowOff>
    </xdr:to>
    <xdr:cxnSp macro="">
      <xdr:nvCxnSpPr>
        <xdr:cNvPr id="130" name="直線コネクタ 129"/>
        <xdr:cNvCxnSpPr/>
      </xdr:nvCxnSpPr>
      <xdr:spPr>
        <a:xfrm flipV="1">
          <a:off x="1130300" y="9787923"/>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2" name="テキスト ボックス 131"/>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4" name="テキスト ボックス 133"/>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87506</xdr:rowOff>
    </xdr:from>
    <xdr:to>
      <xdr:col>6</xdr:col>
      <xdr:colOff>561975</xdr:colOff>
      <xdr:row>56</xdr:row>
      <xdr:rowOff>17656</xdr:rowOff>
    </xdr:to>
    <xdr:sp macro="" textlink="">
      <xdr:nvSpPr>
        <xdr:cNvPr id="140" name="円/楕円 139"/>
        <xdr:cNvSpPr/>
      </xdr:nvSpPr>
      <xdr:spPr>
        <a:xfrm>
          <a:off x="4584700" y="95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110383</xdr:rowOff>
    </xdr:from>
    <xdr:ext cx="599010" cy="259045"/>
    <xdr:sp macro="" textlink="">
      <xdr:nvSpPr>
        <xdr:cNvPr id="141" name="物件費該当値テキスト"/>
        <xdr:cNvSpPr txBox="1"/>
      </xdr:nvSpPr>
      <xdr:spPr>
        <a:xfrm>
          <a:off x="4686300" y="936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127,683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136396</xdr:rowOff>
    </xdr:from>
    <xdr:to>
      <xdr:col>5</xdr:col>
      <xdr:colOff>409575</xdr:colOff>
      <xdr:row>56</xdr:row>
      <xdr:rowOff>66546</xdr:rowOff>
    </xdr:to>
    <xdr:sp macro="" textlink="">
      <xdr:nvSpPr>
        <xdr:cNvPr id="142" name="円/楕円 141"/>
        <xdr:cNvSpPr/>
      </xdr:nvSpPr>
      <xdr:spPr>
        <a:xfrm>
          <a:off x="3746500" y="95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83073</xdr:rowOff>
    </xdr:from>
    <xdr:ext cx="599010" cy="259045"/>
    <xdr:sp macro="" textlink="">
      <xdr:nvSpPr>
        <xdr:cNvPr id="143" name="テキスト ボックス 142"/>
        <xdr:cNvSpPr txBox="1"/>
      </xdr:nvSpPr>
      <xdr:spPr>
        <a:xfrm>
          <a:off x="3497794" y="93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7335</xdr:rowOff>
    </xdr:from>
    <xdr:to>
      <xdr:col>4</xdr:col>
      <xdr:colOff>206375</xdr:colOff>
      <xdr:row>56</xdr:row>
      <xdr:rowOff>108935</xdr:rowOff>
    </xdr:to>
    <xdr:sp macro="" textlink="">
      <xdr:nvSpPr>
        <xdr:cNvPr id="144" name="円/楕円 143"/>
        <xdr:cNvSpPr/>
      </xdr:nvSpPr>
      <xdr:spPr>
        <a:xfrm>
          <a:off x="2857500" y="96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125462</xdr:rowOff>
    </xdr:from>
    <xdr:ext cx="599010" cy="259045"/>
    <xdr:sp macro="" textlink="">
      <xdr:nvSpPr>
        <xdr:cNvPr id="145" name="テキスト ボックス 144"/>
        <xdr:cNvSpPr txBox="1"/>
      </xdr:nvSpPr>
      <xdr:spPr>
        <a:xfrm>
          <a:off x="2608794" y="938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135923</xdr:rowOff>
    </xdr:from>
    <xdr:to>
      <xdr:col>3</xdr:col>
      <xdr:colOff>3175</xdr:colOff>
      <xdr:row>57</xdr:row>
      <xdr:rowOff>66073</xdr:rowOff>
    </xdr:to>
    <xdr:sp macro="" textlink="">
      <xdr:nvSpPr>
        <xdr:cNvPr id="146" name="円/楕円 145"/>
        <xdr:cNvSpPr/>
      </xdr:nvSpPr>
      <xdr:spPr>
        <a:xfrm>
          <a:off x="1968500" y="97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82600</xdr:rowOff>
    </xdr:from>
    <xdr:ext cx="534377" cy="259045"/>
    <xdr:sp macro="" textlink="">
      <xdr:nvSpPr>
        <xdr:cNvPr id="147" name="テキスト ボックス 146"/>
        <xdr:cNvSpPr txBox="1"/>
      </xdr:nvSpPr>
      <xdr:spPr>
        <a:xfrm>
          <a:off x="1752111" y="95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25692</xdr:rowOff>
    </xdr:from>
    <xdr:to>
      <xdr:col>1</xdr:col>
      <xdr:colOff>485775</xdr:colOff>
      <xdr:row>57</xdr:row>
      <xdr:rowOff>127292</xdr:rowOff>
    </xdr:to>
    <xdr:sp macro="" textlink="">
      <xdr:nvSpPr>
        <xdr:cNvPr id="148" name="円/楕円 147"/>
        <xdr:cNvSpPr/>
      </xdr:nvSpPr>
      <xdr:spPr>
        <a:xfrm>
          <a:off x="1079500" y="97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143819</xdr:rowOff>
    </xdr:from>
    <xdr:ext cx="534377" cy="259045"/>
    <xdr:sp macro="" textlink="">
      <xdr:nvSpPr>
        <xdr:cNvPr id="149" name="テキスト ボックス 148"/>
        <xdr:cNvSpPr txBox="1"/>
      </xdr:nvSpPr>
      <xdr:spPr>
        <a:xfrm>
          <a:off x="863111" y="95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155587</xdr:rowOff>
    </xdr:from>
    <xdr:to>
      <xdr:col>6</xdr:col>
      <xdr:colOff>511175</xdr:colOff>
      <xdr:row>77</xdr:row>
      <xdr:rowOff>156274</xdr:rowOff>
    </xdr:to>
    <xdr:cxnSp macro="">
      <xdr:nvCxnSpPr>
        <xdr:cNvPr id="178" name="直線コネクタ 177"/>
        <xdr:cNvCxnSpPr/>
      </xdr:nvCxnSpPr>
      <xdr:spPr>
        <a:xfrm flipV="1">
          <a:off x="3797300" y="13357237"/>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156274</xdr:rowOff>
    </xdr:from>
    <xdr:to>
      <xdr:col>5</xdr:col>
      <xdr:colOff>358775</xdr:colOff>
      <xdr:row>78</xdr:row>
      <xdr:rowOff>68224</xdr:rowOff>
    </xdr:to>
    <xdr:cxnSp macro="">
      <xdr:nvCxnSpPr>
        <xdr:cNvPr id="181" name="直線コネクタ 180"/>
        <xdr:cNvCxnSpPr/>
      </xdr:nvCxnSpPr>
      <xdr:spPr>
        <a:xfrm flipV="1">
          <a:off x="2908300" y="13357924"/>
          <a:ext cx="8890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67805</xdr:rowOff>
    </xdr:from>
    <xdr:to>
      <xdr:col>4</xdr:col>
      <xdr:colOff>155575</xdr:colOff>
      <xdr:row>78</xdr:row>
      <xdr:rowOff>68224</xdr:rowOff>
    </xdr:to>
    <xdr:cxnSp macro="">
      <xdr:nvCxnSpPr>
        <xdr:cNvPr id="184" name="直線コネクタ 183"/>
        <xdr:cNvCxnSpPr/>
      </xdr:nvCxnSpPr>
      <xdr:spPr>
        <a:xfrm>
          <a:off x="2019300" y="1344090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42469</xdr:rowOff>
    </xdr:from>
    <xdr:to>
      <xdr:col>2</xdr:col>
      <xdr:colOff>638175</xdr:colOff>
      <xdr:row>78</xdr:row>
      <xdr:rowOff>67805</xdr:rowOff>
    </xdr:to>
    <xdr:cxnSp macro="">
      <xdr:nvCxnSpPr>
        <xdr:cNvPr id="187" name="直線コネクタ 186"/>
        <xdr:cNvCxnSpPr/>
      </xdr:nvCxnSpPr>
      <xdr:spPr>
        <a:xfrm>
          <a:off x="1130300" y="1341556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104787</xdr:rowOff>
    </xdr:from>
    <xdr:to>
      <xdr:col>6</xdr:col>
      <xdr:colOff>561975</xdr:colOff>
      <xdr:row>78</xdr:row>
      <xdr:rowOff>34937</xdr:rowOff>
    </xdr:to>
    <xdr:sp macro="" textlink="">
      <xdr:nvSpPr>
        <xdr:cNvPr id="197" name="円/楕円 196"/>
        <xdr:cNvSpPr/>
      </xdr:nvSpPr>
      <xdr:spPr>
        <a:xfrm>
          <a:off x="45847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83214</xdr:rowOff>
    </xdr:from>
    <xdr:ext cx="469744" cy="259045"/>
    <xdr:sp macro="" textlink="">
      <xdr:nvSpPr>
        <xdr:cNvPr id="198" name="維持補修費該当値テキスト"/>
        <xdr:cNvSpPr txBox="1"/>
      </xdr:nvSpPr>
      <xdr:spPr>
        <a:xfrm>
          <a:off x="4686300" y="1328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105474</xdr:rowOff>
    </xdr:from>
    <xdr:to>
      <xdr:col>5</xdr:col>
      <xdr:colOff>409575</xdr:colOff>
      <xdr:row>78</xdr:row>
      <xdr:rowOff>35624</xdr:rowOff>
    </xdr:to>
    <xdr:sp macro="" textlink="">
      <xdr:nvSpPr>
        <xdr:cNvPr id="199" name="円/楕円 198"/>
        <xdr:cNvSpPr/>
      </xdr:nvSpPr>
      <xdr:spPr>
        <a:xfrm>
          <a:off x="3746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26751</xdr:rowOff>
    </xdr:from>
    <xdr:ext cx="469744" cy="259045"/>
    <xdr:sp macro="" textlink="">
      <xdr:nvSpPr>
        <xdr:cNvPr id="200" name="テキスト ボックス 199"/>
        <xdr:cNvSpPr txBox="1"/>
      </xdr:nvSpPr>
      <xdr:spPr>
        <a:xfrm>
          <a:off x="3562427" y="133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17424</xdr:rowOff>
    </xdr:from>
    <xdr:to>
      <xdr:col>4</xdr:col>
      <xdr:colOff>206375</xdr:colOff>
      <xdr:row>78</xdr:row>
      <xdr:rowOff>119024</xdr:rowOff>
    </xdr:to>
    <xdr:sp macro="" textlink="">
      <xdr:nvSpPr>
        <xdr:cNvPr id="201" name="円/楕円 200"/>
        <xdr:cNvSpPr/>
      </xdr:nvSpPr>
      <xdr:spPr>
        <a:xfrm>
          <a:off x="2857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110151</xdr:rowOff>
    </xdr:from>
    <xdr:ext cx="469744" cy="259045"/>
    <xdr:sp macro="" textlink="">
      <xdr:nvSpPr>
        <xdr:cNvPr id="202" name="テキスト ボックス 201"/>
        <xdr:cNvSpPr txBox="1"/>
      </xdr:nvSpPr>
      <xdr:spPr>
        <a:xfrm>
          <a:off x="2673427"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17005</xdr:rowOff>
    </xdr:from>
    <xdr:to>
      <xdr:col>3</xdr:col>
      <xdr:colOff>3175</xdr:colOff>
      <xdr:row>78</xdr:row>
      <xdr:rowOff>118605</xdr:rowOff>
    </xdr:to>
    <xdr:sp macro="" textlink="">
      <xdr:nvSpPr>
        <xdr:cNvPr id="203" name="円/楕円 202"/>
        <xdr:cNvSpPr/>
      </xdr:nvSpPr>
      <xdr:spPr>
        <a:xfrm>
          <a:off x="1968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109732</xdr:rowOff>
    </xdr:from>
    <xdr:ext cx="469744" cy="259045"/>
    <xdr:sp macro="" textlink="">
      <xdr:nvSpPr>
        <xdr:cNvPr id="204" name="テキスト ボックス 203"/>
        <xdr:cNvSpPr txBox="1"/>
      </xdr:nvSpPr>
      <xdr:spPr>
        <a:xfrm>
          <a:off x="1784427"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163119</xdr:rowOff>
    </xdr:from>
    <xdr:to>
      <xdr:col>1</xdr:col>
      <xdr:colOff>485775</xdr:colOff>
      <xdr:row>78</xdr:row>
      <xdr:rowOff>93269</xdr:rowOff>
    </xdr:to>
    <xdr:sp macro="" textlink="">
      <xdr:nvSpPr>
        <xdr:cNvPr id="205" name="円/楕円 204"/>
        <xdr:cNvSpPr/>
      </xdr:nvSpPr>
      <xdr:spPr>
        <a:xfrm>
          <a:off x="1079500" y="133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84396</xdr:rowOff>
    </xdr:from>
    <xdr:ext cx="469744" cy="259045"/>
    <xdr:sp macro="" textlink="">
      <xdr:nvSpPr>
        <xdr:cNvPr id="206" name="テキスト ボックス 205"/>
        <xdr:cNvSpPr txBox="1"/>
      </xdr:nvSpPr>
      <xdr:spPr>
        <a:xfrm>
          <a:off x="895427" y="134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90633</xdr:rowOff>
    </xdr:from>
    <xdr:to>
      <xdr:col>6</xdr:col>
      <xdr:colOff>511175</xdr:colOff>
      <xdr:row>98</xdr:row>
      <xdr:rowOff>103631</xdr:rowOff>
    </xdr:to>
    <xdr:cxnSp macro="">
      <xdr:nvCxnSpPr>
        <xdr:cNvPr id="238" name="直線コネクタ 237"/>
        <xdr:cNvCxnSpPr/>
      </xdr:nvCxnSpPr>
      <xdr:spPr>
        <a:xfrm>
          <a:off x="3797300" y="16892733"/>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90633</xdr:rowOff>
    </xdr:from>
    <xdr:to>
      <xdr:col>5</xdr:col>
      <xdr:colOff>358775</xdr:colOff>
      <xdr:row>98</xdr:row>
      <xdr:rowOff>145659</xdr:rowOff>
    </xdr:to>
    <xdr:cxnSp macro="">
      <xdr:nvCxnSpPr>
        <xdr:cNvPr id="241" name="直線コネクタ 240"/>
        <xdr:cNvCxnSpPr/>
      </xdr:nvCxnSpPr>
      <xdr:spPr>
        <a:xfrm flipV="1">
          <a:off x="2908300" y="16892733"/>
          <a:ext cx="889000" cy="5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145659</xdr:rowOff>
    </xdr:from>
    <xdr:to>
      <xdr:col>4</xdr:col>
      <xdr:colOff>155575</xdr:colOff>
      <xdr:row>99</xdr:row>
      <xdr:rowOff>4466</xdr:rowOff>
    </xdr:to>
    <xdr:cxnSp macro="">
      <xdr:nvCxnSpPr>
        <xdr:cNvPr id="244" name="直線コネクタ 243"/>
        <xdr:cNvCxnSpPr/>
      </xdr:nvCxnSpPr>
      <xdr:spPr>
        <a:xfrm flipV="1">
          <a:off x="2019300" y="16947759"/>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4466</xdr:rowOff>
    </xdr:from>
    <xdr:to>
      <xdr:col>2</xdr:col>
      <xdr:colOff>638175</xdr:colOff>
      <xdr:row>99</xdr:row>
      <xdr:rowOff>49044</xdr:rowOff>
    </xdr:to>
    <xdr:cxnSp macro="">
      <xdr:nvCxnSpPr>
        <xdr:cNvPr id="247" name="直線コネクタ 246"/>
        <xdr:cNvCxnSpPr/>
      </xdr:nvCxnSpPr>
      <xdr:spPr>
        <a:xfrm flipV="1">
          <a:off x="1130300" y="16978016"/>
          <a:ext cx="8890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52831</xdr:rowOff>
    </xdr:from>
    <xdr:to>
      <xdr:col>6</xdr:col>
      <xdr:colOff>561975</xdr:colOff>
      <xdr:row>98</xdr:row>
      <xdr:rowOff>154431</xdr:rowOff>
    </xdr:to>
    <xdr:sp macro="" textlink="">
      <xdr:nvSpPr>
        <xdr:cNvPr id="257" name="円/楕円 256"/>
        <xdr:cNvSpPr/>
      </xdr:nvSpPr>
      <xdr:spPr>
        <a:xfrm>
          <a:off x="45847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31258</xdr:rowOff>
    </xdr:from>
    <xdr:ext cx="534377" cy="259045"/>
    <xdr:sp macro="" textlink="">
      <xdr:nvSpPr>
        <xdr:cNvPr id="258" name="扶助費該当値テキスト"/>
        <xdr:cNvSpPr txBox="1"/>
      </xdr:nvSpPr>
      <xdr:spPr>
        <a:xfrm>
          <a:off x="4686300" y="1683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39833</xdr:rowOff>
    </xdr:from>
    <xdr:to>
      <xdr:col>5</xdr:col>
      <xdr:colOff>409575</xdr:colOff>
      <xdr:row>98</xdr:row>
      <xdr:rowOff>141433</xdr:rowOff>
    </xdr:to>
    <xdr:sp macro="" textlink="">
      <xdr:nvSpPr>
        <xdr:cNvPr id="259" name="円/楕円 258"/>
        <xdr:cNvSpPr/>
      </xdr:nvSpPr>
      <xdr:spPr>
        <a:xfrm>
          <a:off x="3746500" y="168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132560</xdr:rowOff>
    </xdr:from>
    <xdr:ext cx="534377" cy="259045"/>
    <xdr:sp macro="" textlink="">
      <xdr:nvSpPr>
        <xdr:cNvPr id="260" name="テキスト ボックス 259"/>
        <xdr:cNvSpPr txBox="1"/>
      </xdr:nvSpPr>
      <xdr:spPr>
        <a:xfrm>
          <a:off x="3530111" y="169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94859</xdr:rowOff>
    </xdr:from>
    <xdr:to>
      <xdr:col>4</xdr:col>
      <xdr:colOff>206375</xdr:colOff>
      <xdr:row>99</xdr:row>
      <xdr:rowOff>25009</xdr:rowOff>
    </xdr:to>
    <xdr:sp macro="" textlink="">
      <xdr:nvSpPr>
        <xdr:cNvPr id="261" name="円/楕円 260"/>
        <xdr:cNvSpPr/>
      </xdr:nvSpPr>
      <xdr:spPr>
        <a:xfrm>
          <a:off x="2857500" y="168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16136</xdr:rowOff>
    </xdr:from>
    <xdr:ext cx="534377" cy="259045"/>
    <xdr:sp macro="" textlink="">
      <xdr:nvSpPr>
        <xdr:cNvPr id="262" name="テキスト ボックス 261"/>
        <xdr:cNvSpPr txBox="1"/>
      </xdr:nvSpPr>
      <xdr:spPr>
        <a:xfrm>
          <a:off x="2641111" y="169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125116</xdr:rowOff>
    </xdr:from>
    <xdr:to>
      <xdr:col>3</xdr:col>
      <xdr:colOff>3175</xdr:colOff>
      <xdr:row>99</xdr:row>
      <xdr:rowOff>55266</xdr:rowOff>
    </xdr:to>
    <xdr:sp macro="" textlink="">
      <xdr:nvSpPr>
        <xdr:cNvPr id="263" name="円/楕円 262"/>
        <xdr:cNvSpPr/>
      </xdr:nvSpPr>
      <xdr:spPr>
        <a:xfrm>
          <a:off x="1968500" y="169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46393</xdr:rowOff>
    </xdr:from>
    <xdr:ext cx="534377" cy="259045"/>
    <xdr:sp macro="" textlink="">
      <xdr:nvSpPr>
        <xdr:cNvPr id="264" name="テキスト ボックス 263"/>
        <xdr:cNvSpPr txBox="1"/>
      </xdr:nvSpPr>
      <xdr:spPr>
        <a:xfrm>
          <a:off x="1752111" y="170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169694</xdr:rowOff>
    </xdr:from>
    <xdr:to>
      <xdr:col>1</xdr:col>
      <xdr:colOff>485775</xdr:colOff>
      <xdr:row>99</xdr:row>
      <xdr:rowOff>99844</xdr:rowOff>
    </xdr:to>
    <xdr:sp macro="" textlink="">
      <xdr:nvSpPr>
        <xdr:cNvPr id="265" name="円/楕円 264"/>
        <xdr:cNvSpPr/>
      </xdr:nvSpPr>
      <xdr:spPr>
        <a:xfrm>
          <a:off x="1079500" y="169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90971</xdr:rowOff>
    </xdr:from>
    <xdr:ext cx="534377" cy="259045"/>
    <xdr:sp macro="" textlink="">
      <xdr:nvSpPr>
        <xdr:cNvPr id="266" name="テキスト ボックス 265"/>
        <xdr:cNvSpPr txBox="1"/>
      </xdr:nvSpPr>
      <xdr:spPr>
        <a:xfrm>
          <a:off x="863111" y="170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6068</xdr:rowOff>
    </xdr:from>
    <xdr:to>
      <xdr:col>15</xdr:col>
      <xdr:colOff>180975</xdr:colOff>
      <xdr:row>38</xdr:row>
      <xdr:rowOff>43360</xdr:rowOff>
    </xdr:to>
    <xdr:cxnSp macro="">
      <xdr:nvCxnSpPr>
        <xdr:cNvPr id="296" name="直線コネクタ 295"/>
        <xdr:cNvCxnSpPr/>
      </xdr:nvCxnSpPr>
      <xdr:spPr>
        <a:xfrm flipV="1">
          <a:off x="9639300" y="6521168"/>
          <a:ext cx="8382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23343</xdr:rowOff>
    </xdr:from>
    <xdr:to>
      <xdr:col>14</xdr:col>
      <xdr:colOff>28575</xdr:colOff>
      <xdr:row>38</xdr:row>
      <xdr:rowOff>43360</xdr:rowOff>
    </xdr:to>
    <xdr:cxnSp macro="">
      <xdr:nvCxnSpPr>
        <xdr:cNvPr id="299" name="直線コネクタ 298"/>
        <xdr:cNvCxnSpPr/>
      </xdr:nvCxnSpPr>
      <xdr:spPr>
        <a:xfrm>
          <a:off x="8750300" y="6366993"/>
          <a:ext cx="889000" cy="19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23343</xdr:rowOff>
    </xdr:from>
    <xdr:to>
      <xdr:col>12</xdr:col>
      <xdr:colOff>511175</xdr:colOff>
      <xdr:row>38</xdr:row>
      <xdr:rowOff>114622</xdr:rowOff>
    </xdr:to>
    <xdr:cxnSp macro="">
      <xdr:nvCxnSpPr>
        <xdr:cNvPr id="302" name="直線コネクタ 301"/>
        <xdr:cNvCxnSpPr/>
      </xdr:nvCxnSpPr>
      <xdr:spPr>
        <a:xfrm flipV="1">
          <a:off x="7861300" y="6366993"/>
          <a:ext cx="889000" cy="2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114622</xdr:rowOff>
    </xdr:from>
    <xdr:to>
      <xdr:col>11</xdr:col>
      <xdr:colOff>307975</xdr:colOff>
      <xdr:row>38</xdr:row>
      <xdr:rowOff>129672</xdr:rowOff>
    </xdr:to>
    <xdr:cxnSp macro="">
      <xdr:nvCxnSpPr>
        <xdr:cNvPr id="305" name="直線コネクタ 304"/>
        <xdr:cNvCxnSpPr/>
      </xdr:nvCxnSpPr>
      <xdr:spPr>
        <a:xfrm flipV="1">
          <a:off x="6972300" y="6629722"/>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126718</xdr:rowOff>
    </xdr:from>
    <xdr:to>
      <xdr:col>15</xdr:col>
      <xdr:colOff>231775</xdr:colOff>
      <xdr:row>38</xdr:row>
      <xdr:rowOff>56868</xdr:rowOff>
    </xdr:to>
    <xdr:sp macro="" textlink="">
      <xdr:nvSpPr>
        <xdr:cNvPr id="315" name="円/楕円 314"/>
        <xdr:cNvSpPr/>
      </xdr:nvSpPr>
      <xdr:spPr>
        <a:xfrm>
          <a:off x="10426700" y="64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105145</xdr:rowOff>
    </xdr:from>
    <xdr:ext cx="534377" cy="259045"/>
    <xdr:sp macro="" textlink="">
      <xdr:nvSpPr>
        <xdr:cNvPr id="316" name="補助費等該当値テキスト"/>
        <xdr:cNvSpPr txBox="1"/>
      </xdr:nvSpPr>
      <xdr:spPr>
        <a:xfrm>
          <a:off x="10528300" y="644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164010</xdr:rowOff>
    </xdr:from>
    <xdr:to>
      <xdr:col>14</xdr:col>
      <xdr:colOff>79375</xdr:colOff>
      <xdr:row>38</xdr:row>
      <xdr:rowOff>94160</xdr:rowOff>
    </xdr:to>
    <xdr:sp macro="" textlink="">
      <xdr:nvSpPr>
        <xdr:cNvPr id="317" name="円/楕円 316"/>
        <xdr:cNvSpPr/>
      </xdr:nvSpPr>
      <xdr:spPr>
        <a:xfrm>
          <a:off x="9588500" y="65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85287</xdr:rowOff>
    </xdr:from>
    <xdr:ext cx="534377" cy="259045"/>
    <xdr:sp macro="" textlink="">
      <xdr:nvSpPr>
        <xdr:cNvPr id="318" name="テキスト ボックス 317"/>
        <xdr:cNvSpPr txBox="1"/>
      </xdr:nvSpPr>
      <xdr:spPr>
        <a:xfrm>
          <a:off x="9372111" y="66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143993</xdr:rowOff>
    </xdr:from>
    <xdr:to>
      <xdr:col>12</xdr:col>
      <xdr:colOff>561975</xdr:colOff>
      <xdr:row>37</xdr:row>
      <xdr:rowOff>74143</xdr:rowOff>
    </xdr:to>
    <xdr:sp macro="" textlink="">
      <xdr:nvSpPr>
        <xdr:cNvPr id="319" name="円/楕円 318"/>
        <xdr:cNvSpPr/>
      </xdr:nvSpPr>
      <xdr:spPr>
        <a:xfrm>
          <a:off x="8699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90670</xdr:rowOff>
    </xdr:from>
    <xdr:ext cx="534377" cy="259045"/>
    <xdr:sp macro="" textlink="">
      <xdr:nvSpPr>
        <xdr:cNvPr id="320" name="テキスト ボックス 319"/>
        <xdr:cNvSpPr txBox="1"/>
      </xdr:nvSpPr>
      <xdr:spPr>
        <a:xfrm>
          <a:off x="8483111" y="6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63822</xdr:rowOff>
    </xdr:from>
    <xdr:to>
      <xdr:col>11</xdr:col>
      <xdr:colOff>358775</xdr:colOff>
      <xdr:row>38</xdr:row>
      <xdr:rowOff>165422</xdr:rowOff>
    </xdr:to>
    <xdr:sp macro="" textlink="">
      <xdr:nvSpPr>
        <xdr:cNvPr id="321" name="円/楕円 320"/>
        <xdr:cNvSpPr/>
      </xdr:nvSpPr>
      <xdr:spPr>
        <a:xfrm>
          <a:off x="7810500" y="65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156549</xdr:rowOff>
    </xdr:from>
    <xdr:ext cx="534377" cy="259045"/>
    <xdr:sp macro="" textlink="">
      <xdr:nvSpPr>
        <xdr:cNvPr id="322" name="テキスト ボックス 321"/>
        <xdr:cNvSpPr txBox="1"/>
      </xdr:nvSpPr>
      <xdr:spPr>
        <a:xfrm>
          <a:off x="7594111" y="667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78872</xdr:rowOff>
    </xdr:from>
    <xdr:to>
      <xdr:col>10</xdr:col>
      <xdr:colOff>155575</xdr:colOff>
      <xdr:row>39</xdr:row>
      <xdr:rowOff>9022</xdr:rowOff>
    </xdr:to>
    <xdr:sp macro="" textlink="">
      <xdr:nvSpPr>
        <xdr:cNvPr id="323" name="円/楕円 322"/>
        <xdr:cNvSpPr/>
      </xdr:nvSpPr>
      <xdr:spPr>
        <a:xfrm>
          <a:off x="6921500" y="65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149</xdr:rowOff>
    </xdr:from>
    <xdr:ext cx="534377" cy="259045"/>
    <xdr:sp macro="" textlink="">
      <xdr:nvSpPr>
        <xdr:cNvPr id="324" name="テキスト ボックス 323"/>
        <xdr:cNvSpPr txBox="1"/>
      </xdr:nvSpPr>
      <xdr:spPr>
        <a:xfrm>
          <a:off x="6705111" y="66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95376</xdr:rowOff>
    </xdr:from>
    <xdr:to>
      <xdr:col>15</xdr:col>
      <xdr:colOff>180975</xdr:colOff>
      <xdr:row>58</xdr:row>
      <xdr:rowOff>98028</xdr:rowOff>
    </xdr:to>
    <xdr:cxnSp macro="">
      <xdr:nvCxnSpPr>
        <xdr:cNvPr id="353" name="直線コネクタ 352"/>
        <xdr:cNvCxnSpPr/>
      </xdr:nvCxnSpPr>
      <xdr:spPr>
        <a:xfrm flipV="1">
          <a:off x="9639300" y="10039476"/>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54"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26300</xdr:rowOff>
    </xdr:from>
    <xdr:to>
      <xdr:col>14</xdr:col>
      <xdr:colOff>28575</xdr:colOff>
      <xdr:row>58</xdr:row>
      <xdr:rowOff>98028</xdr:rowOff>
    </xdr:to>
    <xdr:cxnSp macro="">
      <xdr:nvCxnSpPr>
        <xdr:cNvPr id="356" name="直線コネクタ 355"/>
        <xdr:cNvCxnSpPr/>
      </xdr:nvCxnSpPr>
      <xdr:spPr>
        <a:xfrm>
          <a:off x="8750300" y="9970400"/>
          <a:ext cx="889000" cy="7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157081</xdr:rowOff>
    </xdr:from>
    <xdr:ext cx="599010" cy="259045"/>
    <xdr:sp macro="" textlink="">
      <xdr:nvSpPr>
        <xdr:cNvPr id="358" name="テキスト ボックス 357"/>
        <xdr:cNvSpPr txBox="1"/>
      </xdr:nvSpPr>
      <xdr:spPr>
        <a:xfrm>
          <a:off x="9339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26300</xdr:rowOff>
    </xdr:from>
    <xdr:to>
      <xdr:col>12</xdr:col>
      <xdr:colOff>511175</xdr:colOff>
      <xdr:row>58</xdr:row>
      <xdr:rowOff>98154</xdr:rowOff>
    </xdr:to>
    <xdr:cxnSp macro="">
      <xdr:nvCxnSpPr>
        <xdr:cNvPr id="359" name="直線コネクタ 358"/>
        <xdr:cNvCxnSpPr/>
      </xdr:nvCxnSpPr>
      <xdr:spPr>
        <a:xfrm flipV="1">
          <a:off x="7861300" y="9970400"/>
          <a:ext cx="889000" cy="7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153755</xdr:rowOff>
    </xdr:from>
    <xdr:ext cx="599010" cy="259045"/>
    <xdr:sp macro="" textlink="">
      <xdr:nvSpPr>
        <xdr:cNvPr id="361" name="テキスト ボックス 360"/>
        <xdr:cNvSpPr txBox="1"/>
      </xdr:nvSpPr>
      <xdr:spPr>
        <a:xfrm>
          <a:off x="8450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54590</xdr:rowOff>
    </xdr:from>
    <xdr:to>
      <xdr:col>11</xdr:col>
      <xdr:colOff>307975</xdr:colOff>
      <xdr:row>58</xdr:row>
      <xdr:rowOff>98154</xdr:rowOff>
    </xdr:to>
    <xdr:cxnSp macro="">
      <xdr:nvCxnSpPr>
        <xdr:cNvPr id="362" name="直線コネクタ 361"/>
        <xdr:cNvCxnSpPr/>
      </xdr:nvCxnSpPr>
      <xdr:spPr>
        <a:xfrm>
          <a:off x="6972300" y="9998690"/>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168488</xdr:rowOff>
    </xdr:from>
    <xdr:ext cx="599010" cy="259045"/>
    <xdr:sp macro="" textlink="">
      <xdr:nvSpPr>
        <xdr:cNvPr id="366" name="テキスト ボックス 365"/>
        <xdr:cNvSpPr txBox="1"/>
      </xdr:nvSpPr>
      <xdr:spPr>
        <a:xfrm>
          <a:off x="6672794" y="101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44576</xdr:rowOff>
    </xdr:from>
    <xdr:to>
      <xdr:col>15</xdr:col>
      <xdr:colOff>231775</xdr:colOff>
      <xdr:row>58</xdr:row>
      <xdr:rowOff>146176</xdr:rowOff>
    </xdr:to>
    <xdr:sp macro="" textlink="">
      <xdr:nvSpPr>
        <xdr:cNvPr id="372" name="円/楕円 371"/>
        <xdr:cNvSpPr/>
      </xdr:nvSpPr>
      <xdr:spPr>
        <a:xfrm>
          <a:off x="10426700" y="99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3953</xdr:rowOff>
    </xdr:from>
    <xdr:ext cx="599010" cy="259045"/>
    <xdr:sp macro="" textlink="">
      <xdr:nvSpPr>
        <xdr:cNvPr id="373" name="普通建設事業費該当値テキスト"/>
        <xdr:cNvSpPr txBox="1"/>
      </xdr:nvSpPr>
      <xdr:spPr>
        <a:xfrm>
          <a:off x="10528300" y="977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47228</xdr:rowOff>
    </xdr:from>
    <xdr:to>
      <xdr:col>14</xdr:col>
      <xdr:colOff>79375</xdr:colOff>
      <xdr:row>58</xdr:row>
      <xdr:rowOff>148828</xdr:rowOff>
    </xdr:to>
    <xdr:sp macro="" textlink="">
      <xdr:nvSpPr>
        <xdr:cNvPr id="374" name="円/楕円 373"/>
        <xdr:cNvSpPr/>
      </xdr:nvSpPr>
      <xdr:spPr>
        <a:xfrm>
          <a:off x="9588500" y="99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165355</xdr:rowOff>
    </xdr:from>
    <xdr:ext cx="599010" cy="259045"/>
    <xdr:sp macro="" textlink="">
      <xdr:nvSpPr>
        <xdr:cNvPr id="375" name="テキスト ボックス 374"/>
        <xdr:cNvSpPr txBox="1"/>
      </xdr:nvSpPr>
      <xdr:spPr>
        <a:xfrm>
          <a:off x="9339794" y="976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146950</xdr:rowOff>
    </xdr:from>
    <xdr:to>
      <xdr:col>12</xdr:col>
      <xdr:colOff>561975</xdr:colOff>
      <xdr:row>58</xdr:row>
      <xdr:rowOff>77100</xdr:rowOff>
    </xdr:to>
    <xdr:sp macro="" textlink="">
      <xdr:nvSpPr>
        <xdr:cNvPr id="376" name="円/楕円 375"/>
        <xdr:cNvSpPr/>
      </xdr:nvSpPr>
      <xdr:spPr>
        <a:xfrm>
          <a:off x="8699500" y="99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93627</xdr:rowOff>
    </xdr:from>
    <xdr:ext cx="599010" cy="259045"/>
    <xdr:sp macro="" textlink="">
      <xdr:nvSpPr>
        <xdr:cNvPr id="377" name="テキスト ボックス 376"/>
        <xdr:cNvSpPr txBox="1"/>
      </xdr:nvSpPr>
      <xdr:spPr>
        <a:xfrm>
          <a:off x="8450794" y="969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47354</xdr:rowOff>
    </xdr:from>
    <xdr:to>
      <xdr:col>11</xdr:col>
      <xdr:colOff>358775</xdr:colOff>
      <xdr:row>58</xdr:row>
      <xdr:rowOff>148954</xdr:rowOff>
    </xdr:to>
    <xdr:sp macro="" textlink="">
      <xdr:nvSpPr>
        <xdr:cNvPr id="378" name="円/楕円 377"/>
        <xdr:cNvSpPr/>
      </xdr:nvSpPr>
      <xdr:spPr>
        <a:xfrm>
          <a:off x="78105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165481</xdr:rowOff>
    </xdr:from>
    <xdr:ext cx="599010" cy="259045"/>
    <xdr:sp macro="" textlink="">
      <xdr:nvSpPr>
        <xdr:cNvPr id="379" name="テキスト ボックス 378"/>
        <xdr:cNvSpPr txBox="1"/>
      </xdr:nvSpPr>
      <xdr:spPr>
        <a:xfrm>
          <a:off x="7561794" y="97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3790</xdr:rowOff>
    </xdr:from>
    <xdr:to>
      <xdr:col>10</xdr:col>
      <xdr:colOff>155575</xdr:colOff>
      <xdr:row>58</xdr:row>
      <xdr:rowOff>105390</xdr:rowOff>
    </xdr:to>
    <xdr:sp macro="" textlink="">
      <xdr:nvSpPr>
        <xdr:cNvPr id="380" name="円/楕円 379"/>
        <xdr:cNvSpPr/>
      </xdr:nvSpPr>
      <xdr:spPr>
        <a:xfrm>
          <a:off x="6921500" y="9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121917</xdr:rowOff>
    </xdr:from>
    <xdr:ext cx="599010" cy="259045"/>
    <xdr:sp macro="" textlink="">
      <xdr:nvSpPr>
        <xdr:cNvPr id="381" name="テキスト ボックス 380"/>
        <xdr:cNvSpPr txBox="1"/>
      </xdr:nvSpPr>
      <xdr:spPr>
        <a:xfrm>
          <a:off x="6672794" y="972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141979</xdr:rowOff>
    </xdr:from>
    <xdr:to>
      <xdr:col>15</xdr:col>
      <xdr:colOff>180975</xdr:colOff>
      <xdr:row>78</xdr:row>
      <xdr:rowOff>150037</xdr:rowOff>
    </xdr:to>
    <xdr:cxnSp macro="">
      <xdr:nvCxnSpPr>
        <xdr:cNvPr id="412" name="直線コネクタ 411"/>
        <xdr:cNvCxnSpPr/>
      </xdr:nvCxnSpPr>
      <xdr:spPr>
        <a:xfrm flipV="1">
          <a:off x="9639300" y="13515079"/>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71350</xdr:rowOff>
    </xdr:from>
    <xdr:ext cx="534377" cy="259045"/>
    <xdr:sp macro="" textlink="">
      <xdr:nvSpPr>
        <xdr:cNvPr id="416" name="テキスト ボックス 415"/>
        <xdr:cNvSpPr txBox="1"/>
      </xdr:nvSpPr>
      <xdr:spPr>
        <a:xfrm>
          <a:off x="9372111" y="136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91179</xdr:rowOff>
    </xdr:from>
    <xdr:to>
      <xdr:col>15</xdr:col>
      <xdr:colOff>231775</xdr:colOff>
      <xdr:row>79</xdr:row>
      <xdr:rowOff>21329</xdr:rowOff>
    </xdr:to>
    <xdr:sp macro="" textlink="">
      <xdr:nvSpPr>
        <xdr:cNvPr id="422" name="円/楕円 421"/>
        <xdr:cNvSpPr/>
      </xdr:nvSpPr>
      <xdr:spPr>
        <a:xfrm>
          <a:off x="10426700" y="134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114056</xdr:rowOff>
    </xdr:from>
    <xdr:ext cx="599010" cy="259045"/>
    <xdr:sp macro="" textlink="">
      <xdr:nvSpPr>
        <xdr:cNvPr id="423" name="普通建設事業費 （ うち新規整備　）該当値テキスト"/>
        <xdr:cNvSpPr txBox="1"/>
      </xdr:nvSpPr>
      <xdr:spPr>
        <a:xfrm>
          <a:off x="10528300" y="1331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99237</xdr:rowOff>
    </xdr:from>
    <xdr:to>
      <xdr:col>14</xdr:col>
      <xdr:colOff>79375</xdr:colOff>
      <xdr:row>79</xdr:row>
      <xdr:rowOff>29387</xdr:rowOff>
    </xdr:to>
    <xdr:sp macro="" textlink="">
      <xdr:nvSpPr>
        <xdr:cNvPr id="424" name="円/楕円 423"/>
        <xdr:cNvSpPr/>
      </xdr:nvSpPr>
      <xdr:spPr>
        <a:xfrm>
          <a:off x="9588500" y="134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45914</xdr:rowOff>
    </xdr:from>
    <xdr:ext cx="599010" cy="259045"/>
    <xdr:sp macro="" textlink="">
      <xdr:nvSpPr>
        <xdr:cNvPr id="425" name="テキスト ボックス 424"/>
        <xdr:cNvSpPr txBox="1"/>
      </xdr:nvSpPr>
      <xdr:spPr>
        <a:xfrm>
          <a:off x="9339794" y="1324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169396</xdr:rowOff>
    </xdr:from>
    <xdr:to>
      <xdr:col>15</xdr:col>
      <xdr:colOff>180975</xdr:colOff>
      <xdr:row>98</xdr:row>
      <xdr:rowOff>61016</xdr:rowOff>
    </xdr:to>
    <xdr:cxnSp macro="">
      <xdr:nvCxnSpPr>
        <xdr:cNvPr id="454" name="直線コネクタ 453"/>
        <xdr:cNvCxnSpPr/>
      </xdr:nvCxnSpPr>
      <xdr:spPr>
        <a:xfrm>
          <a:off x="9639300" y="16800046"/>
          <a:ext cx="83820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10216</xdr:rowOff>
    </xdr:from>
    <xdr:to>
      <xdr:col>15</xdr:col>
      <xdr:colOff>231775</xdr:colOff>
      <xdr:row>98</xdr:row>
      <xdr:rowOff>111816</xdr:rowOff>
    </xdr:to>
    <xdr:sp macro="" textlink="">
      <xdr:nvSpPr>
        <xdr:cNvPr id="464" name="円/楕円 463"/>
        <xdr:cNvSpPr/>
      </xdr:nvSpPr>
      <xdr:spPr>
        <a:xfrm>
          <a:off x="10426700" y="168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160093</xdr:rowOff>
    </xdr:from>
    <xdr:ext cx="534377" cy="259045"/>
    <xdr:sp macro="" textlink="">
      <xdr:nvSpPr>
        <xdr:cNvPr id="465" name="普通建設事業費 （ うち更新整備　）該当値テキスト"/>
        <xdr:cNvSpPr txBox="1"/>
      </xdr:nvSpPr>
      <xdr:spPr>
        <a:xfrm>
          <a:off x="10528300" y="167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118596</xdr:rowOff>
    </xdr:from>
    <xdr:to>
      <xdr:col>14</xdr:col>
      <xdr:colOff>79375</xdr:colOff>
      <xdr:row>98</xdr:row>
      <xdr:rowOff>48746</xdr:rowOff>
    </xdr:to>
    <xdr:sp macro="" textlink="">
      <xdr:nvSpPr>
        <xdr:cNvPr id="466" name="円/楕円 465"/>
        <xdr:cNvSpPr/>
      </xdr:nvSpPr>
      <xdr:spPr>
        <a:xfrm>
          <a:off x="9588500" y="167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39873</xdr:rowOff>
    </xdr:from>
    <xdr:ext cx="534377" cy="259045"/>
    <xdr:sp macro="" textlink="">
      <xdr:nvSpPr>
        <xdr:cNvPr id="467" name="テキスト ボックス 466"/>
        <xdr:cNvSpPr txBox="1"/>
      </xdr:nvSpPr>
      <xdr:spPr>
        <a:xfrm>
          <a:off x="9372111"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137559</xdr:rowOff>
    </xdr:from>
    <xdr:to>
      <xdr:col>23</xdr:col>
      <xdr:colOff>517525</xdr:colOff>
      <xdr:row>39</xdr:row>
      <xdr:rowOff>3770</xdr:rowOff>
    </xdr:to>
    <xdr:cxnSp macro="">
      <xdr:nvCxnSpPr>
        <xdr:cNvPr id="496" name="直線コネクタ 495"/>
        <xdr:cNvCxnSpPr/>
      </xdr:nvCxnSpPr>
      <xdr:spPr>
        <a:xfrm>
          <a:off x="15481300" y="6652659"/>
          <a:ext cx="8382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121318</xdr:rowOff>
    </xdr:from>
    <xdr:ext cx="469744" cy="259045"/>
    <xdr:sp macro="" textlink="">
      <xdr:nvSpPr>
        <xdr:cNvPr id="497" name="災害復旧事業費平均値テキスト"/>
        <xdr:cNvSpPr txBox="1"/>
      </xdr:nvSpPr>
      <xdr:spPr>
        <a:xfrm>
          <a:off x="16370300" y="6636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137559</xdr:rowOff>
    </xdr:from>
    <xdr:to>
      <xdr:col>22</xdr:col>
      <xdr:colOff>365125</xdr:colOff>
      <xdr:row>39</xdr:row>
      <xdr:rowOff>39642</xdr:rowOff>
    </xdr:to>
    <xdr:cxnSp macro="">
      <xdr:nvCxnSpPr>
        <xdr:cNvPr id="499" name="直線コネクタ 498"/>
        <xdr:cNvCxnSpPr/>
      </xdr:nvCxnSpPr>
      <xdr:spPr>
        <a:xfrm flipV="1">
          <a:off x="14592300" y="665265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27996</xdr:rowOff>
    </xdr:from>
    <xdr:ext cx="534377" cy="259045"/>
    <xdr:sp macro="" textlink="">
      <xdr:nvSpPr>
        <xdr:cNvPr id="501" name="テキスト ボックス 500"/>
        <xdr:cNvSpPr txBox="1"/>
      </xdr:nvSpPr>
      <xdr:spPr>
        <a:xfrm>
          <a:off x="15214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36144</xdr:rowOff>
    </xdr:from>
    <xdr:to>
      <xdr:col>21</xdr:col>
      <xdr:colOff>161925</xdr:colOff>
      <xdr:row>39</xdr:row>
      <xdr:rowOff>39642</xdr:rowOff>
    </xdr:to>
    <xdr:cxnSp macro="">
      <xdr:nvCxnSpPr>
        <xdr:cNvPr id="502" name="直線コネクタ 501"/>
        <xdr:cNvCxnSpPr/>
      </xdr:nvCxnSpPr>
      <xdr:spPr>
        <a:xfrm>
          <a:off x="13703300" y="6722694"/>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31267</xdr:rowOff>
    </xdr:from>
    <xdr:to>
      <xdr:col>19</xdr:col>
      <xdr:colOff>644525</xdr:colOff>
      <xdr:row>39</xdr:row>
      <xdr:rowOff>36144</xdr:rowOff>
    </xdr:to>
    <xdr:cxnSp macro="">
      <xdr:nvCxnSpPr>
        <xdr:cNvPr id="505" name="直線コネクタ 504"/>
        <xdr:cNvCxnSpPr/>
      </xdr:nvCxnSpPr>
      <xdr:spPr>
        <a:xfrm>
          <a:off x="12814300" y="671781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124420</xdr:rowOff>
    </xdr:from>
    <xdr:to>
      <xdr:col>23</xdr:col>
      <xdr:colOff>568325</xdr:colOff>
      <xdr:row>39</xdr:row>
      <xdr:rowOff>54570</xdr:rowOff>
    </xdr:to>
    <xdr:sp macro="" textlink="">
      <xdr:nvSpPr>
        <xdr:cNvPr id="515" name="円/楕円 514"/>
        <xdr:cNvSpPr/>
      </xdr:nvSpPr>
      <xdr:spPr>
        <a:xfrm>
          <a:off x="16268700" y="66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83798</xdr:rowOff>
    </xdr:from>
    <xdr:ext cx="534377" cy="259045"/>
    <xdr:sp macro="" textlink="">
      <xdr:nvSpPr>
        <xdr:cNvPr id="516" name="災害復旧事業費該当値テキスト"/>
        <xdr:cNvSpPr txBox="1"/>
      </xdr:nvSpPr>
      <xdr:spPr>
        <a:xfrm>
          <a:off x="16370300" y="6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86759</xdr:rowOff>
    </xdr:from>
    <xdr:to>
      <xdr:col>22</xdr:col>
      <xdr:colOff>415925</xdr:colOff>
      <xdr:row>39</xdr:row>
      <xdr:rowOff>16909</xdr:rowOff>
    </xdr:to>
    <xdr:sp macro="" textlink="">
      <xdr:nvSpPr>
        <xdr:cNvPr id="517" name="円/楕円 516"/>
        <xdr:cNvSpPr/>
      </xdr:nvSpPr>
      <xdr:spPr>
        <a:xfrm>
          <a:off x="15430500" y="66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33436</xdr:rowOff>
    </xdr:from>
    <xdr:ext cx="534377" cy="259045"/>
    <xdr:sp macro="" textlink="">
      <xdr:nvSpPr>
        <xdr:cNvPr id="518" name="テキスト ボックス 517"/>
        <xdr:cNvSpPr txBox="1"/>
      </xdr:nvSpPr>
      <xdr:spPr>
        <a:xfrm>
          <a:off x="15214111" y="63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160292</xdr:rowOff>
    </xdr:from>
    <xdr:to>
      <xdr:col>21</xdr:col>
      <xdr:colOff>212725</xdr:colOff>
      <xdr:row>39</xdr:row>
      <xdr:rowOff>90442</xdr:rowOff>
    </xdr:to>
    <xdr:sp macro="" textlink="">
      <xdr:nvSpPr>
        <xdr:cNvPr id="519" name="円/楕円 518"/>
        <xdr:cNvSpPr/>
      </xdr:nvSpPr>
      <xdr:spPr>
        <a:xfrm>
          <a:off x="14541500" y="66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81569</xdr:rowOff>
    </xdr:from>
    <xdr:ext cx="469744" cy="259045"/>
    <xdr:sp macro="" textlink="">
      <xdr:nvSpPr>
        <xdr:cNvPr id="520" name="テキスト ボックス 519"/>
        <xdr:cNvSpPr txBox="1"/>
      </xdr:nvSpPr>
      <xdr:spPr>
        <a:xfrm>
          <a:off x="14357427" y="676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156794</xdr:rowOff>
    </xdr:from>
    <xdr:to>
      <xdr:col>20</xdr:col>
      <xdr:colOff>9525</xdr:colOff>
      <xdr:row>39</xdr:row>
      <xdr:rowOff>86944</xdr:rowOff>
    </xdr:to>
    <xdr:sp macro="" textlink="">
      <xdr:nvSpPr>
        <xdr:cNvPr id="521" name="円/楕円 520"/>
        <xdr:cNvSpPr/>
      </xdr:nvSpPr>
      <xdr:spPr>
        <a:xfrm>
          <a:off x="13652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78071</xdr:rowOff>
    </xdr:from>
    <xdr:ext cx="469744" cy="259045"/>
    <xdr:sp macro="" textlink="">
      <xdr:nvSpPr>
        <xdr:cNvPr id="522" name="テキスト ボックス 521"/>
        <xdr:cNvSpPr txBox="1"/>
      </xdr:nvSpPr>
      <xdr:spPr>
        <a:xfrm>
          <a:off x="13468427" y="676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151917</xdr:rowOff>
    </xdr:from>
    <xdr:to>
      <xdr:col>18</xdr:col>
      <xdr:colOff>492125</xdr:colOff>
      <xdr:row>39</xdr:row>
      <xdr:rowOff>82067</xdr:rowOff>
    </xdr:to>
    <xdr:sp macro="" textlink="">
      <xdr:nvSpPr>
        <xdr:cNvPr id="523" name="円/楕円 522"/>
        <xdr:cNvSpPr/>
      </xdr:nvSpPr>
      <xdr:spPr>
        <a:xfrm>
          <a:off x="127635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73194</xdr:rowOff>
    </xdr:from>
    <xdr:ext cx="469744" cy="259045"/>
    <xdr:sp macro="" textlink="">
      <xdr:nvSpPr>
        <xdr:cNvPr id="524" name="テキスト ボックス 523"/>
        <xdr:cNvSpPr txBox="1"/>
      </xdr:nvSpPr>
      <xdr:spPr>
        <a:xfrm>
          <a:off x="12579427" y="675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37461</xdr:rowOff>
    </xdr:from>
    <xdr:to>
      <xdr:col>23</xdr:col>
      <xdr:colOff>517525</xdr:colOff>
      <xdr:row>75</xdr:row>
      <xdr:rowOff>125285</xdr:rowOff>
    </xdr:to>
    <xdr:cxnSp macro="">
      <xdr:nvCxnSpPr>
        <xdr:cNvPr id="600" name="直線コネクタ 599"/>
        <xdr:cNvCxnSpPr/>
      </xdr:nvCxnSpPr>
      <xdr:spPr>
        <a:xfrm>
          <a:off x="15481300" y="12896211"/>
          <a:ext cx="838200" cy="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37461</xdr:rowOff>
    </xdr:from>
    <xdr:to>
      <xdr:col>22</xdr:col>
      <xdr:colOff>365125</xdr:colOff>
      <xdr:row>76</xdr:row>
      <xdr:rowOff>36788</xdr:rowOff>
    </xdr:to>
    <xdr:cxnSp macro="">
      <xdr:nvCxnSpPr>
        <xdr:cNvPr id="603" name="直線コネクタ 602"/>
        <xdr:cNvCxnSpPr/>
      </xdr:nvCxnSpPr>
      <xdr:spPr>
        <a:xfrm flipV="1">
          <a:off x="14592300" y="12896211"/>
          <a:ext cx="8890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31015</xdr:rowOff>
    </xdr:from>
    <xdr:to>
      <xdr:col>21</xdr:col>
      <xdr:colOff>161925</xdr:colOff>
      <xdr:row>76</xdr:row>
      <xdr:rowOff>36788</xdr:rowOff>
    </xdr:to>
    <xdr:cxnSp macro="">
      <xdr:nvCxnSpPr>
        <xdr:cNvPr id="606" name="直線コネクタ 605"/>
        <xdr:cNvCxnSpPr/>
      </xdr:nvCxnSpPr>
      <xdr:spPr>
        <a:xfrm>
          <a:off x="13703300" y="13061215"/>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150079</xdr:rowOff>
    </xdr:from>
    <xdr:to>
      <xdr:col>19</xdr:col>
      <xdr:colOff>644525</xdr:colOff>
      <xdr:row>76</xdr:row>
      <xdr:rowOff>31015</xdr:rowOff>
    </xdr:to>
    <xdr:cxnSp macro="">
      <xdr:nvCxnSpPr>
        <xdr:cNvPr id="609" name="直線コネクタ 608"/>
        <xdr:cNvCxnSpPr/>
      </xdr:nvCxnSpPr>
      <xdr:spPr>
        <a:xfrm>
          <a:off x="12814300" y="13008829"/>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74485</xdr:rowOff>
    </xdr:from>
    <xdr:to>
      <xdr:col>23</xdr:col>
      <xdr:colOff>568325</xdr:colOff>
      <xdr:row>76</xdr:row>
      <xdr:rowOff>4635</xdr:rowOff>
    </xdr:to>
    <xdr:sp macro="" textlink="">
      <xdr:nvSpPr>
        <xdr:cNvPr id="619" name="円/楕円 618"/>
        <xdr:cNvSpPr/>
      </xdr:nvSpPr>
      <xdr:spPr>
        <a:xfrm>
          <a:off x="16268700" y="12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97362</xdr:rowOff>
    </xdr:from>
    <xdr:ext cx="599010" cy="259045"/>
    <xdr:sp macro="" textlink="">
      <xdr:nvSpPr>
        <xdr:cNvPr id="620" name="公債費該当値テキスト"/>
        <xdr:cNvSpPr txBox="1"/>
      </xdr:nvSpPr>
      <xdr:spPr>
        <a:xfrm>
          <a:off x="16370300" y="127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158111</xdr:rowOff>
    </xdr:from>
    <xdr:to>
      <xdr:col>22</xdr:col>
      <xdr:colOff>415925</xdr:colOff>
      <xdr:row>75</xdr:row>
      <xdr:rowOff>88261</xdr:rowOff>
    </xdr:to>
    <xdr:sp macro="" textlink="">
      <xdr:nvSpPr>
        <xdr:cNvPr id="621" name="円/楕円 620"/>
        <xdr:cNvSpPr/>
      </xdr:nvSpPr>
      <xdr:spPr>
        <a:xfrm>
          <a:off x="15430500" y="12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104788</xdr:rowOff>
    </xdr:from>
    <xdr:ext cx="599010" cy="259045"/>
    <xdr:sp macro="" textlink="">
      <xdr:nvSpPr>
        <xdr:cNvPr id="622" name="テキスト ボックス 621"/>
        <xdr:cNvSpPr txBox="1"/>
      </xdr:nvSpPr>
      <xdr:spPr>
        <a:xfrm>
          <a:off x="15181794" y="1262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157438</xdr:rowOff>
    </xdr:from>
    <xdr:to>
      <xdr:col>21</xdr:col>
      <xdr:colOff>212725</xdr:colOff>
      <xdr:row>76</xdr:row>
      <xdr:rowOff>87588</xdr:rowOff>
    </xdr:to>
    <xdr:sp macro="" textlink="">
      <xdr:nvSpPr>
        <xdr:cNvPr id="623" name="円/楕円 622"/>
        <xdr:cNvSpPr/>
      </xdr:nvSpPr>
      <xdr:spPr>
        <a:xfrm>
          <a:off x="14541500" y="1301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104116</xdr:rowOff>
    </xdr:from>
    <xdr:ext cx="534377" cy="259045"/>
    <xdr:sp macro="" textlink="">
      <xdr:nvSpPr>
        <xdr:cNvPr id="624" name="テキスト ボックス 623"/>
        <xdr:cNvSpPr txBox="1"/>
      </xdr:nvSpPr>
      <xdr:spPr>
        <a:xfrm>
          <a:off x="14325111" y="1279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151665</xdr:rowOff>
    </xdr:from>
    <xdr:to>
      <xdr:col>20</xdr:col>
      <xdr:colOff>9525</xdr:colOff>
      <xdr:row>76</xdr:row>
      <xdr:rowOff>81815</xdr:rowOff>
    </xdr:to>
    <xdr:sp macro="" textlink="">
      <xdr:nvSpPr>
        <xdr:cNvPr id="625" name="円/楕円 624"/>
        <xdr:cNvSpPr/>
      </xdr:nvSpPr>
      <xdr:spPr>
        <a:xfrm>
          <a:off x="13652500" y="130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98341</xdr:rowOff>
    </xdr:from>
    <xdr:ext cx="534377" cy="259045"/>
    <xdr:sp macro="" textlink="">
      <xdr:nvSpPr>
        <xdr:cNvPr id="626" name="テキスト ボックス 625"/>
        <xdr:cNvSpPr txBox="1"/>
      </xdr:nvSpPr>
      <xdr:spPr>
        <a:xfrm>
          <a:off x="13436111" y="127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99278</xdr:rowOff>
    </xdr:from>
    <xdr:to>
      <xdr:col>18</xdr:col>
      <xdr:colOff>492125</xdr:colOff>
      <xdr:row>76</xdr:row>
      <xdr:rowOff>29428</xdr:rowOff>
    </xdr:to>
    <xdr:sp macro="" textlink="">
      <xdr:nvSpPr>
        <xdr:cNvPr id="627" name="円/楕円 626"/>
        <xdr:cNvSpPr/>
      </xdr:nvSpPr>
      <xdr:spPr>
        <a:xfrm>
          <a:off x="12763500" y="129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45955</xdr:rowOff>
    </xdr:from>
    <xdr:ext cx="599010" cy="259045"/>
    <xdr:sp macro="" textlink="">
      <xdr:nvSpPr>
        <xdr:cNvPr id="628" name="テキスト ボックス 627"/>
        <xdr:cNvSpPr txBox="1"/>
      </xdr:nvSpPr>
      <xdr:spPr>
        <a:xfrm>
          <a:off x="12514794" y="1273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131493</xdr:rowOff>
    </xdr:from>
    <xdr:to>
      <xdr:col>23</xdr:col>
      <xdr:colOff>517525</xdr:colOff>
      <xdr:row>99</xdr:row>
      <xdr:rowOff>2735</xdr:rowOff>
    </xdr:to>
    <xdr:cxnSp macro="">
      <xdr:nvCxnSpPr>
        <xdr:cNvPr id="657" name="直線コネクタ 656"/>
        <xdr:cNvCxnSpPr/>
      </xdr:nvCxnSpPr>
      <xdr:spPr>
        <a:xfrm>
          <a:off x="15481300" y="16933593"/>
          <a:ext cx="838200" cy="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131493</xdr:rowOff>
    </xdr:from>
    <xdr:to>
      <xdr:col>22</xdr:col>
      <xdr:colOff>365125</xdr:colOff>
      <xdr:row>99</xdr:row>
      <xdr:rowOff>8551</xdr:rowOff>
    </xdr:to>
    <xdr:cxnSp macro="">
      <xdr:nvCxnSpPr>
        <xdr:cNvPr id="660" name="直線コネクタ 659"/>
        <xdr:cNvCxnSpPr/>
      </xdr:nvCxnSpPr>
      <xdr:spPr>
        <a:xfrm flipV="1">
          <a:off x="14592300" y="16933593"/>
          <a:ext cx="889000" cy="4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51711</xdr:rowOff>
    </xdr:from>
    <xdr:ext cx="534377" cy="259045"/>
    <xdr:sp macro="" textlink="">
      <xdr:nvSpPr>
        <xdr:cNvPr id="662" name="テキスト ボックス 661"/>
        <xdr:cNvSpPr txBox="1"/>
      </xdr:nvSpPr>
      <xdr:spPr>
        <a:xfrm>
          <a:off x="15214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8551</xdr:rowOff>
    </xdr:from>
    <xdr:to>
      <xdr:col>21</xdr:col>
      <xdr:colOff>161925</xdr:colOff>
      <xdr:row>99</xdr:row>
      <xdr:rowOff>31679</xdr:rowOff>
    </xdr:to>
    <xdr:cxnSp macro="">
      <xdr:nvCxnSpPr>
        <xdr:cNvPr id="663" name="直線コネクタ 662"/>
        <xdr:cNvCxnSpPr/>
      </xdr:nvCxnSpPr>
      <xdr:spPr>
        <a:xfrm flipV="1">
          <a:off x="13703300" y="16982101"/>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15464</xdr:rowOff>
    </xdr:from>
    <xdr:to>
      <xdr:col>19</xdr:col>
      <xdr:colOff>644525</xdr:colOff>
      <xdr:row>99</xdr:row>
      <xdr:rowOff>31679</xdr:rowOff>
    </xdr:to>
    <xdr:cxnSp macro="">
      <xdr:nvCxnSpPr>
        <xdr:cNvPr id="666" name="直線コネクタ 665"/>
        <xdr:cNvCxnSpPr/>
      </xdr:nvCxnSpPr>
      <xdr:spPr>
        <a:xfrm>
          <a:off x="12814300" y="16989014"/>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123385</xdr:rowOff>
    </xdr:from>
    <xdr:to>
      <xdr:col>23</xdr:col>
      <xdr:colOff>568325</xdr:colOff>
      <xdr:row>99</xdr:row>
      <xdr:rowOff>53535</xdr:rowOff>
    </xdr:to>
    <xdr:sp macro="" textlink="">
      <xdr:nvSpPr>
        <xdr:cNvPr id="676" name="円/楕円 675"/>
        <xdr:cNvSpPr/>
      </xdr:nvSpPr>
      <xdr:spPr>
        <a:xfrm>
          <a:off x="16268700" y="169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82762</xdr:rowOff>
    </xdr:from>
    <xdr:ext cx="534377" cy="259045"/>
    <xdr:sp macro="" textlink="">
      <xdr:nvSpPr>
        <xdr:cNvPr id="677" name="積立金該当値テキスト"/>
        <xdr:cNvSpPr txBox="1"/>
      </xdr:nvSpPr>
      <xdr:spPr>
        <a:xfrm>
          <a:off x="16370300" y="167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80693</xdr:rowOff>
    </xdr:from>
    <xdr:to>
      <xdr:col>22</xdr:col>
      <xdr:colOff>415925</xdr:colOff>
      <xdr:row>99</xdr:row>
      <xdr:rowOff>10843</xdr:rowOff>
    </xdr:to>
    <xdr:sp macro="" textlink="">
      <xdr:nvSpPr>
        <xdr:cNvPr id="678" name="円/楕円 677"/>
        <xdr:cNvSpPr/>
      </xdr:nvSpPr>
      <xdr:spPr>
        <a:xfrm>
          <a:off x="15430500" y="168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27370</xdr:rowOff>
    </xdr:from>
    <xdr:ext cx="534377" cy="259045"/>
    <xdr:sp macro="" textlink="">
      <xdr:nvSpPr>
        <xdr:cNvPr id="679" name="テキスト ボックス 678"/>
        <xdr:cNvSpPr txBox="1"/>
      </xdr:nvSpPr>
      <xdr:spPr>
        <a:xfrm>
          <a:off x="15214111" y="166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129201</xdr:rowOff>
    </xdr:from>
    <xdr:to>
      <xdr:col>21</xdr:col>
      <xdr:colOff>212725</xdr:colOff>
      <xdr:row>99</xdr:row>
      <xdr:rowOff>59351</xdr:rowOff>
    </xdr:to>
    <xdr:sp macro="" textlink="">
      <xdr:nvSpPr>
        <xdr:cNvPr id="680" name="円/楕円 679"/>
        <xdr:cNvSpPr/>
      </xdr:nvSpPr>
      <xdr:spPr>
        <a:xfrm>
          <a:off x="14541500" y="169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50478</xdr:rowOff>
    </xdr:from>
    <xdr:ext cx="534377" cy="259045"/>
    <xdr:sp macro="" textlink="">
      <xdr:nvSpPr>
        <xdr:cNvPr id="681" name="テキスト ボックス 680"/>
        <xdr:cNvSpPr txBox="1"/>
      </xdr:nvSpPr>
      <xdr:spPr>
        <a:xfrm>
          <a:off x="14325111" y="170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152329</xdr:rowOff>
    </xdr:from>
    <xdr:to>
      <xdr:col>20</xdr:col>
      <xdr:colOff>9525</xdr:colOff>
      <xdr:row>99</xdr:row>
      <xdr:rowOff>82479</xdr:rowOff>
    </xdr:to>
    <xdr:sp macro="" textlink="">
      <xdr:nvSpPr>
        <xdr:cNvPr id="682" name="円/楕円 681"/>
        <xdr:cNvSpPr/>
      </xdr:nvSpPr>
      <xdr:spPr>
        <a:xfrm>
          <a:off x="13652500" y="169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73606</xdr:rowOff>
    </xdr:from>
    <xdr:ext cx="534377" cy="259045"/>
    <xdr:sp macro="" textlink="">
      <xdr:nvSpPr>
        <xdr:cNvPr id="683" name="テキスト ボックス 682"/>
        <xdr:cNvSpPr txBox="1"/>
      </xdr:nvSpPr>
      <xdr:spPr>
        <a:xfrm>
          <a:off x="13436111" y="170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136114</xdr:rowOff>
    </xdr:from>
    <xdr:to>
      <xdr:col>18</xdr:col>
      <xdr:colOff>492125</xdr:colOff>
      <xdr:row>99</xdr:row>
      <xdr:rowOff>66264</xdr:rowOff>
    </xdr:to>
    <xdr:sp macro="" textlink="">
      <xdr:nvSpPr>
        <xdr:cNvPr id="684" name="円/楕円 683"/>
        <xdr:cNvSpPr/>
      </xdr:nvSpPr>
      <xdr:spPr>
        <a:xfrm>
          <a:off x="12763500" y="169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57391</xdr:rowOff>
    </xdr:from>
    <xdr:ext cx="534377" cy="259045"/>
    <xdr:sp macro="" textlink="">
      <xdr:nvSpPr>
        <xdr:cNvPr id="685" name="テキスト ボックス 684"/>
        <xdr:cNvSpPr txBox="1"/>
      </xdr:nvSpPr>
      <xdr:spPr>
        <a:xfrm>
          <a:off x="12547111" y="170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42697</xdr:rowOff>
    </xdr:from>
    <xdr:to>
      <xdr:col>32</xdr:col>
      <xdr:colOff>187325</xdr:colOff>
      <xdr:row>39</xdr:row>
      <xdr:rowOff>42773</xdr:rowOff>
    </xdr:to>
    <xdr:cxnSp macro="">
      <xdr:nvCxnSpPr>
        <xdr:cNvPr id="714" name="直線コネクタ 713"/>
        <xdr:cNvCxnSpPr/>
      </xdr:nvCxnSpPr>
      <xdr:spPr>
        <a:xfrm flipV="1">
          <a:off x="21323300" y="672924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165913</xdr:rowOff>
    </xdr:from>
    <xdr:to>
      <xdr:col>31</xdr:col>
      <xdr:colOff>34925</xdr:colOff>
      <xdr:row>39</xdr:row>
      <xdr:rowOff>42773</xdr:rowOff>
    </xdr:to>
    <xdr:cxnSp macro="">
      <xdr:nvCxnSpPr>
        <xdr:cNvPr id="717" name="直線コネクタ 716"/>
        <xdr:cNvCxnSpPr/>
      </xdr:nvCxnSpPr>
      <xdr:spPr>
        <a:xfrm>
          <a:off x="20434300" y="6509563"/>
          <a:ext cx="889000" cy="2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165913</xdr:rowOff>
    </xdr:from>
    <xdr:to>
      <xdr:col>29</xdr:col>
      <xdr:colOff>517525</xdr:colOff>
      <xdr:row>39</xdr:row>
      <xdr:rowOff>42850</xdr:rowOff>
    </xdr:to>
    <xdr:cxnSp macro="">
      <xdr:nvCxnSpPr>
        <xdr:cNvPr id="720" name="直線コネクタ 719"/>
        <xdr:cNvCxnSpPr/>
      </xdr:nvCxnSpPr>
      <xdr:spPr>
        <a:xfrm flipV="1">
          <a:off x="19545300" y="6509563"/>
          <a:ext cx="8890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73499</xdr:rowOff>
    </xdr:from>
    <xdr:ext cx="469744" cy="259045"/>
    <xdr:sp macro="" textlink="">
      <xdr:nvSpPr>
        <xdr:cNvPr id="722" name="テキスト ボックス 721"/>
        <xdr:cNvSpPr txBox="1"/>
      </xdr:nvSpPr>
      <xdr:spPr>
        <a:xfrm>
          <a:off x="20199427" y="65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42773</xdr:rowOff>
    </xdr:from>
    <xdr:to>
      <xdr:col>28</xdr:col>
      <xdr:colOff>314325</xdr:colOff>
      <xdr:row>39</xdr:row>
      <xdr:rowOff>42850</xdr:rowOff>
    </xdr:to>
    <xdr:cxnSp macro="">
      <xdr:nvCxnSpPr>
        <xdr:cNvPr id="723" name="直線コネクタ 722"/>
        <xdr:cNvCxnSpPr/>
      </xdr:nvCxnSpPr>
      <xdr:spPr>
        <a:xfrm>
          <a:off x="18656300" y="672932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163347</xdr:rowOff>
    </xdr:from>
    <xdr:to>
      <xdr:col>32</xdr:col>
      <xdr:colOff>238125</xdr:colOff>
      <xdr:row>39</xdr:row>
      <xdr:rowOff>93497</xdr:rowOff>
    </xdr:to>
    <xdr:sp macro="" textlink="">
      <xdr:nvSpPr>
        <xdr:cNvPr id="733" name="円/楕円 732"/>
        <xdr:cNvSpPr/>
      </xdr:nvSpPr>
      <xdr:spPr>
        <a:xfrm>
          <a:off x="221107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78274</xdr:rowOff>
    </xdr:from>
    <xdr:ext cx="313932" cy="259045"/>
    <xdr:sp macro="" textlink="">
      <xdr:nvSpPr>
        <xdr:cNvPr id="734" name="投資及び出資金該当値テキスト"/>
        <xdr:cNvSpPr txBox="1"/>
      </xdr:nvSpPr>
      <xdr:spPr>
        <a:xfrm>
          <a:off x="22212300" y="6593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163423</xdr:rowOff>
    </xdr:from>
    <xdr:to>
      <xdr:col>31</xdr:col>
      <xdr:colOff>85725</xdr:colOff>
      <xdr:row>39</xdr:row>
      <xdr:rowOff>93573</xdr:rowOff>
    </xdr:to>
    <xdr:sp macro="" textlink="">
      <xdr:nvSpPr>
        <xdr:cNvPr id="735" name="円/楕円 734"/>
        <xdr:cNvSpPr/>
      </xdr:nvSpPr>
      <xdr:spPr>
        <a:xfrm>
          <a:off x="21272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84700</xdr:rowOff>
    </xdr:from>
    <xdr:ext cx="313932" cy="259045"/>
    <xdr:sp macro="" textlink="">
      <xdr:nvSpPr>
        <xdr:cNvPr id="736" name="テキスト ボックス 735"/>
        <xdr:cNvSpPr txBox="1"/>
      </xdr:nvSpPr>
      <xdr:spPr>
        <a:xfrm>
          <a:off x="21166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115113</xdr:rowOff>
    </xdr:from>
    <xdr:to>
      <xdr:col>29</xdr:col>
      <xdr:colOff>568325</xdr:colOff>
      <xdr:row>38</xdr:row>
      <xdr:rowOff>45262</xdr:rowOff>
    </xdr:to>
    <xdr:sp macro="" textlink="">
      <xdr:nvSpPr>
        <xdr:cNvPr id="737" name="円/楕円 736"/>
        <xdr:cNvSpPr/>
      </xdr:nvSpPr>
      <xdr:spPr>
        <a:xfrm>
          <a:off x="20383500" y="6458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61790</xdr:rowOff>
    </xdr:from>
    <xdr:ext cx="469744" cy="259045"/>
    <xdr:sp macro="" textlink="">
      <xdr:nvSpPr>
        <xdr:cNvPr id="738" name="テキスト ボックス 737"/>
        <xdr:cNvSpPr txBox="1"/>
      </xdr:nvSpPr>
      <xdr:spPr>
        <a:xfrm>
          <a:off x="20199427" y="62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163500</xdr:rowOff>
    </xdr:from>
    <xdr:to>
      <xdr:col>28</xdr:col>
      <xdr:colOff>365125</xdr:colOff>
      <xdr:row>39</xdr:row>
      <xdr:rowOff>93650</xdr:rowOff>
    </xdr:to>
    <xdr:sp macro="" textlink="">
      <xdr:nvSpPr>
        <xdr:cNvPr id="739" name="円/楕円 738"/>
        <xdr:cNvSpPr/>
      </xdr:nvSpPr>
      <xdr:spPr>
        <a:xfrm>
          <a:off x="19494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84777</xdr:rowOff>
    </xdr:from>
    <xdr:ext cx="313932" cy="259045"/>
    <xdr:sp macro="" textlink="">
      <xdr:nvSpPr>
        <xdr:cNvPr id="740" name="テキスト ボックス 739"/>
        <xdr:cNvSpPr txBox="1"/>
      </xdr:nvSpPr>
      <xdr:spPr>
        <a:xfrm>
          <a:off x="19388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163423</xdr:rowOff>
    </xdr:from>
    <xdr:to>
      <xdr:col>27</xdr:col>
      <xdr:colOff>161925</xdr:colOff>
      <xdr:row>39</xdr:row>
      <xdr:rowOff>93573</xdr:rowOff>
    </xdr:to>
    <xdr:sp macro="" textlink="">
      <xdr:nvSpPr>
        <xdr:cNvPr id="741" name="円/楕円 740"/>
        <xdr:cNvSpPr/>
      </xdr:nvSpPr>
      <xdr:spPr>
        <a:xfrm>
          <a:off x="18605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84700</xdr:rowOff>
    </xdr:from>
    <xdr:ext cx="313932" cy="259045"/>
    <xdr:sp macro="" textlink="">
      <xdr:nvSpPr>
        <xdr:cNvPr id="742" name="テキスト ボックス 741"/>
        <xdr:cNvSpPr txBox="1"/>
      </xdr:nvSpPr>
      <xdr:spPr>
        <a:xfrm>
          <a:off x="18499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90246</xdr:rowOff>
    </xdr:from>
    <xdr:to>
      <xdr:col>32</xdr:col>
      <xdr:colOff>187325</xdr:colOff>
      <xdr:row>58</xdr:row>
      <xdr:rowOff>100857</xdr:rowOff>
    </xdr:to>
    <xdr:cxnSp macro="">
      <xdr:nvCxnSpPr>
        <xdr:cNvPr id="771" name="直線コネクタ 770"/>
        <xdr:cNvCxnSpPr/>
      </xdr:nvCxnSpPr>
      <xdr:spPr>
        <a:xfrm flipV="1">
          <a:off x="21323300" y="10034346"/>
          <a:ext cx="8382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42753</xdr:rowOff>
    </xdr:from>
    <xdr:ext cx="469744" cy="259045"/>
    <xdr:sp macro="" textlink="">
      <xdr:nvSpPr>
        <xdr:cNvPr id="772" name="貸付金平均値テキスト"/>
        <xdr:cNvSpPr txBox="1"/>
      </xdr:nvSpPr>
      <xdr:spPr>
        <a:xfrm>
          <a:off x="22212300" y="9986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24200</xdr:rowOff>
    </xdr:from>
    <xdr:to>
      <xdr:col>31</xdr:col>
      <xdr:colOff>34925</xdr:colOff>
      <xdr:row>58</xdr:row>
      <xdr:rowOff>100857</xdr:rowOff>
    </xdr:to>
    <xdr:cxnSp macro="">
      <xdr:nvCxnSpPr>
        <xdr:cNvPr id="774" name="直線コネクタ 773"/>
        <xdr:cNvCxnSpPr/>
      </xdr:nvCxnSpPr>
      <xdr:spPr>
        <a:xfrm>
          <a:off x="20434300" y="9968300"/>
          <a:ext cx="8890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160767</xdr:rowOff>
    </xdr:from>
    <xdr:ext cx="469744" cy="259045"/>
    <xdr:sp macro="" textlink="">
      <xdr:nvSpPr>
        <xdr:cNvPr id="776" name="テキスト ボックス 775"/>
        <xdr:cNvSpPr txBox="1"/>
      </xdr:nvSpPr>
      <xdr:spPr>
        <a:xfrm>
          <a:off x="21088427" y="101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24200</xdr:rowOff>
    </xdr:from>
    <xdr:to>
      <xdr:col>29</xdr:col>
      <xdr:colOff>517525</xdr:colOff>
      <xdr:row>58</xdr:row>
      <xdr:rowOff>96857</xdr:rowOff>
    </xdr:to>
    <xdr:cxnSp macro="">
      <xdr:nvCxnSpPr>
        <xdr:cNvPr id="777" name="直線コネクタ 776"/>
        <xdr:cNvCxnSpPr/>
      </xdr:nvCxnSpPr>
      <xdr:spPr>
        <a:xfrm flipV="1">
          <a:off x="19545300" y="9968300"/>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155243</xdr:rowOff>
    </xdr:from>
    <xdr:ext cx="469744" cy="259045"/>
    <xdr:sp macro="" textlink="">
      <xdr:nvSpPr>
        <xdr:cNvPr id="779" name="テキスト ボックス 778"/>
        <xdr:cNvSpPr txBox="1"/>
      </xdr:nvSpPr>
      <xdr:spPr>
        <a:xfrm>
          <a:off x="20199427" y="100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96857</xdr:rowOff>
    </xdr:from>
    <xdr:to>
      <xdr:col>28</xdr:col>
      <xdr:colOff>314325</xdr:colOff>
      <xdr:row>59</xdr:row>
      <xdr:rowOff>5397</xdr:rowOff>
    </xdr:to>
    <xdr:cxnSp macro="">
      <xdr:nvCxnSpPr>
        <xdr:cNvPr id="780" name="直線コネクタ 779"/>
        <xdr:cNvCxnSpPr/>
      </xdr:nvCxnSpPr>
      <xdr:spPr>
        <a:xfrm flipV="1">
          <a:off x="18656300" y="10040957"/>
          <a:ext cx="8890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151547</xdr:rowOff>
    </xdr:from>
    <xdr:ext cx="469744" cy="259045"/>
    <xdr:sp macro="" textlink="">
      <xdr:nvSpPr>
        <xdr:cNvPr id="782" name="テキスト ボックス 781"/>
        <xdr:cNvSpPr txBox="1"/>
      </xdr:nvSpPr>
      <xdr:spPr>
        <a:xfrm>
          <a:off x="19310427" y="100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39446</xdr:rowOff>
    </xdr:from>
    <xdr:to>
      <xdr:col>32</xdr:col>
      <xdr:colOff>238125</xdr:colOff>
      <xdr:row>58</xdr:row>
      <xdr:rowOff>141046</xdr:rowOff>
    </xdr:to>
    <xdr:sp macro="" textlink="">
      <xdr:nvSpPr>
        <xdr:cNvPr id="790" name="円/楕円 789"/>
        <xdr:cNvSpPr/>
      </xdr:nvSpPr>
      <xdr:spPr>
        <a:xfrm>
          <a:off x="22110700" y="99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170273</xdr:rowOff>
    </xdr:from>
    <xdr:ext cx="469744" cy="259045"/>
    <xdr:sp macro="" textlink="">
      <xdr:nvSpPr>
        <xdr:cNvPr id="791" name="貸付金該当値テキスト"/>
        <xdr:cNvSpPr txBox="1"/>
      </xdr:nvSpPr>
      <xdr:spPr>
        <a:xfrm>
          <a:off x="22212300" y="977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50057</xdr:rowOff>
    </xdr:from>
    <xdr:to>
      <xdr:col>31</xdr:col>
      <xdr:colOff>85725</xdr:colOff>
      <xdr:row>58</xdr:row>
      <xdr:rowOff>151657</xdr:rowOff>
    </xdr:to>
    <xdr:sp macro="" textlink="">
      <xdr:nvSpPr>
        <xdr:cNvPr id="792" name="円/楕円 791"/>
        <xdr:cNvSpPr/>
      </xdr:nvSpPr>
      <xdr:spPr>
        <a:xfrm>
          <a:off x="21272500" y="99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168184</xdr:rowOff>
    </xdr:from>
    <xdr:ext cx="469744" cy="259045"/>
    <xdr:sp macro="" textlink="">
      <xdr:nvSpPr>
        <xdr:cNvPr id="793" name="テキスト ボックス 792"/>
        <xdr:cNvSpPr txBox="1"/>
      </xdr:nvSpPr>
      <xdr:spPr>
        <a:xfrm>
          <a:off x="21088427" y="976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144850</xdr:rowOff>
    </xdr:from>
    <xdr:to>
      <xdr:col>29</xdr:col>
      <xdr:colOff>568325</xdr:colOff>
      <xdr:row>58</xdr:row>
      <xdr:rowOff>75000</xdr:rowOff>
    </xdr:to>
    <xdr:sp macro="" textlink="">
      <xdr:nvSpPr>
        <xdr:cNvPr id="794" name="円/楕円 793"/>
        <xdr:cNvSpPr/>
      </xdr:nvSpPr>
      <xdr:spPr>
        <a:xfrm>
          <a:off x="20383500" y="9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91527</xdr:rowOff>
    </xdr:from>
    <xdr:ext cx="534377" cy="259045"/>
    <xdr:sp macro="" textlink="">
      <xdr:nvSpPr>
        <xdr:cNvPr id="795" name="テキスト ボックス 794"/>
        <xdr:cNvSpPr txBox="1"/>
      </xdr:nvSpPr>
      <xdr:spPr>
        <a:xfrm>
          <a:off x="20167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46057</xdr:rowOff>
    </xdr:from>
    <xdr:to>
      <xdr:col>28</xdr:col>
      <xdr:colOff>365125</xdr:colOff>
      <xdr:row>58</xdr:row>
      <xdr:rowOff>147657</xdr:rowOff>
    </xdr:to>
    <xdr:sp macro="" textlink="">
      <xdr:nvSpPr>
        <xdr:cNvPr id="796" name="円/楕円 795"/>
        <xdr:cNvSpPr/>
      </xdr:nvSpPr>
      <xdr:spPr>
        <a:xfrm>
          <a:off x="19494500" y="99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164184</xdr:rowOff>
    </xdr:from>
    <xdr:ext cx="469744" cy="259045"/>
    <xdr:sp macro="" textlink="">
      <xdr:nvSpPr>
        <xdr:cNvPr id="797" name="テキスト ボックス 796"/>
        <xdr:cNvSpPr txBox="1"/>
      </xdr:nvSpPr>
      <xdr:spPr>
        <a:xfrm>
          <a:off x="19310427" y="97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126047</xdr:rowOff>
    </xdr:from>
    <xdr:to>
      <xdr:col>27</xdr:col>
      <xdr:colOff>161925</xdr:colOff>
      <xdr:row>59</xdr:row>
      <xdr:rowOff>56197</xdr:rowOff>
    </xdr:to>
    <xdr:sp macro="" textlink="">
      <xdr:nvSpPr>
        <xdr:cNvPr id="798" name="円/楕円 797"/>
        <xdr:cNvSpPr/>
      </xdr:nvSpPr>
      <xdr:spPr>
        <a:xfrm>
          <a:off x="18605500" y="100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47324</xdr:rowOff>
    </xdr:from>
    <xdr:ext cx="469744" cy="259045"/>
    <xdr:sp macro="" textlink="">
      <xdr:nvSpPr>
        <xdr:cNvPr id="799" name="テキスト ボックス 798"/>
        <xdr:cNvSpPr txBox="1"/>
      </xdr:nvSpPr>
      <xdr:spPr>
        <a:xfrm>
          <a:off x="18421427" y="10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70371</xdr:rowOff>
    </xdr:from>
    <xdr:to>
      <xdr:col>32</xdr:col>
      <xdr:colOff>187325</xdr:colOff>
      <xdr:row>76</xdr:row>
      <xdr:rowOff>126200</xdr:rowOff>
    </xdr:to>
    <xdr:cxnSp macro="">
      <xdr:nvCxnSpPr>
        <xdr:cNvPr id="829" name="直線コネクタ 828"/>
        <xdr:cNvCxnSpPr/>
      </xdr:nvCxnSpPr>
      <xdr:spPr>
        <a:xfrm flipV="1">
          <a:off x="21323300" y="13100571"/>
          <a:ext cx="8382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126200</xdr:rowOff>
    </xdr:from>
    <xdr:to>
      <xdr:col>31</xdr:col>
      <xdr:colOff>34925</xdr:colOff>
      <xdr:row>77</xdr:row>
      <xdr:rowOff>43650</xdr:rowOff>
    </xdr:to>
    <xdr:cxnSp macro="">
      <xdr:nvCxnSpPr>
        <xdr:cNvPr id="832" name="直線コネクタ 831"/>
        <xdr:cNvCxnSpPr/>
      </xdr:nvCxnSpPr>
      <xdr:spPr>
        <a:xfrm flipV="1">
          <a:off x="20434300" y="131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43650</xdr:rowOff>
    </xdr:from>
    <xdr:to>
      <xdr:col>29</xdr:col>
      <xdr:colOff>517525</xdr:colOff>
      <xdr:row>77</xdr:row>
      <xdr:rowOff>48743</xdr:rowOff>
    </xdr:to>
    <xdr:cxnSp macro="">
      <xdr:nvCxnSpPr>
        <xdr:cNvPr id="835" name="直線コネクタ 834"/>
        <xdr:cNvCxnSpPr/>
      </xdr:nvCxnSpPr>
      <xdr:spPr>
        <a:xfrm flipV="1">
          <a:off x="19545300" y="1324530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48743</xdr:rowOff>
    </xdr:from>
    <xdr:to>
      <xdr:col>28</xdr:col>
      <xdr:colOff>314325</xdr:colOff>
      <xdr:row>77</xdr:row>
      <xdr:rowOff>49834</xdr:rowOff>
    </xdr:to>
    <xdr:cxnSp macro="">
      <xdr:nvCxnSpPr>
        <xdr:cNvPr id="838" name="直線コネクタ 837"/>
        <xdr:cNvCxnSpPr/>
      </xdr:nvCxnSpPr>
      <xdr:spPr>
        <a:xfrm flipV="1">
          <a:off x="18656300" y="13250393"/>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19571</xdr:rowOff>
    </xdr:from>
    <xdr:to>
      <xdr:col>32</xdr:col>
      <xdr:colOff>238125</xdr:colOff>
      <xdr:row>76</xdr:row>
      <xdr:rowOff>121171</xdr:rowOff>
    </xdr:to>
    <xdr:sp macro="" textlink="">
      <xdr:nvSpPr>
        <xdr:cNvPr id="848" name="円/楕円 847"/>
        <xdr:cNvSpPr/>
      </xdr:nvSpPr>
      <xdr:spPr>
        <a:xfrm>
          <a:off x="22110700" y="130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169448</xdr:rowOff>
    </xdr:from>
    <xdr:ext cx="534377" cy="259045"/>
    <xdr:sp macro="" textlink="">
      <xdr:nvSpPr>
        <xdr:cNvPr id="849" name="繰出金該当値テキスト"/>
        <xdr:cNvSpPr txBox="1"/>
      </xdr:nvSpPr>
      <xdr:spPr>
        <a:xfrm>
          <a:off x="22212300" y="130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75400</xdr:rowOff>
    </xdr:from>
    <xdr:to>
      <xdr:col>31</xdr:col>
      <xdr:colOff>85725</xdr:colOff>
      <xdr:row>77</xdr:row>
      <xdr:rowOff>5550</xdr:rowOff>
    </xdr:to>
    <xdr:sp macro="" textlink="">
      <xdr:nvSpPr>
        <xdr:cNvPr id="850" name="円/楕円 849"/>
        <xdr:cNvSpPr/>
      </xdr:nvSpPr>
      <xdr:spPr>
        <a:xfrm>
          <a:off x="21272500" y="131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168127</xdr:rowOff>
    </xdr:from>
    <xdr:ext cx="534377" cy="259045"/>
    <xdr:sp macro="" textlink="">
      <xdr:nvSpPr>
        <xdr:cNvPr id="851" name="テキスト ボックス 850"/>
        <xdr:cNvSpPr txBox="1"/>
      </xdr:nvSpPr>
      <xdr:spPr>
        <a:xfrm>
          <a:off x="21056111" y="131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164300</xdr:rowOff>
    </xdr:from>
    <xdr:to>
      <xdr:col>29</xdr:col>
      <xdr:colOff>568325</xdr:colOff>
      <xdr:row>77</xdr:row>
      <xdr:rowOff>94450</xdr:rowOff>
    </xdr:to>
    <xdr:sp macro="" textlink="">
      <xdr:nvSpPr>
        <xdr:cNvPr id="852" name="円/楕円 851"/>
        <xdr:cNvSpPr/>
      </xdr:nvSpPr>
      <xdr:spPr>
        <a:xfrm>
          <a:off x="20383500" y="131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85577</xdr:rowOff>
    </xdr:from>
    <xdr:ext cx="534377" cy="259045"/>
    <xdr:sp macro="" textlink="">
      <xdr:nvSpPr>
        <xdr:cNvPr id="853" name="テキスト ボックス 852"/>
        <xdr:cNvSpPr txBox="1"/>
      </xdr:nvSpPr>
      <xdr:spPr>
        <a:xfrm>
          <a:off x="20167111" y="132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169393</xdr:rowOff>
    </xdr:from>
    <xdr:to>
      <xdr:col>28</xdr:col>
      <xdr:colOff>365125</xdr:colOff>
      <xdr:row>77</xdr:row>
      <xdr:rowOff>99543</xdr:rowOff>
    </xdr:to>
    <xdr:sp macro="" textlink="">
      <xdr:nvSpPr>
        <xdr:cNvPr id="854" name="円/楕円 853"/>
        <xdr:cNvSpPr/>
      </xdr:nvSpPr>
      <xdr:spPr>
        <a:xfrm>
          <a:off x="19494500" y="131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90670</xdr:rowOff>
    </xdr:from>
    <xdr:ext cx="534377" cy="259045"/>
    <xdr:sp macro="" textlink="">
      <xdr:nvSpPr>
        <xdr:cNvPr id="855" name="テキスト ボックス 854"/>
        <xdr:cNvSpPr txBox="1"/>
      </xdr:nvSpPr>
      <xdr:spPr>
        <a:xfrm>
          <a:off x="19278111" y="13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170484</xdr:rowOff>
    </xdr:from>
    <xdr:to>
      <xdr:col>27</xdr:col>
      <xdr:colOff>161925</xdr:colOff>
      <xdr:row>77</xdr:row>
      <xdr:rowOff>100634</xdr:rowOff>
    </xdr:to>
    <xdr:sp macro="" textlink="">
      <xdr:nvSpPr>
        <xdr:cNvPr id="856" name="円/楕円 855"/>
        <xdr:cNvSpPr/>
      </xdr:nvSpPr>
      <xdr:spPr>
        <a:xfrm>
          <a:off x="18605500" y="13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91761</xdr:rowOff>
    </xdr:from>
    <xdr:ext cx="534377" cy="259045"/>
    <xdr:sp macro="" textlink="">
      <xdr:nvSpPr>
        <xdr:cNvPr id="857" name="テキスト ボックス 856"/>
        <xdr:cNvSpPr txBox="1"/>
      </xdr:nvSpPr>
      <xdr:spPr>
        <a:xfrm>
          <a:off x="18389111" y="132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歳出決算総額は、住民一人当たりで</a:t>
          </a:r>
          <a:r>
            <a:rPr kumimoji="1" lang="en-US" altLang="ja-JP" sz="1300">
              <a:solidFill>
                <a:sysClr val="windowText" lastClr="000000"/>
              </a:solidFill>
              <a:latin typeface="ＭＳ Ｐゴシック"/>
            </a:rPr>
            <a:t>779,512</a:t>
          </a:r>
          <a:r>
            <a:rPr kumimoji="1" lang="ja-JP" altLang="en-US" sz="1300">
              <a:solidFill>
                <a:sysClr val="windowText" lastClr="000000"/>
              </a:solidFill>
              <a:latin typeface="ＭＳ Ｐゴシック"/>
            </a:rPr>
            <a:t>円となっている。主な構成項目である人件費は、住民一人当たり</a:t>
          </a:r>
          <a:r>
            <a:rPr kumimoji="1" lang="en-US" altLang="ja-JP" sz="1300">
              <a:solidFill>
                <a:sysClr val="windowText" lastClr="000000"/>
              </a:solidFill>
              <a:latin typeface="ＭＳ Ｐゴシック"/>
            </a:rPr>
            <a:t>125,577</a:t>
          </a:r>
          <a:r>
            <a:rPr kumimoji="1" lang="ja-JP" altLang="en-US" sz="1300">
              <a:solidFill>
                <a:sysClr val="windowText" lastClr="000000"/>
              </a:solidFill>
              <a:latin typeface="ＭＳ Ｐゴシック"/>
            </a:rPr>
            <a:t>円となっており、類似団体より高い数値となっているが、これは、保育所を直営で運営しているためである。引き続き、類似団体との乖離が大きくならないように、給与水準の適正化に努めていく必要がある。</a:t>
          </a:r>
        </a:p>
        <a:p>
          <a:r>
            <a:rPr kumimoji="1" lang="ja-JP" altLang="en-US" sz="1300">
              <a:solidFill>
                <a:sysClr val="windowText" lastClr="000000"/>
              </a:solidFill>
              <a:latin typeface="ＭＳ Ｐゴシック"/>
            </a:rPr>
            <a:t>また、物件費は、一人当たり</a:t>
          </a:r>
          <a:r>
            <a:rPr kumimoji="1" lang="en-US" altLang="ja-JP" sz="1300">
              <a:solidFill>
                <a:sysClr val="windowText" lastClr="000000"/>
              </a:solidFill>
              <a:latin typeface="ＭＳ Ｐゴシック"/>
            </a:rPr>
            <a:t>127,683</a:t>
          </a:r>
          <a:r>
            <a:rPr kumimoji="1" lang="ja-JP" altLang="en-US" sz="1300">
              <a:solidFill>
                <a:sysClr val="windowText" lastClr="000000"/>
              </a:solidFill>
              <a:latin typeface="ＭＳ Ｐゴシック"/>
            </a:rPr>
            <a:t>円となっており、臨時職員の増大や業務のアウトソーシングにより、年々増加傾向にあるため、全体的な経費を適時見直しながら、経常経費の削減を図っていく必要がある。</a:t>
          </a:r>
        </a:p>
        <a:p>
          <a:r>
            <a:rPr kumimoji="1" lang="ja-JP" altLang="en-US" sz="1300">
              <a:solidFill>
                <a:sysClr val="windowText" lastClr="000000"/>
              </a:solidFill>
              <a:latin typeface="ＭＳ Ｐゴシック"/>
            </a:rPr>
            <a:t>ほか、普通建設事業費は、一人当たり</a:t>
          </a:r>
          <a:r>
            <a:rPr kumimoji="1" lang="en-US" altLang="ja-JP" sz="1300">
              <a:solidFill>
                <a:sysClr val="windowText" lastClr="000000"/>
              </a:solidFill>
              <a:latin typeface="ＭＳ Ｐゴシック"/>
            </a:rPr>
            <a:t>158,168</a:t>
          </a:r>
          <a:r>
            <a:rPr kumimoji="1" lang="ja-JP" altLang="en-US" sz="1300">
              <a:solidFill>
                <a:sysClr val="windowText" lastClr="000000"/>
              </a:solidFill>
              <a:latin typeface="ＭＳ Ｐゴシック"/>
            </a:rPr>
            <a:t>円であり、類似団体と比較すると、約</a:t>
          </a:r>
          <a:r>
            <a:rPr kumimoji="1" lang="en-US" altLang="ja-JP" sz="1300">
              <a:solidFill>
                <a:sysClr val="windowText" lastClr="000000"/>
              </a:solidFill>
              <a:latin typeface="ＭＳ Ｐゴシック"/>
            </a:rPr>
            <a:t>1.69</a:t>
          </a:r>
          <a:r>
            <a:rPr kumimoji="1" lang="ja-JP" altLang="en-US" sz="1300">
              <a:solidFill>
                <a:sysClr val="windowText" lastClr="000000"/>
              </a:solidFill>
              <a:latin typeface="ＭＳ Ｐゴシック"/>
            </a:rPr>
            <a:t>倍であり、コストが高い状況となっている。これは、緊急防災・減災事業債を活用した防災インフラの整備や新庁舎の高台移転に係る関連事業などによる経費によるのものである。今後は、公共施設等総合管理計画に基づき、事業の取捨選択を徹底し、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24638</xdr:rowOff>
    </xdr:from>
    <xdr:to>
      <xdr:col>6</xdr:col>
      <xdr:colOff>511175</xdr:colOff>
      <xdr:row>37</xdr:row>
      <xdr:rowOff>62357</xdr:rowOff>
    </xdr:to>
    <xdr:cxnSp macro="">
      <xdr:nvCxnSpPr>
        <xdr:cNvPr id="61" name="直線コネクタ 60"/>
        <xdr:cNvCxnSpPr/>
      </xdr:nvCxnSpPr>
      <xdr:spPr>
        <a:xfrm>
          <a:off x="3797300" y="6368288"/>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24638</xdr:rowOff>
    </xdr:from>
    <xdr:to>
      <xdr:col>5</xdr:col>
      <xdr:colOff>358775</xdr:colOff>
      <xdr:row>37</xdr:row>
      <xdr:rowOff>90170</xdr:rowOff>
    </xdr:to>
    <xdr:cxnSp macro="">
      <xdr:nvCxnSpPr>
        <xdr:cNvPr id="64" name="直線コネクタ 63"/>
        <xdr:cNvCxnSpPr/>
      </xdr:nvCxnSpPr>
      <xdr:spPr>
        <a:xfrm flipV="1">
          <a:off x="2908300" y="636828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29591</xdr:rowOff>
    </xdr:from>
    <xdr:to>
      <xdr:col>4</xdr:col>
      <xdr:colOff>155575</xdr:colOff>
      <xdr:row>37</xdr:row>
      <xdr:rowOff>90170</xdr:rowOff>
    </xdr:to>
    <xdr:cxnSp macro="">
      <xdr:nvCxnSpPr>
        <xdr:cNvPr id="67" name="直線コネクタ 66"/>
        <xdr:cNvCxnSpPr/>
      </xdr:nvCxnSpPr>
      <xdr:spPr>
        <a:xfrm>
          <a:off x="2019300" y="637324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47498</xdr:rowOff>
    </xdr:from>
    <xdr:to>
      <xdr:col>2</xdr:col>
      <xdr:colOff>638175</xdr:colOff>
      <xdr:row>37</xdr:row>
      <xdr:rowOff>29591</xdr:rowOff>
    </xdr:to>
    <xdr:cxnSp macro="">
      <xdr:nvCxnSpPr>
        <xdr:cNvPr id="70" name="直線コネクタ 69"/>
        <xdr:cNvCxnSpPr/>
      </xdr:nvCxnSpPr>
      <xdr:spPr>
        <a:xfrm>
          <a:off x="1130300" y="5876798"/>
          <a:ext cx="889000" cy="4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11557</xdr:rowOff>
    </xdr:from>
    <xdr:to>
      <xdr:col>6</xdr:col>
      <xdr:colOff>561975</xdr:colOff>
      <xdr:row>37</xdr:row>
      <xdr:rowOff>113157</xdr:rowOff>
    </xdr:to>
    <xdr:sp macro="" textlink="">
      <xdr:nvSpPr>
        <xdr:cNvPr id="80" name="円/楕円 79"/>
        <xdr:cNvSpPr/>
      </xdr:nvSpPr>
      <xdr:spPr>
        <a:xfrm>
          <a:off x="45847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161434</xdr:rowOff>
    </xdr:from>
    <xdr:ext cx="469744" cy="259045"/>
    <xdr:sp macro="" textlink="">
      <xdr:nvSpPr>
        <xdr:cNvPr id="81" name="議会費該当値テキスト"/>
        <xdr:cNvSpPr txBox="1"/>
      </xdr:nvSpPr>
      <xdr:spPr>
        <a:xfrm>
          <a:off x="4686300"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145288</xdr:rowOff>
    </xdr:from>
    <xdr:to>
      <xdr:col>5</xdr:col>
      <xdr:colOff>409575</xdr:colOff>
      <xdr:row>37</xdr:row>
      <xdr:rowOff>75438</xdr:rowOff>
    </xdr:to>
    <xdr:sp macro="" textlink="">
      <xdr:nvSpPr>
        <xdr:cNvPr id="82" name="円/楕円 81"/>
        <xdr:cNvSpPr/>
      </xdr:nvSpPr>
      <xdr:spPr>
        <a:xfrm>
          <a:off x="3746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66565</xdr:rowOff>
    </xdr:from>
    <xdr:ext cx="469744" cy="259045"/>
    <xdr:sp macro="" textlink="">
      <xdr:nvSpPr>
        <xdr:cNvPr id="83" name="テキスト ボックス 82"/>
        <xdr:cNvSpPr txBox="1"/>
      </xdr:nvSpPr>
      <xdr:spPr>
        <a:xfrm>
          <a:off x="3562427"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39370</xdr:rowOff>
    </xdr:from>
    <xdr:to>
      <xdr:col>4</xdr:col>
      <xdr:colOff>206375</xdr:colOff>
      <xdr:row>37</xdr:row>
      <xdr:rowOff>140970</xdr:rowOff>
    </xdr:to>
    <xdr:sp macro="" textlink="">
      <xdr:nvSpPr>
        <xdr:cNvPr id="84" name="円/楕円 83"/>
        <xdr:cNvSpPr/>
      </xdr:nvSpPr>
      <xdr:spPr>
        <a:xfrm>
          <a:off x="2857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132097</xdr:rowOff>
    </xdr:from>
    <xdr:ext cx="469744" cy="259045"/>
    <xdr:sp macro="" textlink="">
      <xdr:nvSpPr>
        <xdr:cNvPr id="85" name="テキスト ボックス 84"/>
        <xdr:cNvSpPr txBox="1"/>
      </xdr:nvSpPr>
      <xdr:spPr>
        <a:xfrm>
          <a:off x="2673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150241</xdr:rowOff>
    </xdr:from>
    <xdr:to>
      <xdr:col>3</xdr:col>
      <xdr:colOff>3175</xdr:colOff>
      <xdr:row>37</xdr:row>
      <xdr:rowOff>80391</xdr:rowOff>
    </xdr:to>
    <xdr:sp macro="" textlink="">
      <xdr:nvSpPr>
        <xdr:cNvPr id="86" name="円/楕円 85"/>
        <xdr:cNvSpPr/>
      </xdr:nvSpPr>
      <xdr:spPr>
        <a:xfrm>
          <a:off x="196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71518</xdr:rowOff>
    </xdr:from>
    <xdr:ext cx="469744" cy="259045"/>
    <xdr:sp macro="" textlink="">
      <xdr:nvSpPr>
        <xdr:cNvPr id="87" name="テキスト ボックス 86"/>
        <xdr:cNvSpPr txBox="1"/>
      </xdr:nvSpPr>
      <xdr:spPr>
        <a:xfrm>
          <a:off x="1784427"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168148</xdr:rowOff>
    </xdr:from>
    <xdr:to>
      <xdr:col>1</xdr:col>
      <xdr:colOff>485775</xdr:colOff>
      <xdr:row>34</xdr:row>
      <xdr:rowOff>98298</xdr:rowOff>
    </xdr:to>
    <xdr:sp macro="" textlink="">
      <xdr:nvSpPr>
        <xdr:cNvPr id="88" name="円/楕円 87"/>
        <xdr:cNvSpPr/>
      </xdr:nvSpPr>
      <xdr:spPr>
        <a:xfrm>
          <a:off x="1079500" y="58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89425</xdr:rowOff>
    </xdr:from>
    <xdr:ext cx="469744" cy="259045"/>
    <xdr:sp macro="" textlink="">
      <xdr:nvSpPr>
        <xdr:cNvPr id="89" name="テキスト ボックス 88"/>
        <xdr:cNvSpPr txBox="1"/>
      </xdr:nvSpPr>
      <xdr:spPr>
        <a:xfrm>
          <a:off x="895427" y="59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14492</xdr:rowOff>
    </xdr:from>
    <xdr:to>
      <xdr:col>6</xdr:col>
      <xdr:colOff>511175</xdr:colOff>
      <xdr:row>58</xdr:row>
      <xdr:rowOff>26641</xdr:rowOff>
    </xdr:to>
    <xdr:cxnSp macro="">
      <xdr:nvCxnSpPr>
        <xdr:cNvPr id="118" name="直線コネクタ 117"/>
        <xdr:cNvCxnSpPr/>
      </xdr:nvCxnSpPr>
      <xdr:spPr>
        <a:xfrm>
          <a:off x="3797300" y="9958592"/>
          <a:ext cx="8382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14492</xdr:rowOff>
    </xdr:from>
    <xdr:to>
      <xdr:col>5</xdr:col>
      <xdr:colOff>358775</xdr:colOff>
      <xdr:row>58</xdr:row>
      <xdr:rowOff>70176</xdr:rowOff>
    </xdr:to>
    <xdr:cxnSp macro="">
      <xdr:nvCxnSpPr>
        <xdr:cNvPr id="121" name="直線コネクタ 120"/>
        <xdr:cNvCxnSpPr/>
      </xdr:nvCxnSpPr>
      <xdr:spPr>
        <a:xfrm flipV="1">
          <a:off x="2908300" y="9958592"/>
          <a:ext cx="8890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3" name="テキスト ボックス 122"/>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70176</xdr:rowOff>
    </xdr:from>
    <xdr:to>
      <xdr:col>4</xdr:col>
      <xdr:colOff>155575</xdr:colOff>
      <xdr:row>58</xdr:row>
      <xdr:rowOff>87392</xdr:rowOff>
    </xdr:to>
    <xdr:cxnSp macro="">
      <xdr:nvCxnSpPr>
        <xdr:cNvPr id="124" name="直線コネクタ 123"/>
        <xdr:cNvCxnSpPr/>
      </xdr:nvCxnSpPr>
      <xdr:spPr>
        <a:xfrm flipV="1">
          <a:off x="2019300" y="10014276"/>
          <a:ext cx="8890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113514</xdr:rowOff>
    </xdr:from>
    <xdr:ext cx="599010" cy="259045"/>
    <xdr:sp macro="" textlink="">
      <xdr:nvSpPr>
        <xdr:cNvPr id="126" name="テキスト ボックス 125"/>
        <xdr:cNvSpPr txBox="1"/>
      </xdr:nvSpPr>
      <xdr:spPr>
        <a:xfrm>
          <a:off x="2608794" y="1005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82968</xdr:rowOff>
    </xdr:from>
    <xdr:to>
      <xdr:col>2</xdr:col>
      <xdr:colOff>638175</xdr:colOff>
      <xdr:row>58</xdr:row>
      <xdr:rowOff>87392</xdr:rowOff>
    </xdr:to>
    <xdr:cxnSp macro="">
      <xdr:nvCxnSpPr>
        <xdr:cNvPr id="127" name="直線コネクタ 126"/>
        <xdr:cNvCxnSpPr/>
      </xdr:nvCxnSpPr>
      <xdr:spPr>
        <a:xfrm>
          <a:off x="1130300" y="1002706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147291</xdr:rowOff>
    </xdr:from>
    <xdr:to>
      <xdr:col>6</xdr:col>
      <xdr:colOff>561975</xdr:colOff>
      <xdr:row>58</xdr:row>
      <xdr:rowOff>77441</xdr:rowOff>
    </xdr:to>
    <xdr:sp macro="" textlink="">
      <xdr:nvSpPr>
        <xdr:cNvPr id="137" name="円/楕円 136"/>
        <xdr:cNvSpPr/>
      </xdr:nvSpPr>
      <xdr:spPr>
        <a:xfrm>
          <a:off x="4584700" y="99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106668</xdr:rowOff>
    </xdr:from>
    <xdr:ext cx="599010" cy="259045"/>
    <xdr:sp macro="" textlink="">
      <xdr:nvSpPr>
        <xdr:cNvPr id="138" name="総務費該当値テキスト"/>
        <xdr:cNvSpPr txBox="1"/>
      </xdr:nvSpPr>
      <xdr:spPr>
        <a:xfrm>
          <a:off x="4686300" y="970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135142</xdr:rowOff>
    </xdr:from>
    <xdr:to>
      <xdr:col>5</xdr:col>
      <xdr:colOff>409575</xdr:colOff>
      <xdr:row>58</xdr:row>
      <xdr:rowOff>65292</xdr:rowOff>
    </xdr:to>
    <xdr:sp macro="" textlink="">
      <xdr:nvSpPr>
        <xdr:cNvPr id="139" name="円/楕円 138"/>
        <xdr:cNvSpPr/>
      </xdr:nvSpPr>
      <xdr:spPr>
        <a:xfrm>
          <a:off x="3746500" y="99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81819</xdr:rowOff>
    </xdr:from>
    <xdr:ext cx="599010" cy="259045"/>
    <xdr:sp macro="" textlink="">
      <xdr:nvSpPr>
        <xdr:cNvPr id="140" name="テキスト ボックス 139"/>
        <xdr:cNvSpPr txBox="1"/>
      </xdr:nvSpPr>
      <xdr:spPr>
        <a:xfrm>
          <a:off x="3497794" y="968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19376</xdr:rowOff>
    </xdr:from>
    <xdr:to>
      <xdr:col>4</xdr:col>
      <xdr:colOff>206375</xdr:colOff>
      <xdr:row>58</xdr:row>
      <xdr:rowOff>120976</xdr:rowOff>
    </xdr:to>
    <xdr:sp macro="" textlink="">
      <xdr:nvSpPr>
        <xdr:cNvPr id="141" name="円/楕円 140"/>
        <xdr:cNvSpPr/>
      </xdr:nvSpPr>
      <xdr:spPr>
        <a:xfrm>
          <a:off x="2857500" y="99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137503</xdr:rowOff>
    </xdr:from>
    <xdr:ext cx="599010" cy="259045"/>
    <xdr:sp macro="" textlink="">
      <xdr:nvSpPr>
        <xdr:cNvPr id="142" name="テキスト ボックス 141"/>
        <xdr:cNvSpPr txBox="1"/>
      </xdr:nvSpPr>
      <xdr:spPr>
        <a:xfrm>
          <a:off x="2608794" y="973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36592</xdr:rowOff>
    </xdr:from>
    <xdr:to>
      <xdr:col>3</xdr:col>
      <xdr:colOff>3175</xdr:colOff>
      <xdr:row>58</xdr:row>
      <xdr:rowOff>138192</xdr:rowOff>
    </xdr:to>
    <xdr:sp macro="" textlink="">
      <xdr:nvSpPr>
        <xdr:cNvPr id="143" name="円/楕円 142"/>
        <xdr:cNvSpPr/>
      </xdr:nvSpPr>
      <xdr:spPr>
        <a:xfrm>
          <a:off x="1968500" y="99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129319</xdr:rowOff>
    </xdr:from>
    <xdr:ext cx="599010" cy="259045"/>
    <xdr:sp macro="" textlink="">
      <xdr:nvSpPr>
        <xdr:cNvPr id="144" name="テキスト ボックス 143"/>
        <xdr:cNvSpPr txBox="1"/>
      </xdr:nvSpPr>
      <xdr:spPr>
        <a:xfrm>
          <a:off x="1719794" y="1007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32168</xdr:rowOff>
    </xdr:from>
    <xdr:to>
      <xdr:col>1</xdr:col>
      <xdr:colOff>485775</xdr:colOff>
      <xdr:row>58</xdr:row>
      <xdr:rowOff>133768</xdr:rowOff>
    </xdr:to>
    <xdr:sp macro="" textlink="">
      <xdr:nvSpPr>
        <xdr:cNvPr id="145" name="円/楕円 144"/>
        <xdr:cNvSpPr/>
      </xdr:nvSpPr>
      <xdr:spPr>
        <a:xfrm>
          <a:off x="1079500" y="997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124895</xdr:rowOff>
    </xdr:from>
    <xdr:ext cx="599010" cy="259045"/>
    <xdr:sp macro="" textlink="">
      <xdr:nvSpPr>
        <xdr:cNvPr id="146" name="テキスト ボックス 145"/>
        <xdr:cNvSpPr txBox="1"/>
      </xdr:nvSpPr>
      <xdr:spPr>
        <a:xfrm>
          <a:off x="830794" y="1006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95591</xdr:rowOff>
    </xdr:from>
    <xdr:to>
      <xdr:col>6</xdr:col>
      <xdr:colOff>511175</xdr:colOff>
      <xdr:row>74</xdr:row>
      <xdr:rowOff>123154</xdr:rowOff>
    </xdr:to>
    <xdr:cxnSp macro="">
      <xdr:nvCxnSpPr>
        <xdr:cNvPr id="178" name="直線コネクタ 177"/>
        <xdr:cNvCxnSpPr/>
      </xdr:nvCxnSpPr>
      <xdr:spPr>
        <a:xfrm>
          <a:off x="3797300" y="12782891"/>
          <a:ext cx="8382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95591</xdr:rowOff>
    </xdr:from>
    <xdr:to>
      <xdr:col>5</xdr:col>
      <xdr:colOff>358775</xdr:colOff>
      <xdr:row>75</xdr:row>
      <xdr:rowOff>146231</xdr:rowOff>
    </xdr:to>
    <xdr:cxnSp macro="">
      <xdr:nvCxnSpPr>
        <xdr:cNvPr id="181" name="直線コネクタ 180"/>
        <xdr:cNvCxnSpPr/>
      </xdr:nvCxnSpPr>
      <xdr:spPr>
        <a:xfrm flipV="1">
          <a:off x="2908300" y="12782891"/>
          <a:ext cx="889000" cy="2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3" name="テキスト ボックス 182"/>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91030</xdr:rowOff>
    </xdr:from>
    <xdr:to>
      <xdr:col>4</xdr:col>
      <xdr:colOff>155575</xdr:colOff>
      <xdr:row>75</xdr:row>
      <xdr:rowOff>146231</xdr:rowOff>
    </xdr:to>
    <xdr:cxnSp macro="">
      <xdr:nvCxnSpPr>
        <xdr:cNvPr id="184" name="直線コネクタ 183"/>
        <xdr:cNvCxnSpPr/>
      </xdr:nvCxnSpPr>
      <xdr:spPr>
        <a:xfrm>
          <a:off x="2019300" y="12949780"/>
          <a:ext cx="889000" cy="5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45524</xdr:rowOff>
    </xdr:from>
    <xdr:ext cx="599010" cy="259045"/>
    <xdr:sp macro="" textlink="">
      <xdr:nvSpPr>
        <xdr:cNvPr id="186" name="テキスト ボックス 185"/>
        <xdr:cNvSpPr txBox="1"/>
      </xdr:nvSpPr>
      <xdr:spPr>
        <a:xfrm>
          <a:off x="2608794" y="130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91030</xdr:rowOff>
    </xdr:from>
    <xdr:to>
      <xdr:col>2</xdr:col>
      <xdr:colOff>638175</xdr:colOff>
      <xdr:row>75</xdr:row>
      <xdr:rowOff>106259</xdr:rowOff>
    </xdr:to>
    <xdr:cxnSp macro="">
      <xdr:nvCxnSpPr>
        <xdr:cNvPr id="187" name="直線コネクタ 186"/>
        <xdr:cNvCxnSpPr/>
      </xdr:nvCxnSpPr>
      <xdr:spPr>
        <a:xfrm flipV="1">
          <a:off x="1130300" y="12949780"/>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98514</xdr:rowOff>
    </xdr:from>
    <xdr:ext cx="599010" cy="259045"/>
    <xdr:sp macro="" textlink="">
      <xdr:nvSpPr>
        <xdr:cNvPr id="191" name="テキスト ボックス 190"/>
        <xdr:cNvSpPr txBox="1"/>
      </xdr:nvSpPr>
      <xdr:spPr>
        <a:xfrm>
          <a:off x="830794" y="1312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72354</xdr:rowOff>
    </xdr:from>
    <xdr:to>
      <xdr:col>6</xdr:col>
      <xdr:colOff>561975</xdr:colOff>
      <xdr:row>75</xdr:row>
      <xdr:rowOff>2504</xdr:rowOff>
    </xdr:to>
    <xdr:sp macro="" textlink="">
      <xdr:nvSpPr>
        <xdr:cNvPr id="197" name="円/楕円 196"/>
        <xdr:cNvSpPr/>
      </xdr:nvSpPr>
      <xdr:spPr>
        <a:xfrm>
          <a:off x="4584700" y="127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95231</xdr:rowOff>
    </xdr:from>
    <xdr:ext cx="599010" cy="259045"/>
    <xdr:sp macro="" textlink="">
      <xdr:nvSpPr>
        <xdr:cNvPr id="198" name="民生費該当値テキスト"/>
        <xdr:cNvSpPr txBox="1"/>
      </xdr:nvSpPr>
      <xdr:spPr>
        <a:xfrm>
          <a:off x="4686300" y="1261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166,520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44791</xdr:rowOff>
    </xdr:from>
    <xdr:to>
      <xdr:col>5</xdr:col>
      <xdr:colOff>409575</xdr:colOff>
      <xdr:row>74</xdr:row>
      <xdr:rowOff>146391</xdr:rowOff>
    </xdr:to>
    <xdr:sp macro="" textlink="">
      <xdr:nvSpPr>
        <xdr:cNvPr id="199" name="円/楕円 198"/>
        <xdr:cNvSpPr/>
      </xdr:nvSpPr>
      <xdr:spPr>
        <a:xfrm>
          <a:off x="3746500" y="127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162918</xdr:rowOff>
    </xdr:from>
    <xdr:ext cx="599010" cy="259045"/>
    <xdr:sp macro="" textlink="">
      <xdr:nvSpPr>
        <xdr:cNvPr id="200" name="テキスト ボックス 199"/>
        <xdr:cNvSpPr txBox="1"/>
      </xdr:nvSpPr>
      <xdr:spPr>
        <a:xfrm>
          <a:off x="3497794" y="125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95431</xdr:rowOff>
    </xdr:from>
    <xdr:to>
      <xdr:col>4</xdr:col>
      <xdr:colOff>206375</xdr:colOff>
      <xdr:row>76</xdr:row>
      <xdr:rowOff>25581</xdr:rowOff>
    </xdr:to>
    <xdr:sp macro="" textlink="">
      <xdr:nvSpPr>
        <xdr:cNvPr id="201" name="円/楕円 200"/>
        <xdr:cNvSpPr/>
      </xdr:nvSpPr>
      <xdr:spPr>
        <a:xfrm>
          <a:off x="2857500" y="129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42108</xdr:rowOff>
    </xdr:from>
    <xdr:ext cx="599010" cy="259045"/>
    <xdr:sp macro="" textlink="">
      <xdr:nvSpPr>
        <xdr:cNvPr id="202" name="テキスト ボックス 201"/>
        <xdr:cNvSpPr txBox="1"/>
      </xdr:nvSpPr>
      <xdr:spPr>
        <a:xfrm>
          <a:off x="2608794" y="1272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40230</xdr:rowOff>
    </xdr:from>
    <xdr:to>
      <xdr:col>3</xdr:col>
      <xdr:colOff>3175</xdr:colOff>
      <xdr:row>75</xdr:row>
      <xdr:rowOff>141830</xdr:rowOff>
    </xdr:to>
    <xdr:sp macro="" textlink="">
      <xdr:nvSpPr>
        <xdr:cNvPr id="203" name="円/楕円 202"/>
        <xdr:cNvSpPr/>
      </xdr:nvSpPr>
      <xdr:spPr>
        <a:xfrm>
          <a:off x="1968500" y="128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158357</xdr:rowOff>
    </xdr:from>
    <xdr:ext cx="599010" cy="259045"/>
    <xdr:sp macro="" textlink="">
      <xdr:nvSpPr>
        <xdr:cNvPr id="204" name="テキスト ボックス 203"/>
        <xdr:cNvSpPr txBox="1"/>
      </xdr:nvSpPr>
      <xdr:spPr>
        <a:xfrm>
          <a:off x="1719794" y="126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153,721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55459</xdr:rowOff>
    </xdr:from>
    <xdr:to>
      <xdr:col>1</xdr:col>
      <xdr:colOff>485775</xdr:colOff>
      <xdr:row>75</xdr:row>
      <xdr:rowOff>157060</xdr:rowOff>
    </xdr:to>
    <xdr:sp macro="" textlink="">
      <xdr:nvSpPr>
        <xdr:cNvPr id="205" name="円/楕円 204"/>
        <xdr:cNvSpPr/>
      </xdr:nvSpPr>
      <xdr:spPr>
        <a:xfrm>
          <a:off x="1079500" y="12914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2136</xdr:rowOff>
    </xdr:from>
    <xdr:ext cx="599010" cy="259045"/>
    <xdr:sp macro="" textlink="">
      <xdr:nvSpPr>
        <xdr:cNvPr id="206" name="テキスト ボックス 205"/>
        <xdr:cNvSpPr txBox="1"/>
      </xdr:nvSpPr>
      <xdr:spPr>
        <a:xfrm>
          <a:off x="830794" y="1268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99034</xdr:rowOff>
    </xdr:from>
    <xdr:to>
      <xdr:col>6</xdr:col>
      <xdr:colOff>511175</xdr:colOff>
      <xdr:row>95</xdr:row>
      <xdr:rowOff>144374</xdr:rowOff>
    </xdr:to>
    <xdr:cxnSp macro="">
      <xdr:nvCxnSpPr>
        <xdr:cNvPr id="235" name="直線コネクタ 234"/>
        <xdr:cNvCxnSpPr/>
      </xdr:nvCxnSpPr>
      <xdr:spPr>
        <a:xfrm flipV="1">
          <a:off x="3797300" y="16386784"/>
          <a:ext cx="8382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108762</xdr:rowOff>
    </xdr:from>
    <xdr:to>
      <xdr:col>5</xdr:col>
      <xdr:colOff>358775</xdr:colOff>
      <xdr:row>95</xdr:row>
      <xdr:rowOff>144374</xdr:rowOff>
    </xdr:to>
    <xdr:cxnSp macro="">
      <xdr:nvCxnSpPr>
        <xdr:cNvPr id="238" name="直線コネクタ 237"/>
        <xdr:cNvCxnSpPr/>
      </xdr:nvCxnSpPr>
      <xdr:spPr>
        <a:xfrm>
          <a:off x="2908300" y="16396512"/>
          <a:ext cx="889000" cy="3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108762</xdr:rowOff>
    </xdr:from>
    <xdr:to>
      <xdr:col>4</xdr:col>
      <xdr:colOff>155575</xdr:colOff>
      <xdr:row>95</xdr:row>
      <xdr:rowOff>157925</xdr:rowOff>
    </xdr:to>
    <xdr:cxnSp macro="">
      <xdr:nvCxnSpPr>
        <xdr:cNvPr id="241" name="直線コネクタ 240"/>
        <xdr:cNvCxnSpPr/>
      </xdr:nvCxnSpPr>
      <xdr:spPr>
        <a:xfrm flipV="1">
          <a:off x="2019300" y="16396512"/>
          <a:ext cx="889000" cy="4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157925</xdr:rowOff>
    </xdr:from>
    <xdr:to>
      <xdr:col>2</xdr:col>
      <xdr:colOff>638175</xdr:colOff>
      <xdr:row>96</xdr:row>
      <xdr:rowOff>15190</xdr:rowOff>
    </xdr:to>
    <xdr:cxnSp macro="">
      <xdr:nvCxnSpPr>
        <xdr:cNvPr id="244" name="直線コネクタ 243"/>
        <xdr:cNvCxnSpPr/>
      </xdr:nvCxnSpPr>
      <xdr:spPr>
        <a:xfrm flipV="1">
          <a:off x="1130300" y="16445675"/>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48234</xdr:rowOff>
    </xdr:from>
    <xdr:to>
      <xdr:col>6</xdr:col>
      <xdr:colOff>561975</xdr:colOff>
      <xdr:row>95</xdr:row>
      <xdr:rowOff>149834</xdr:rowOff>
    </xdr:to>
    <xdr:sp macro="" textlink="">
      <xdr:nvSpPr>
        <xdr:cNvPr id="254" name="円/楕円 253"/>
        <xdr:cNvSpPr/>
      </xdr:nvSpPr>
      <xdr:spPr>
        <a:xfrm>
          <a:off x="4584700" y="163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26661</xdr:rowOff>
    </xdr:from>
    <xdr:ext cx="534377" cy="259045"/>
    <xdr:sp macro="" textlink="">
      <xdr:nvSpPr>
        <xdr:cNvPr id="255" name="衛生費該当値テキスト"/>
        <xdr:cNvSpPr txBox="1"/>
      </xdr:nvSpPr>
      <xdr:spPr>
        <a:xfrm>
          <a:off x="4686300" y="163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93574</xdr:rowOff>
    </xdr:from>
    <xdr:to>
      <xdr:col>5</xdr:col>
      <xdr:colOff>409575</xdr:colOff>
      <xdr:row>96</xdr:row>
      <xdr:rowOff>23724</xdr:rowOff>
    </xdr:to>
    <xdr:sp macro="" textlink="">
      <xdr:nvSpPr>
        <xdr:cNvPr id="256" name="円/楕円 255"/>
        <xdr:cNvSpPr/>
      </xdr:nvSpPr>
      <xdr:spPr>
        <a:xfrm>
          <a:off x="3746500" y="163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14851</xdr:rowOff>
    </xdr:from>
    <xdr:ext cx="534377" cy="259045"/>
    <xdr:sp macro="" textlink="">
      <xdr:nvSpPr>
        <xdr:cNvPr id="257" name="テキスト ボックス 256"/>
        <xdr:cNvSpPr txBox="1"/>
      </xdr:nvSpPr>
      <xdr:spPr>
        <a:xfrm>
          <a:off x="3530111" y="164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57962</xdr:rowOff>
    </xdr:from>
    <xdr:to>
      <xdr:col>4</xdr:col>
      <xdr:colOff>206375</xdr:colOff>
      <xdr:row>95</xdr:row>
      <xdr:rowOff>159562</xdr:rowOff>
    </xdr:to>
    <xdr:sp macro="" textlink="">
      <xdr:nvSpPr>
        <xdr:cNvPr id="258" name="円/楕円 257"/>
        <xdr:cNvSpPr/>
      </xdr:nvSpPr>
      <xdr:spPr>
        <a:xfrm>
          <a:off x="2857500" y="163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150689</xdr:rowOff>
    </xdr:from>
    <xdr:ext cx="534377" cy="259045"/>
    <xdr:sp macro="" textlink="">
      <xdr:nvSpPr>
        <xdr:cNvPr id="259" name="テキスト ボックス 258"/>
        <xdr:cNvSpPr txBox="1"/>
      </xdr:nvSpPr>
      <xdr:spPr>
        <a:xfrm>
          <a:off x="2641111" y="164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107125</xdr:rowOff>
    </xdr:from>
    <xdr:to>
      <xdr:col>3</xdr:col>
      <xdr:colOff>3175</xdr:colOff>
      <xdr:row>96</xdr:row>
      <xdr:rowOff>37275</xdr:rowOff>
    </xdr:to>
    <xdr:sp macro="" textlink="">
      <xdr:nvSpPr>
        <xdr:cNvPr id="260" name="円/楕円 259"/>
        <xdr:cNvSpPr/>
      </xdr:nvSpPr>
      <xdr:spPr>
        <a:xfrm>
          <a:off x="1968500" y="163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28402</xdr:rowOff>
    </xdr:from>
    <xdr:ext cx="534377" cy="259045"/>
    <xdr:sp macro="" textlink="">
      <xdr:nvSpPr>
        <xdr:cNvPr id="261" name="テキスト ボックス 260"/>
        <xdr:cNvSpPr txBox="1"/>
      </xdr:nvSpPr>
      <xdr:spPr>
        <a:xfrm>
          <a:off x="1752111" y="164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135840</xdr:rowOff>
    </xdr:from>
    <xdr:to>
      <xdr:col>1</xdr:col>
      <xdr:colOff>485775</xdr:colOff>
      <xdr:row>96</xdr:row>
      <xdr:rowOff>65990</xdr:rowOff>
    </xdr:to>
    <xdr:sp macro="" textlink="">
      <xdr:nvSpPr>
        <xdr:cNvPr id="262" name="円/楕円 261"/>
        <xdr:cNvSpPr/>
      </xdr:nvSpPr>
      <xdr:spPr>
        <a:xfrm>
          <a:off x="1079500" y="164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57117</xdr:rowOff>
    </xdr:from>
    <xdr:ext cx="534377" cy="259045"/>
    <xdr:sp macro="" textlink="">
      <xdr:nvSpPr>
        <xdr:cNvPr id="263" name="テキスト ボックス 262"/>
        <xdr:cNvSpPr txBox="1"/>
      </xdr:nvSpPr>
      <xdr:spPr>
        <a:xfrm>
          <a:off x="863111" y="165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111125</xdr:rowOff>
    </xdr:from>
    <xdr:to>
      <xdr:col>15</xdr:col>
      <xdr:colOff>180975</xdr:colOff>
      <xdr:row>37</xdr:row>
      <xdr:rowOff>254</xdr:rowOff>
    </xdr:to>
    <xdr:cxnSp macro="">
      <xdr:nvCxnSpPr>
        <xdr:cNvPr id="292" name="直線コネクタ 291"/>
        <xdr:cNvCxnSpPr/>
      </xdr:nvCxnSpPr>
      <xdr:spPr>
        <a:xfrm>
          <a:off x="9639300" y="5768975"/>
          <a:ext cx="838200" cy="5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52468</xdr:rowOff>
    </xdr:from>
    <xdr:ext cx="378565" cy="259045"/>
    <xdr:sp macro="" textlink="">
      <xdr:nvSpPr>
        <xdr:cNvPr id="293" name="労働費平均値テキスト"/>
        <xdr:cNvSpPr txBox="1"/>
      </xdr:nvSpPr>
      <xdr:spPr>
        <a:xfrm>
          <a:off x="10528300" y="6567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61341</xdr:rowOff>
    </xdr:from>
    <xdr:to>
      <xdr:col>14</xdr:col>
      <xdr:colOff>28575</xdr:colOff>
      <xdr:row>33</xdr:row>
      <xdr:rowOff>111125</xdr:rowOff>
    </xdr:to>
    <xdr:cxnSp macro="">
      <xdr:nvCxnSpPr>
        <xdr:cNvPr id="295" name="直線コネクタ 294"/>
        <xdr:cNvCxnSpPr/>
      </xdr:nvCxnSpPr>
      <xdr:spPr>
        <a:xfrm>
          <a:off x="8750300" y="5547741"/>
          <a:ext cx="8890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138574</xdr:rowOff>
    </xdr:from>
    <xdr:ext cx="469744" cy="259045"/>
    <xdr:sp macro="" textlink="">
      <xdr:nvSpPr>
        <xdr:cNvPr id="297" name="テキスト ボックス 296"/>
        <xdr:cNvSpPr txBox="1"/>
      </xdr:nvSpPr>
      <xdr:spPr>
        <a:xfrm>
          <a:off x="9404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115443</xdr:rowOff>
    </xdr:from>
    <xdr:to>
      <xdr:col>12</xdr:col>
      <xdr:colOff>511175</xdr:colOff>
      <xdr:row>32</xdr:row>
      <xdr:rowOff>61341</xdr:rowOff>
    </xdr:to>
    <xdr:cxnSp macro="">
      <xdr:nvCxnSpPr>
        <xdr:cNvPr id="298" name="直線コネクタ 297"/>
        <xdr:cNvCxnSpPr/>
      </xdr:nvCxnSpPr>
      <xdr:spPr>
        <a:xfrm>
          <a:off x="7861300" y="5258943"/>
          <a:ext cx="8890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300" name="テキスト ボックス 299"/>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142494</xdr:rowOff>
    </xdr:from>
    <xdr:to>
      <xdr:col>11</xdr:col>
      <xdr:colOff>307975</xdr:colOff>
      <xdr:row>30</xdr:row>
      <xdr:rowOff>115443</xdr:rowOff>
    </xdr:to>
    <xdr:cxnSp macro="">
      <xdr:nvCxnSpPr>
        <xdr:cNvPr id="301" name="直線コネクタ 300"/>
        <xdr:cNvCxnSpPr/>
      </xdr:nvCxnSpPr>
      <xdr:spPr>
        <a:xfrm>
          <a:off x="6972300" y="5114544"/>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40784</xdr:rowOff>
    </xdr:from>
    <xdr:ext cx="469744" cy="259045"/>
    <xdr:sp macro="" textlink="">
      <xdr:nvSpPr>
        <xdr:cNvPr id="303" name="テキスト ボックス 302"/>
        <xdr:cNvSpPr txBox="1"/>
      </xdr:nvSpPr>
      <xdr:spPr>
        <a:xfrm>
          <a:off x="7626427"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120904</xdr:rowOff>
    </xdr:from>
    <xdr:to>
      <xdr:col>15</xdr:col>
      <xdr:colOff>231775</xdr:colOff>
      <xdr:row>37</xdr:row>
      <xdr:rowOff>51054</xdr:rowOff>
    </xdr:to>
    <xdr:sp macro="" textlink="">
      <xdr:nvSpPr>
        <xdr:cNvPr id="311" name="円/楕円 310"/>
        <xdr:cNvSpPr/>
      </xdr:nvSpPr>
      <xdr:spPr>
        <a:xfrm>
          <a:off x="10426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143781</xdr:rowOff>
    </xdr:from>
    <xdr:ext cx="469744" cy="259045"/>
    <xdr:sp macro="" textlink="">
      <xdr:nvSpPr>
        <xdr:cNvPr id="312" name="労働費該当値テキスト"/>
        <xdr:cNvSpPr txBox="1"/>
      </xdr:nvSpPr>
      <xdr:spPr>
        <a:xfrm>
          <a:off x="10528300" y="61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60325</xdr:rowOff>
    </xdr:from>
    <xdr:to>
      <xdr:col>14</xdr:col>
      <xdr:colOff>79375</xdr:colOff>
      <xdr:row>33</xdr:row>
      <xdr:rowOff>161925</xdr:rowOff>
    </xdr:to>
    <xdr:sp macro="" textlink="">
      <xdr:nvSpPr>
        <xdr:cNvPr id="313" name="円/楕円 312"/>
        <xdr:cNvSpPr/>
      </xdr:nvSpPr>
      <xdr:spPr>
        <a:xfrm>
          <a:off x="9588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7002</xdr:rowOff>
    </xdr:from>
    <xdr:ext cx="469744" cy="259045"/>
    <xdr:sp macro="" textlink="">
      <xdr:nvSpPr>
        <xdr:cNvPr id="314" name="テキスト ボックス 313"/>
        <xdr:cNvSpPr txBox="1"/>
      </xdr:nvSpPr>
      <xdr:spPr>
        <a:xfrm>
          <a:off x="9404427" y="549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10541</xdr:rowOff>
    </xdr:from>
    <xdr:to>
      <xdr:col>12</xdr:col>
      <xdr:colOff>561975</xdr:colOff>
      <xdr:row>32</xdr:row>
      <xdr:rowOff>112141</xdr:rowOff>
    </xdr:to>
    <xdr:sp macro="" textlink="">
      <xdr:nvSpPr>
        <xdr:cNvPr id="315" name="円/楕円 314"/>
        <xdr:cNvSpPr/>
      </xdr:nvSpPr>
      <xdr:spPr>
        <a:xfrm>
          <a:off x="8699500" y="54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128668</xdr:rowOff>
    </xdr:from>
    <xdr:ext cx="469744" cy="259045"/>
    <xdr:sp macro="" textlink="">
      <xdr:nvSpPr>
        <xdr:cNvPr id="316" name="テキスト ボックス 315"/>
        <xdr:cNvSpPr txBox="1"/>
      </xdr:nvSpPr>
      <xdr:spPr>
        <a:xfrm>
          <a:off x="8515427" y="52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64643</xdr:rowOff>
    </xdr:from>
    <xdr:to>
      <xdr:col>11</xdr:col>
      <xdr:colOff>358775</xdr:colOff>
      <xdr:row>30</xdr:row>
      <xdr:rowOff>166243</xdr:rowOff>
    </xdr:to>
    <xdr:sp macro="" textlink="">
      <xdr:nvSpPr>
        <xdr:cNvPr id="317" name="円/楕円 316"/>
        <xdr:cNvSpPr/>
      </xdr:nvSpPr>
      <xdr:spPr>
        <a:xfrm>
          <a:off x="7810500" y="52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11320</xdr:rowOff>
    </xdr:from>
    <xdr:ext cx="534377" cy="259045"/>
    <xdr:sp macro="" textlink="">
      <xdr:nvSpPr>
        <xdr:cNvPr id="318" name="テキスト ボックス 317"/>
        <xdr:cNvSpPr txBox="1"/>
      </xdr:nvSpPr>
      <xdr:spPr>
        <a:xfrm>
          <a:off x="7594111" y="49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91694</xdr:rowOff>
    </xdr:from>
    <xdr:to>
      <xdr:col>10</xdr:col>
      <xdr:colOff>155575</xdr:colOff>
      <xdr:row>30</xdr:row>
      <xdr:rowOff>21844</xdr:rowOff>
    </xdr:to>
    <xdr:sp macro="" textlink="">
      <xdr:nvSpPr>
        <xdr:cNvPr id="319" name="円/楕円 318"/>
        <xdr:cNvSpPr/>
      </xdr:nvSpPr>
      <xdr:spPr>
        <a:xfrm>
          <a:off x="6921500" y="50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38371</xdr:rowOff>
    </xdr:from>
    <xdr:ext cx="534377" cy="259045"/>
    <xdr:sp macro="" textlink="">
      <xdr:nvSpPr>
        <xdr:cNvPr id="320" name="テキスト ボックス 319"/>
        <xdr:cNvSpPr txBox="1"/>
      </xdr:nvSpPr>
      <xdr:spPr>
        <a:xfrm>
          <a:off x="6705111" y="48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85677</xdr:rowOff>
    </xdr:from>
    <xdr:to>
      <xdr:col>15</xdr:col>
      <xdr:colOff>180975</xdr:colOff>
      <xdr:row>57</xdr:row>
      <xdr:rowOff>129468</xdr:rowOff>
    </xdr:to>
    <xdr:cxnSp macro="">
      <xdr:nvCxnSpPr>
        <xdr:cNvPr id="347" name="直線コネクタ 346"/>
        <xdr:cNvCxnSpPr/>
      </xdr:nvCxnSpPr>
      <xdr:spPr>
        <a:xfrm>
          <a:off x="9639300" y="9858327"/>
          <a:ext cx="8382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24833</xdr:rowOff>
    </xdr:from>
    <xdr:to>
      <xdr:col>14</xdr:col>
      <xdr:colOff>28575</xdr:colOff>
      <xdr:row>57</xdr:row>
      <xdr:rowOff>85677</xdr:rowOff>
    </xdr:to>
    <xdr:cxnSp macro="">
      <xdr:nvCxnSpPr>
        <xdr:cNvPr id="350" name="直線コネクタ 349"/>
        <xdr:cNvCxnSpPr/>
      </xdr:nvCxnSpPr>
      <xdr:spPr>
        <a:xfrm>
          <a:off x="8750300" y="9797483"/>
          <a:ext cx="889000" cy="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24833</xdr:rowOff>
    </xdr:from>
    <xdr:to>
      <xdr:col>12</xdr:col>
      <xdr:colOff>511175</xdr:colOff>
      <xdr:row>57</xdr:row>
      <xdr:rowOff>145562</xdr:rowOff>
    </xdr:to>
    <xdr:cxnSp macro="">
      <xdr:nvCxnSpPr>
        <xdr:cNvPr id="353" name="直線コネクタ 352"/>
        <xdr:cNvCxnSpPr/>
      </xdr:nvCxnSpPr>
      <xdr:spPr>
        <a:xfrm flipV="1">
          <a:off x="7861300" y="9797483"/>
          <a:ext cx="889000" cy="1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83967</xdr:rowOff>
    </xdr:from>
    <xdr:to>
      <xdr:col>11</xdr:col>
      <xdr:colOff>307975</xdr:colOff>
      <xdr:row>57</xdr:row>
      <xdr:rowOff>145562</xdr:rowOff>
    </xdr:to>
    <xdr:cxnSp macro="">
      <xdr:nvCxnSpPr>
        <xdr:cNvPr id="356" name="直線コネクタ 355"/>
        <xdr:cNvCxnSpPr/>
      </xdr:nvCxnSpPr>
      <xdr:spPr>
        <a:xfrm>
          <a:off x="6972300" y="9685167"/>
          <a:ext cx="889000" cy="2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78668</xdr:rowOff>
    </xdr:from>
    <xdr:to>
      <xdr:col>15</xdr:col>
      <xdr:colOff>231775</xdr:colOff>
      <xdr:row>58</xdr:row>
      <xdr:rowOff>8818</xdr:rowOff>
    </xdr:to>
    <xdr:sp macro="" textlink="">
      <xdr:nvSpPr>
        <xdr:cNvPr id="366" name="円/楕円 365"/>
        <xdr:cNvSpPr/>
      </xdr:nvSpPr>
      <xdr:spPr>
        <a:xfrm>
          <a:off x="10426700" y="9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165045</xdr:rowOff>
    </xdr:from>
    <xdr:ext cx="534377" cy="259045"/>
    <xdr:sp macro="" textlink="">
      <xdr:nvSpPr>
        <xdr:cNvPr id="367" name="農林水産業費該当値テキスト"/>
        <xdr:cNvSpPr txBox="1"/>
      </xdr:nvSpPr>
      <xdr:spPr>
        <a:xfrm>
          <a:off x="10528300" y="97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34877</xdr:rowOff>
    </xdr:from>
    <xdr:to>
      <xdr:col>14</xdr:col>
      <xdr:colOff>79375</xdr:colOff>
      <xdr:row>57</xdr:row>
      <xdr:rowOff>136477</xdr:rowOff>
    </xdr:to>
    <xdr:sp macro="" textlink="">
      <xdr:nvSpPr>
        <xdr:cNvPr id="368" name="円/楕円 367"/>
        <xdr:cNvSpPr/>
      </xdr:nvSpPr>
      <xdr:spPr>
        <a:xfrm>
          <a:off x="9588500" y="98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127604</xdr:rowOff>
    </xdr:from>
    <xdr:ext cx="534377" cy="259045"/>
    <xdr:sp macro="" textlink="">
      <xdr:nvSpPr>
        <xdr:cNvPr id="369" name="テキスト ボックス 368"/>
        <xdr:cNvSpPr txBox="1"/>
      </xdr:nvSpPr>
      <xdr:spPr>
        <a:xfrm>
          <a:off x="9372111" y="9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145483</xdr:rowOff>
    </xdr:from>
    <xdr:to>
      <xdr:col>12</xdr:col>
      <xdr:colOff>561975</xdr:colOff>
      <xdr:row>57</xdr:row>
      <xdr:rowOff>75633</xdr:rowOff>
    </xdr:to>
    <xdr:sp macro="" textlink="">
      <xdr:nvSpPr>
        <xdr:cNvPr id="370" name="円/楕円 369"/>
        <xdr:cNvSpPr/>
      </xdr:nvSpPr>
      <xdr:spPr>
        <a:xfrm>
          <a:off x="8699500" y="97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66760</xdr:rowOff>
    </xdr:from>
    <xdr:ext cx="534377" cy="259045"/>
    <xdr:sp macro="" textlink="">
      <xdr:nvSpPr>
        <xdr:cNvPr id="371" name="テキスト ボックス 370"/>
        <xdr:cNvSpPr txBox="1"/>
      </xdr:nvSpPr>
      <xdr:spPr>
        <a:xfrm>
          <a:off x="8483111" y="98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94762</xdr:rowOff>
    </xdr:from>
    <xdr:to>
      <xdr:col>11</xdr:col>
      <xdr:colOff>358775</xdr:colOff>
      <xdr:row>58</xdr:row>
      <xdr:rowOff>24912</xdr:rowOff>
    </xdr:to>
    <xdr:sp macro="" textlink="">
      <xdr:nvSpPr>
        <xdr:cNvPr id="372" name="円/楕円 371"/>
        <xdr:cNvSpPr/>
      </xdr:nvSpPr>
      <xdr:spPr>
        <a:xfrm>
          <a:off x="7810500" y="98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16039</xdr:rowOff>
    </xdr:from>
    <xdr:ext cx="534377" cy="259045"/>
    <xdr:sp macro="" textlink="">
      <xdr:nvSpPr>
        <xdr:cNvPr id="373" name="テキスト ボックス 372"/>
        <xdr:cNvSpPr txBox="1"/>
      </xdr:nvSpPr>
      <xdr:spPr>
        <a:xfrm>
          <a:off x="7594111" y="99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33167</xdr:rowOff>
    </xdr:from>
    <xdr:to>
      <xdr:col>10</xdr:col>
      <xdr:colOff>155575</xdr:colOff>
      <xdr:row>56</xdr:row>
      <xdr:rowOff>134767</xdr:rowOff>
    </xdr:to>
    <xdr:sp macro="" textlink="">
      <xdr:nvSpPr>
        <xdr:cNvPr id="374" name="円/楕円 373"/>
        <xdr:cNvSpPr/>
      </xdr:nvSpPr>
      <xdr:spPr>
        <a:xfrm>
          <a:off x="6921500" y="96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151294</xdr:rowOff>
    </xdr:from>
    <xdr:ext cx="534377" cy="259045"/>
    <xdr:sp macro="" textlink="">
      <xdr:nvSpPr>
        <xdr:cNvPr id="375" name="テキスト ボックス 374"/>
        <xdr:cNvSpPr txBox="1"/>
      </xdr:nvSpPr>
      <xdr:spPr>
        <a:xfrm>
          <a:off x="6705111" y="9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87213</xdr:rowOff>
    </xdr:from>
    <xdr:to>
      <xdr:col>15</xdr:col>
      <xdr:colOff>180975</xdr:colOff>
      <xdr:row>77</xdr:row>
      <xdr:rowOff>120532</xdr:rowOff>
    </xdr:to>
    <xdr:cxnSp macro="">
      <xdr:nvCxnSpPr>
        <xdr:cNvPr id="400" name="直線コネクタ 399"/>
        <xdr:cNvCxnSpPr/>
      </xdr:nvCxnSpPr>
      <xdr:spPr>
        <a:xfrm flipV="1">
          <a:off x="9639300" y="13288863"/>
          <a:ext cx="8382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4409</xdr:rowOff>
    </xdr:from>
    <xdr:to>
      <xdr:col>14</xdr:col>
      <xdr:colOff>28575</xdr:colOff>
      <xdr:row>77</xdr:row>
      <xdr:rowOff>120532</xdr:rowOff>
    </xdr:to>
    <xdr:cxnSp macro="">
      <xdr:nvCxnSpPr>
        <xdr:cNvPr id="403" name="直線コネクタ 402"/>
        <xdr:cNvCxnSpPr/>
      </xdr:nvCxnSpPr>
      <xdr:spPr>
        <a:xfrm>
          <a:off x="8750300" y="13206059"/>
          <a:ext cx="889000" cy="1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4409</xdr:rowOff>
    </xdr:from>
    <xdr:to>
      <xdr:col>12</xdr:col>
      <xdr:colOff>511175</xdr:colOff>
      <xdr:row>77</xdr:row>
      <xdr:rowOff>72286</xdr:rowOff>
    </xdr:to>
    <xdr:cxnSp macro="">
      <xdr:nvCxnSpPr>
        <xdr:cNvPr id="406" name="直線コネクタ 405"/>
        <xdr:cNvCxnSpPr/>
      </xdr:nvCxnSpPr>
      <xdr:spPr>
        <a:xfrm flipV="1">
          <a:off x="7861300" y="13206059"/>
          <a:ext cx="889000" cy="6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136061</xdr:rowOff>
    </xdr:from>
    <xdr:ext cx="534377" cy="259045"/>
    <xdr:sp macro="" textlink="">
      <xdr:nvSpPr>
        <xdr:cNvPr id="408" name="テキスト ボックス 407"/>
        <xdr:cNvSpPr txBox="1"/>
      </xdr:nvSpPr>
      <xdr:spPr>
        <a:xfrm>
          <a:off x="8483111" y="133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72286</xdr:rowOff>
    </xdr:from>
    <xdr:to>
      <xdr:col>11</xdr:col>
      <xdr:colOff>307975</xdr:colOff>
      <xdr:row>77</xdr:row>
      <xdr:rowOff>151839</xdr:rowOff>
    </xdr:to>
    <xdr:cxnSp macro="">
      <xdr:nvCxnSpPr>
        <xdr:cNvPr id="409" name="直線コネクタ 408"/>
        <xdr:cNvCxnSpPr/>
      </xdr:nvCxnSpPr>
      <xdr:spPr>
        <a:xfrm flipV="1">
          <a:off x="6972300" y="13273936"/>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137330</xdr:rowOff>
    </xdr:from>
    <xdr:ext cx="534377" cy="259045"/>
    <xdr:sp macro="" textlink="">
      <xdr:nvSpPr>
        <xdr:cNvPr id="411" name="テキスト ボックス 410"/>
        <xdr:cNvSpPr txBox="1"/>
      </xdr:nvSpPr>
      <xdr:spPr>
        <a:xfrm>
          <a:off x="7594111" y="13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36413</xdr:rowOff>
    </xdr:from>
    <xdr:to>
      <xdr:col>15</xdr:col>
      <xdr:colOff>231775</xdr:colOff>
      <xdr:row>77</xdr:row>
      <xdr:rowOff>138013</xdr:rowOff>
    </xdr:to>
    <xdr:sp macro="" textlink="">
      <xdr:nvSpPr>
        <xdr:cNvPr id="419" name="円/楕円 418"/>
        <xdr:cNvSpPr/>
      </xdr:nvSpPr>
      <xdr:spPr>
        <a:xfrm>
          <a:off x="10426700" y="132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147279</xdr:rowOff>
    </xdr:from>
    <xdr:ext cx="534377" cy="259045"/>
    <xdr:sp macro="" textlink="">
      <xdr:nvSpPr>
        <xdr:cNvPr id="420" name="商工費該当値テキスト"/>
        <xdr:cNvSpPr txBox="1"/>
      </xdr:nvSpPr>
      <xdr:spPr>
        <a:xfrm>
          <a:off x="10528300" y="131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69732</xdr:rowOff>
    </xdr:from>
    <xdr:to>
      <xdr:col>14</xdr:col>
      <xdr:colOff>79375</xdr:colOff>
      <xdr:row>77</xdr:row>
      <xdr:rowOff>171332</xdr:rowOff>
    </xdr:to>
    <xdr:sp macro="" textlink="">
      <xdr:nvSpPr>
        <xdr:cNvPr id="421" name="円/楕円 420"/>
        <xdr:cNvSpPr/>
      </xdr:nvSpPr>
      <xdr:spPr>
        <a:xfrm>
          <a:off x="9588500" y="132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162459</xdr:rowOff>
    </xdr:from>
    <xdr:ext cx="534377" cy="259045"/>
    <xdr:sp macro="" textlink="">
      <xdr:nvSpPr>
        <xdr:cNvPr id="422" name="テキスト ボックス 421"/>
        <xdr:cNvSpPr txBox="1"/>
      </xdr:nvSpPr>
      <xdr:spPr>
        <a:xfrm>
          <a:off x="9372111" y="133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125059</xdr:rowOff>
    </xdr:from>
    <xdr:to>
      <xdr:col>12</xdr:col>
      <xdr:colOff>561975</xdr:colOff>
      <xdr:row>77</xdr:row>
      <xdr:rowOff>55209</xdr:rowOff>
    </xdr:to>
    <xdr:sp macro="" textlink="">
      <xdr:nvSpPr>
        <xdr:cNvPr id="423" name="円/楕円 422"/>
        <xdr:cNvSpPr/>
      </xdr:nvSpPr>
      <xdr:spPr>
        <a:xfrm>
          <a:off x="8699500" y="131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71736</xdr:rowOff>
    </xdr:from>
    <xdr:ext cx="534377" cy="259045"/>
    <xdr:sp macro="" textlink="">
      <xdr:nvSpPr>
        <xdr:cNvPr id="424" name="テキスト ボックス 423"/>
        <xdr:cNvSpPr txBox="1"/>
      </xdr:nvSpPr>
      <xdr:spPr>
        <a:xfrm>
          <a:off x="8483111" y="129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21486</xdr:rowOff>
    </xdr:from>
    <xdr:to>
      <xdr:col>11</xdr:col>
      <xdr:colOff>358775</xdr:colOff>
      <xdr:row>77</xdr:row>
      <xdr:rowOff>123086</xdr:rowOff>
    </xdr:to>
    <xdr:sp macro="" textlink="">
      <xdr:nvSpPr>
        <xdr:cNvPr id="425" name="円/楕円 424"/>
        <xdr:cNvSpPr/>
      </xdr:nvSpPr>
      <xdr:spPr>
        <a:xfrm>
          <a:off x="7810500" y="132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139613</xdr:rowOff>
    </xdr:from>
    <xdr:ext cx="534377" cy="259045"/>
    <xdr:sp macro="" textlink="">
      <xdr:nvSpPr>
        <xdr:cNvPr id="426" name="テキスト ボックス 425"/>
        <xdr:cNvSpPr txBox="1"/>
      </xdr:nvSpPr>
      <xdr:spPr>
        <a:xfrm>
          <a:off x="7594111" y="1299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101039</xdr:rowOff>
    </xdr:from>
    <xdr:to>
      <xdr:col>10</xdr:col>
      <xdr:colOff>155575</xdr:colOff>
      <xdr:row>78</xdr:row>
      <xdr:rowOff>31189</xdr:rowOff>
    </xdr:to>
    <xdr:sp macro="" textlink="">
      <xdr:nvSpPr>
        <xdr:cNvPr id="427" name="円/楕円 426"/>
        <xdr:cNvSpPr/>
      </xdr:nvSpPr>
      <xdr:spPr>
        <a:xfrm>
          <a:off x="6921500" y="133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22316</xdr:rowOff>
    </xdr:from>
    <xdr:ext cx="469744" cy="259045"/>
    <xdr:sp macro="" textlink="">
      <xdr:nvSpPr>
        <xdr:cNvPr id="428" name="テキスト ボックス 427"/>
        <xdr:cNvSpPr txBox="1"/>
      </xdr:nvSpPr>
      <xdr:spPr>
        <a:xfrm>
          <a:off x="6737427" y="133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97599</xdr:rowOff>
    </xdr:from>
    <xdr:to>
      <xdr:col>15</xdr:col>
      <xdr:colOff>180975</xdr:colOff>
      <xdr:row>98</xdr:row>
      <xdr:rowOff>108085</xdr:rowOff>
    </xdr:to>
    <xdr:cxnSp macro="">
      <xdr:nvCxnSpPr>
        <xdr:cNvPr id="455" name="直線コネクタ 454"/>
        <xdr:cNvCxnSpPr/>
      </xdr:nvCxnSpPr>
      <xdr:spPr>
        <a:xfrm flipV="1">
          <a:off x="9639300" y="16899699"/>
          <a:ext cx="8382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79724</xdr:rowOff>
    </xdr:from>
    <xdr:to>
      <xdr:col>14</xdr:col>
      <xdr:colOff>28575</xdr:colOff>
      <xdr:row>98</xdr:row>
      <xdr:rowOff>108085</xdr:rowOff>
    </xdr:to>
    <xdr:cxnSp macro="">
      <xdr:nvCxnSpPr>
        <xdr:cNvPr id="458" name="直線コネクタ 457"/>
        <xdr:cNvCxnSpPr/>
      </xdr:nvCxnSpPr>
      <xdr:spPr>
        <a:xfrm>
          <a:off x="8750300" y="16881824"/>
          <a:ext cx="8890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79724</xdr:rowOff>
    </xdr:from>
    <xdr:to>
      <xdr:col>12</xdr:col>
      <xdr:colOff>511175</xdr:colOff>
      <xdr:row>98</xdr:row>
      <xdr:rowOff>100526</xdr:rowOff>
    </xdr:to>
    <xdr:cxnSp macro="">
      <xdr:nvCxnSpPr>
        <xdr:cNvPr id="461" name="直線コネクタ 460"/>
        <xdr:cNvCxnSpPr/>
      </xdr:nvCxnSpPr>
      <xdr:spPr>
        <a:xfrm flipV="1">
          <a:off x="7861300" y="16881824"/>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81601</xdr:rowOff>
    </xdr:from>
    <xdr:to>
      <xdr:col>11</xdr:col>
      <xdr:colOff>307975</xdr:colOff>
      <xdr:row>98</xdr:row>
      <xdr:rowOff>100526</xdr:rowOff>
    </xdr:to>
    <xdr:cxnSp macro="">
      <xdr:nvCxnSpPr>
        <xdr:cNvPr id="464" name="直線コネクタ 463"/>
        <xdr:cNvCxnSpPr/>
      </xdr:nvCxnSpPr>
      <xdr:spPr>
        <a:xfrm>
          <a:off x="6972300" y="1688370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125705</xdr:rowOff>
    </xdr:from>
    <xdr:ext cx="534377" cy="259045"/>
    <xdr:sp macro="" textlink="">
      <xdr:nvSpPr>
        <xdr:cNvPr id="468" name="テキスト ボックス 467"/>
        <xdr:cNvSpPr txBox="1"/>
      </xdr:nvSpPr>
      <xdr:spPr>
        <a:xfrm>
          <a:off x="6705111" y="16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46799</xdr:rowOff>
    </xdr:from>
    <xdr:to>
      <xdr:col>15</xdr:col>
      <xdr:colOff>231775</xdr:colOff>
      <xdr:row>98</xdr:row>
      <xdr:rowOff>148399</xdr:rowOff>
    </xdr:to>
    <xdr:sp macro="" textlink="">
      <xdr:nvSpPr>
        <xdr:cNvPr id="474" name="円/楕円 473"/>
        <xdr:cNvSpPr/>
      </xdr:nvSpPr>
      <xdr:spPr>
        <a:xfrm>
          <a:off x="10426700" y="168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57285</xdr:rowOff>
    </xdr:from>
    <xdr:to>
      <xdr:col>14</xdr:col>
      <xdr:colOff>79375</xdr:colOff>
      <xdr:row>98</xdr:row>
      <xdr:rowOff>158885</xdr:rowOff>
    </xdr:to>
    <xdr:sp macro="" textlink="">
      <xdr:nvSpPr>
        <xdr:cNvPr id="476" name="円/楕円 475"/>
        <xdr:cNvSpPr/>
      </xdr:nvSpPr>
      <xdr:spPr>
        <a:xfrm>
          <a:off x="9588500" y="16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150012</xdr:rowOff>
    </xdr:from>
    <xdr:ext cx="534377" cy="259045"/>
    <xdr:sp macro="" textlink="">
      <xdr:nvSpPr>
        <xdr:cNvPr id="477" name="テキスト ボックス 476"/>
        <xdr:cNvSpPr txBox="1"/>
      </xdr:nvSpPr>
      <xdr:spPr>
        <a:xfrm>
          <a:off x="9372111" y="169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28924</xdr:rowOff>
    </xdr:from>
    <xdr:to>
      <xdr:col>12</xdr:col>
      <xdr:colOff>561975</xdr:colOff>
      <xdr:row>98</xdr:row>
      <xdr:rowOff>130524</xdr:rowOff>
    </xdr:to>
    <xdr:sp macro="" textlink="">
      <xdr:nvSpPr>
        <xdr:cNvPr id="478" name="円/楕円 477"/>
        <xdr:cNvSpPr/>
      </xdr:nvSpPr>
      <xdr:spPr>
        <a:xfrm>
          <a:off x="8699500" y="168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121651</xdr:rowOff>
    </xdr:from>
    <xdr:ext cx="534377" cy="259045"/>
    <xdr:sp macro="" textlink="">
      <xdr:nvSpPr>
        <xdr:cNvPr id="479" name="テキスト ボックス 478"/>
        <xdr:cNvSpPr txBox="1"/>
      </xdr:nvSpPr>
      <xdr:spPr>
        <a:xfrm>
          <a:off x="8483111" y="1692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49726</xdr:rowOff>
    </xdr:from>
    <xdr:to>
      <xdr:col>11</xdr:col>
      <xdr:colOff>358775</xdr:colOff>
      <xdr:row>98</xdr:row>
      <xdr:rowOff>151326</xdr:rowOff>
    </xdr:to>
    <xdr:sp macro="" textlink="">
      <xdr:nvSpPr>
        <xdr:cNvPr id="480" name="円/楕円 479"/>
        <xdr:cNvSpPr/>
      </xdr:nvSpPr>
      <xdr:spPr>
        <a:xfrm>
          <a:off x="7810500" y="168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142453</xdr:rowOff>
    </xdr:from>
    <xdr:ext cx="534377" cy="259045"/>
    <xdr:sp macro="" textlink="">
      <xdr:nvSpPr>
        <xdr:cNvPr id="481" name="テキスト ボックス 480"/>
        <xdr:cNvSpPr txBox="1"/>
      </xdr:nvSpPr>
      <xdr:spPr>
        <a:xfrm>
          <a:off x="7594111" y="169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30801</xdr:rowOff>
    </xdr:from>
    <xdr:to>
      <xdr:col>10</xdr:col>
      <xdr:colOff>155575</xdr:colOff>
      <xdr:row>98</xdr:row>
      <xdr:rowOff>132401</xdr:rowOff>
    </xdr:to>
    <xdr:sp macro="" textlink="">
      <xdr:nvSpPr>
        <xdr:cNvPr id="482" name="円/楕円 481"/>
        <xdr:cNvSpPr/>
      </xdr:nvSpPr>
      <xdr:spPr>
        <a:xfrm>
          <a:off x="6921500" y="168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148928</xdr:rowOff>
    </xdr:from>
    <xdr:ext cx="534377" cy="259045"/>
    <xdr:sp macro="" textlink="">
      <xdr:nvSpPr>
        <xdr:cNvPr id="483" name="テキスト ボックス 482"/>
        <xdr:cNvSpPr txBox="1"/>
      </xdr:nvSpPr>
      <xdr:spPr>
        <a:xfrm>
          <a:off x="6705111" y="1660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21720</xdr:rowOff>
    </xdr:from>
    <xdr:to>
      <xdr:col>23</xdr:col>
      <xdr:colOff>516889</xdr:colOff>
      <xdr:row>38</xdr:row>
      <xdr:rowOff>95100</xdr:rowOff>
    </xdr:to>
    <xdr:cxnSp macro="">
      <xdr:nvCxnSpPr>
        <xdr:cNvPr id="507" name="直線コネクタ 506"/>
        <xdr:cNvCxnSpPr/>
      </xdr:nvCxnSpPr>
      <xdr:spPr>
        <a:xfrm flipV="1">
          <a:off x="16317595" y="5679570"/>
          <a:ext cx="1269" cy="9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98927</xdr:rowOff>
    </xdr:from>
    <xdr:ext cx="534377" cy="259045"/>
    <xdr:sp macro="" textlink="">
      <xdr:nvSpPr>
        <xdr:cNvPr id="508" name="消防費最小値テキスト"/>
        <xdr:cNvSpPr txBox="1"/>
      </xdr:nvSpPr>
      <xdr:spPr>
        <a:xfrm>
          <a:off x="16370300" y="66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95100</xdr:rowOff>
    </xdr:from>
    <xdr:to>
      <xdr:col>23</xdr:col>
      <xdr:colOff>606425</xdr:colOff>
      <xdr:row>38</xdr:row>
      <xdr:rowOff>95100</xdr:rowOff>
    </xdr:to>
    <xdr:cxnSp macro="">
      <xdr:nvCxnSpPr>
        <xdr:cNvPr id="509" name="直線コネクタ 508"/>
        <xdr:cNvCxnSpPr/>
      </xdr:nvCxnSpPr>
      <xdr:spPr>
        <a:xfrm>
          <a:off x="16230600" y="661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139847</xdr:rowOff>
    </xdr:from>
    <xdr:ext cx="599010" cy="259045"/>
    <xdr:sp macro="" textlink="">
      <xdr:nvSpPr>
        <xdr:cNvPr id="510" name="消防費最大値テキスト"/>
        <xdr:cNvSpPr txBox="1"/>
      </xdr:nvSpPr>
      <xdr:spPr>
        <a:xfrm>
          <a:off x="16370300" y="545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33</xdr:row>
      <xdr:rowOff>21720</xdr:rowOff>
    </xdr:from>
    <xdr:to>
      <xdr:col>23</xdr:col>
      <xdr:colOff>606425</xdr:colOff>
      <xdr:row>33</xdr:row>
      <xdr:rowOff>21720</xdr:rowOff>
    </xdr:to>
    <xdr:cxnSp macro="">
      <xdr:nvCxnSpPr>
        <xdr:cNvPr id="511" name="直線コネクタ 510"/>
        <xdr:cNvCxnSpPr/>
      </xdr:nvCxnSpPr>
      <xdr:spPr>
        <a:xfrm>
          <a:off x="16230600" y="567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112878</xdr:rowOff>
    </xdr:from>
    <xdr:to>
      <xdr:col>23</xdr:col>
      <xdr:colOff>517525</xdr:colOff>
      <xdr:row>33</xdr:row>
      <xdr:rowOff>169753</xdr:rowOff>
    </xdr:to>
    <xdr:cxnSp macro="">
      <xdr:nvCxnSpPr>
        <xdr:cNvPr id="512" name="直線コネクタ 511"/>
        <xdr:cNvCxnSpPr/>
      </xdr:nvCxnSpPr>
      <xdr:spPr>
        <a:xfrm>
          <a:off x="15481300" y="5770728"/>
          <a:ext cx="838200" cy="5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60309</xdr:rowOff>
    </xdr:from>
    <xdr:ext cx="534377" cy="259045"/>
    <xdr:sp macro="" textlink="">
      <xdr:nvSpPr>
        <xdr:cNvPr id="513" name="消防費平均値テキスト"/>
        <xdr:cNvSpPr txBox="1"/>
      </xdr:nvSpPr>
      <xdr:spPr>
        <a:xfrm>
          <a:off x="16370300" y="6403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81882</xdr:rowOff>
    </xdr:from>
    <xdr:to>
      <xdr:col>23</xdr:col>
      <xdr:colOff>568325</xdr:colOff>
      <xdr:row>38</xdr:row>
      <xdr:rowOff>12032</xdr:rowOff>
    </xdr:to>
    <xdr:sp macro="" textlink="">
      <xdr:nvSpPr>
        <xdr:cNvPr id="514" name="フローチャート : 判断 513"/>
        <xdr:cNvSpPr/>
      </xdr:nvSpPr>
      <xdr:spPr>
        <a:xfrm>
          <a:off x="16268700" y="642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18367</xdr:rowOff>
    </xdr:from>
    <xdr:to>
      <xdr:col>22</xdr:col>
      <xdr:colOff>365125</xdr:colOff>
      <xdr:row>33</xdr:row>
      <xdr:rowOff>112878</xdr:rowOff>
    </xdr:to>
    <xdr:cxnSp macro="">
      <xdr:nvCxnSpPr>
        <xdr:cNvPr id="515" name="直線コネクタ 514"/>
        <xdr:cNvCxnSpPr/>
      </xdr:nvCxnSpPr>
      <xdr:spPr>
        <a:xfrm>
          <a:off x="14592300" y="5333317"/>
          <a:ext cx="889000" cy="4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6" name="フローチャート : 判断 515"/>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169214</xdr:rowOff>
    </xdr:from>
    <xdr:ext cx="534377" cy="259045"/>
    <xdr:sp macro="" textlink="">
      <xdr:nvSpPr>
        <xdr:cNvPr id="517" name="テキスト ボックス 516"/>
        <xdr:cNvSpPr txBox="1"/>
      </xdr:nvSpPr>
      <xdr:spPr>
        <a:xfrm>
          <a:off x="15214111" y="65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18367</xdr:rowOff>
    </xdr:from>
    <xdr:to>
      <xdr:col>21</xdr:col>
      <xdr:colOff>161925</xdr:colOff>
      <xdr:row>37</xdr:row>
      <xdr:rowOff>35116</xdr:rowOff>
    </xdr:to>
    <xdr:cxnSp macro="">
      <xdr:nvCxnSpPr>
        <xdr:cNvPr id="518" name="直線コネクタ 517"/>
        <xdr:cNvCxnSpPr/>
      </xdr:nvCxnSpPr>
      <xdr:spPr>
        <a:xfrm flipV="1">
          <a:off x="13703300" y="5333317"/>
          <a:ext cx="889000" cy="10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19" name="フローチャート : 判断 518"/>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167972</xdr:rowOff>
    </xdr:from>
    <xdr:ext cx="534377" cy="259045"/>
    <xdr:sp macro="" textlink="">
      <xdr:nvSpPr>
        <xdr:cNvPr id="520" name="テキスト ボックス 519"/>
        <xdr:cNvSpPr txBox="1"/>
      </xdr:nvSpPr>
      <xdr:spPr>
        <a:xfrm>
          <a:off x="14325111" y="65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35116</xdr:rowOff>
    </xdr:from>
    <xdr:to>
      <xdr:col>19</xdr:col>
      <xdr:colOff>644525</xdr:colOff>
      <xdr:row>38</xdr:row>
      <xdr:rowOff>2487</xdr:rowOff>
    </xdr:to>
    <xdr:cxnSp macro="">
      <xdr:nvCxnSpPr>
        <xdr:cNvPr id="521" name="直線コネクタ 520"/>
        <xdr:cNvCxnSpPr/>
      </xdr:nvCxnSpPr>
      <xdr:spPr>
        <a:xfrm flipV="1">
          <a:off x="12814300" y="6378766"/>
          <a:ext cx="889000" cy="13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2" name="フローチャート : 判断 521"/>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13523</xdr:rowOff>
    </xdr:from>
    <xdr:ext cx="534377" cy="259045"/>
    <xdr:sp macro="" textlink="">
      <xdr:nvSpPr>
        <xdr:cNvPr id="523" name="テキスト ボックス 522"/>
        <xdr:cNvSpPr txBox="1"/>
      </xdr:nvSpPr>
      <xdr:spPr>
        <a:xfrm>
          <a:off x="13436111" y="65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4" name="フローチャート : 判断 523"/>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55280</xdr:rowOff>
    </xdr:from>
    <xdr:ext cx="534377" cy="259045"/>
    <xdr:sp macro="" textlink="">
      <xdr:nvSpPr>
        <xdr:cNvPr id="525" name="テキスト ボックス 524"/>
        <xdr:cNvSpPr txBox="1"/>
      </xdr:nvSpPr>
      <xdr:spPr>
        <a:xfrm>
          <a:off x="12547111" y="65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118953</xdr:rowOff>
    </xdr:from>
    <xdr:to>
      <xdr:col>23</xdr:col>
      <xdr:colOff>568325</xdr:colOff>
      <xdr:row>34</xdr:row>
      <xdr:rowOff>49103</xdr:rowOff>
    </xdr:to>
    <xdr:sp macro="" textlink="">
      <xdr:nvSpPr>
        <xdr:cNvPr id="531" name="円/楕円 530"/>
        <xdr:cNvSpPr/>
      </xdr:nvSpPr>
      <xdr:spPr>
        <a:xfrm>
          <a:off x="16268700" y="57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141830</xdr:rowOff>
    </xdr:from>
    <xdr:ext cx="599010" cy="259045"/>
    <xdr:sp macro="" textlink="">
      <xdr:nvSpPr>
        <xdr:cNvPr id="532" name="消防費該当値テキスト"/>
        <xdr:cNvSpPr txBox="1"/>
      </xdr:nvSpPr>
      <xdr:spPr>
        <a:xfrm>
          <a:off x="16370300" y="562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118,556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62078</xdr:rowOff>
    </xdr:from>
    <xdr:to>
      <xdr:col>22</xdr:col>
      <xdr:colOff>415925</xdr:colOff>
      <xdr:row>33</xdr:row>
      <xdr:rowOff>163678</xdr:rowOff>
    </xdr:to>
    <xdr:sp macro="" textlink="">
      <xdr:nvSpPr>
        <xdr:cNvPr id="533" name="円/楕円 532"/>
        <xdr:cNvSpPr/>
      </xdr:nvSpPr>
      <xdr:spPr>
        <a:xfrm>
          <a:off x="15430500" y="571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8755</xdr:rowOff>
    </xdr:from>
    <xdr:ext cx="599010" cy="259045"/>
    <xdr:sp macro="" textlink="">
      <xdr:nvSpPr>
        <xdr:cNvPr id="534" name="テキスト ボックス 533"/>
        <xdr:cNvSpPr txBox="1"/>
      </xdr:nvSpPr>
      <xdr:spPr>
        <a:xfrm>
          <a:off x="15181794" y="54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126,020</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139017</xdr:rowOff>
    </xdr:from>
    <xdr:to>
      <xdr:col>21</xdr:col>
      <xdr:colOff>212725</xdr:colOff>
      <xdr:row>31</xdr:row>
      <xdr:rowOff>69167</xdr:rowOff>
    </xdr:to>
    <xdr:sp macro="" textlink="">
      <xdr:nvSpPr>
        <xdr:cNvPr id="535" name="円/楕円 534"/>
        <xdr:cNvSpPr/>
      </xdr:nvSpPr>
      <xdr:spPr>
        <a:xfrm>
          <a:off x="14541500" y="52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85694</xdr:rowOff>
    </xdr:from>
    <xdr:ext cx="599010" cy="259045"/>
    <xdr:sp macro="" textlink="">
      <xdr:nvSpPr>
        <xdr:cNvPr id="536" name="テキスト ボックス 535"/>
        <xdr:cNvSpPr txBox="1"/>
      </xdr:nvSpPr>
      <xdr:spPr>
        <a:xfrm>
          <a:off x="14292794" y="505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155766</xdr:rowOff>
    </xdr:from>
    <xdr:to>
      <xdr:col>20</xdr:col>
      <xdr:colOff>9525</xdr:colOff>
      <xdr:row>37</xdr:row>
      <xdr:rowOff>85916</xdr:rowOff>
    </xdr:to>
    <xdr:sp macro="" textlink="">
      <xdr:nvSpPr>
        <xdr:cNvPr id="537" name="円/楕円 536"/>
        <xdr:cNvSpPr/>
      </xdr:nvSpPr>
      <xdr:spPr>
        <a:xfrm>
          <a:off x="13652500" y="63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102443</xdr:rowOff>
    </xdr:from>
    <xdr:ext cx="534377" cy="259045"/>
    <xdr:sp macro="" textlink="">
      <xdr:nvSpPr>
        <xdr:cNvPr id="538" name="テキスト ボックス 537"/>
        <xdr:cNvSpPr txBox="1"/>
      </xdr:nvSpPr>
      <xdr:spPr>
        <a:xfrm>
          <a:off x="13436111" y="61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123137</xdr:rowOff>
    </xdr:from>
    <xdr:to>
      <xdr:col>18</xdr:col>
      <xdr:colOff>492125</xdr:colOff>
      <xdr:row>38</xdr:row>
      <xdr:rowOff>53287</xdr:rowOff>
    </xdr:to>
    <xdr:sp macro="" textlink="">
      <xdr:nvSpPr>
        <xdr:cNvPr id="539" name="円/楕円 538"/>
        <xdr:cNvSpPr/>
      </xdr:nvSpPr>
      <xdr:spPr>
        <a:xfrm>
          <a:off x="12763500" y="64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69814</xdr:rowOff>
    </xdr:from>
    <xdr:ext cx="534377" cy="259045"/>
    <xdr:sp macro="" textlink="">
      <xdr:nvSpPr>
        <xdr:cNvPr id="540" name="テキスト ボックス 539"/>
        <xdr:cNvSpPr txBox="1"/>
      </xdr:nvSpPr>
      <xdr:spPr>
        <a:xfrm>
          <a:off x="12547111" y="62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1" name="テキスト ボックス 56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3" name="テキスト ボックス 56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5" name="テキスト ボックス 56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69" name="直線コネクタ 568"/>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0"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1" name="直線コネクタ 570"/>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2"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3" name="直線コネクタ 572"/>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128127</xdr:rowOff>
    </xdr:from>
    <xdr:to>
      <xdr:col>23</xdr:col>
      <xdr:colOff>517525</xdr:colOff>
      <xdr:row>56</xdr:row>
      <xdr:rowOff>160889</xdr:rowOff>
    </xdr:to>
    <xdr:cxnSp macro="">
      <xdr:nvCxnSpPr>
        <xdr:cNvPr id="574" name="直線コネクタ 573"/>
        <xdr:cNvCxnSpPr/>
      </xdr:nvCxnSpPr>
      <xdr:spPr>
        <a:xfrm>
          <a:off x="15481300" y="9729327"/>
          <a:ext cx="838200" cy="3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5"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6" name="フローチャート : 判断 575"/>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84579</xdr:rowOff>
    </xdr:from>
    <xdr:to>
      <xdr:col>22</xdr:col>
      <xdr:colOff>365125</xdr:colOff>
      <xdr:row>56</xdr:row>
      <xdr:rowOff>128127</xdr:rowOff>
    </xdr:to>
    <xdr:cxnSp macro="">
      <xdr:nvCxnSpPr>
        <xdr:cNvPr id="577" name="直線コネクタ 576"/>
        <xdr:cNvCxnSpPr/>
      </xdr:nvCxnSpPr>
      <xdr:spPr>
        <a:xfrm>
          <a:off x="14592300" y="9685779"/>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78" name="フローチャート : 判断 577"/>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79" name="テキスト ボックス 578"/>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165446</xdr:rowOff>
    </xdr:from>
    <xdr:to>
      <xdr:col>21</xdr:col>
      <xdr:colOff>161925</xdr:colOff>
      <xdr:row>56</xdr:row>
      <xdr:rowOff>84579</xdr:rowOff>
    </xdr:to>
    <xdr:cxnSp macro="">
      <xdr:nvCxnSpPr>
        <xdr:cNvPr id="580" name="直線コネクタ 579"/>
        <xdr:cNvCxnSpPr/>
      </xdr:nvCxnSpPr>
      <xdr:spPr>
        <a:xfrm>
          <a:off x="13703300" y="9080846"/>
          <a:ext cx="889000" cy="60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1" name="フローチャート : 判断 580"/>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2" name="テキスト ボックス 581"/>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140000</xdr:rowOff>
    </xdr:from>
    <xdr:to>
      <xdr:col>19</xdr:col>
      <xdr:colOff>644525</xdr:colOff>
      <xdr:row>52</xdr:row>
      <xdr:rowOff>165446</xdr:rowOff>
    </xdr:to>
    <xdr:cxnSp macro="">
      <xdr:nvCxnSpPr>
        <xdr:cNvPr id="583" name="直線コネクタ 582"/>
        <xdr:cNvCxnSpPr/>
      </xdr:nvCxnSpPr>
      <xdr:spPr>
        <a:xfrm>
          <a:off x="12814300" y="8883950"/>
          <a:ext cx="889000" cy="19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4" name="フローチャート : 判断 583"/>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86244</xdr:rowOff>
    </xdr:from>
    <xdr:ext cx="534377" cy="259045"/>
    <xdr:sp macro="" textlink="">
      <xdr:nvSpPr>
        <xdr:cNvPr id="585" name="テキスト ボックス 584"/>
        <xdr:cNvSpPr txBox="1"/>
      </xdr:nvSpPr>
      <xdr:spPr>
        <a:xfrm>
          <a:off x="13436111" y="9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6" name="フローチャート : 判断 585"/>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7" name="テキスト ボックス 586"/>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110089</xdr:rowOff>
    </xdr:from>
    <xdr:to>
      <xdr:col>23</xdr:col>
      <xdr:colOff>568325</xdr:colOff>
      <xdr:row>57</xdr:row>
      <xdr:rowOff>40239</xdr:rowOff>
    </xdr:to>
    <xdr:sp macro="" textlink="">
      <xdr:nvSpPr>
        <xdr:cNvPr id="593" name="円/楕円 592"/>
        <xdr:cNvSpPr/>
      </xdr:nvSpPr>
      <xdr:spPr>
        <a:xfrm>
          <a:off x="16268700" y="97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88516</xdr:rowOff>
    </xdr:from>
    <xdr:ext cx="534377" cy="259045"/>
    <xdr:sp macro="" textlink="">
      <xdr:nvSpPr>
        <xdr:cNvPr id="594" name="教育費該当値テキスト"/>
        <xdr:cNvSpPr txBox="1"/>
      </xdr:nvSpPr>
      <xdr:spPr>
        <a:xfrm>
          <a:off x="16370300" y="968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54,517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77327</xdr:rowOff>
    </xdr:from>
    <xdr:to>
      <xdr:col>22</xdr:col>
      <xdr:colOff>415925</xdr:colOff>
      <xdr:row>57</xdr:row>
      <xdr:rowOff>7477</xdr:rowOff>
    </xdr:to>
    <xdr:sp macro="" textlink="">
      <xdr:nvSpPr>
        <xdr:cNvPr id="595" name="円/楕円 594"/>
        <xdr:cNvSpPr/>
      </xdr:nvSpPr>
      <xdr:spPr>
        <a:xfrm>
          <a:off x="15430500" y="96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170054</xdr:rowOff>
    </xdr:from>
    <xdr:ext cx="534377" cy="259045"/>
    <xdr:sp macro="" textlink="">
      <xdr:nvSpPr>
        <xdr:cNvPr id="596" name="テキスト ボックス 595"/>
        <xdr:cNvSpPr txBox="1"/>
      </xdr:nvSpPr>
      <xdr:spPr>
        <a:xfrm>
          <a:off x="15214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33779</xdr:rowOff>
    </xdr:from>
    <xdr:to>
      <xdr:col>21</xdr:col>
      <xdr:colOff>212725</xdr:colOff>
      <xdr:row>56</xdr:row>
      <xdr:rowOff>135379</xdr:rowOff>
    </xdr:to>
    <xdr:sp macro="" textlink="">
      <xdr:nvSpPr>
        <xdr:cNvPr id="597" name="円/楕円 596"/>
        <xdr:cNvSpPr/>
      </xdr:nvSpPr>
      <xdr:spPr>
        <a:xfrm>
          <a:off x="14541500" y="96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126506</xdr:rowOff>
    </xdr:from>
    <xdr:ext cx="534377" cy="259045"/>
    <xdr:sp macro="" textlink="">
      <xdr:nvSpPr>
        <xdr:cNvPr id="598" name="テキスト ボックス 597"/>
        <xdr:cNvSpPr txBox="1"/>
      </xdr:nvSpPr>
      <xdr:spPr>
        <a:xfrm>
          <a:off x="14325111" y="97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114646</xdr:rowOff>
    </xdr:from>
    <xdr:to>
      <xdr:col>20</xdr:col>
      <xdr:colOff>9525</xdr:colOff>
      <xdr:row>53</xdr:row>
      <xdr:rowOff>44796</xdr:rowOff>
    </xdr:to>
    <xdr:sp macro="" textlink="">
      <xdr:nvSpPr>
        <xdr:cNvPr id="599" name="円/楕円 598"/>
        <xdr:cNvSpPr/>
      </xdr:nvSpPr>
      <xdr:spPr>
        <a:xfrm>
          <a:off x="13652500" y="90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61323</xdr:rowOff>
    </xdr:from>
    <xdr:ext cx="599010" cy="259045"/>
    <xdr:sp macro="" textlink="">
      <xdr:nvSpPr>
        <xdr:cNvPr id="600" name="テキスト ボックス 599"/>
        <xdr:cNvSpPr txBox="1"/>
      </xdr:nvSpPr>
      <xdr:spPr>
        <a:xfrm>
          <a:off x="13403794" y="880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102,198</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89200</xdr:rowOff>
    </xdr:from>
    <xdr:to>
      <xdr:col>18</xdr:col>
      <xdr:colOff>492125</xdr:colOff>
      <xdr:row>52</xdr:row>
      <xdr:rowOff>19350</xdr:rowOff>
    </xdr:to>
    <xdr:sp macro="" textlink="">
      <xdr:nvSpPr>
        <xdr:cNvPr id="601" name="円/楕円 600"/>
        <xdr:cNvSpPr/>
      </xdr:nvSpPr>
      <xdr:spPr>
        <a:xfrm>
          <a:off x="12763500" y="883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35877</xdr:rowOff>
    </xdr:from>
    <xdr:ext cx="599010" cy="259045"/>
    <xdr:sp macro="" textlink="">
      <xdr:nvSpPr>
        <xdr:cNvPr id="602" name="テキスト ボックス 601"/>
        <xdr:cNvSpPr txBox="1"/>
      </xdr:nvSpPr>
      <xdr:spPr>
        <a:xfrm>
          <a:off x="12514794" y="860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6" name="直線コネクタ 625"/>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7"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29"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0" name="直線コネクタ 629"/>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137559</xdr:rowOff>
    </xdr:from>
    <xdr:to>
      <xdr:col>23</xdr:col>
      <xdr:colOff>517525</xdr:colOff>
      <xdr:row>79</xdr:row>
      <xdr:rowOff>3770</xdr:rowOff>
    </xdr:to>
    <xdr:cxnSp macro="">
      <xdr:nvCxnSpPr>
        <xdr:cNvPr id="631" name="直線コネクタ 630"/>
        <xdr:cNvCxnSpPr/>
      </xdr:nvCxnSpPr>
      <xdr:spPr>
        <a:xfrm>
          <a:off x="15481300" y="13510659"/>
          <a:ext cx="8382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121319</xdr:rowOff>
    </xdr:from>
    <xdr:ext cx="469744" cy="259045"/>
    <xdr:sp macro="" textlink="">
      <xdr:nvSpPr>
        <xdr:cNvPr id="632" name="災害復旧費平均値テキスト"/>
        <xdr:cNvSpPr txBox="1"/>
      </xdr:nvSpPr>
      <xdr:spPr>
        <a:xfrm>
          <a:off x="16370300" y="1349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3" name="フローチャート : 判断 632"/>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137559</xdr:rowOff>
    </xdr:from>
    <xdr:to>
      <xdr:col>22</xdr:col>
      <xdr:colOff>365125</xdr:colOff>
      <xdr:row>79</xdr:row>
      <xdr:rowOff>39643</xdr:rowOff>
    </xdr:to>
    <xdr:cxnSp macro="">
      <xdr:nvCxnSpPr>
        <xdr:cNvPr id="634" name="直線コネクタ 633"/>
        <xdr:cNvCxnSpPr/>
      </xdr:nvCxnSpPr>
      <xdr:spPr>
        <a:xfrm flipV="1">
          <a:off x="14592300" y="13510659"/>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5" name="フローチャート : 判断 634"/>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27996</xdr:rowOff>
    </xdr:from>
    <xdr:ext cx="534377" cy="259045"/>
    <xdr:sp macro="" textlink="">
      <xdr:nvSpPr>
        <xdr:cNvPr id="636" name="テキスト ボックス 635"/>
        <xdr:cNvSpPr txBox="1"/>
      </xdr:nvSpPr>
      <xdr:spPr>
        <a:xfrm>
          <a:off x="15214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36144</xdr:rowOff>
    </xdr:from>
    <xdr:to>
      <xdr:col>21</xdr:col>
      <xdr:colOff>161925</xdr:colOff>
      <xdr:row>79</xdr:row>
      <xdr:rowOff>39643</xdr:rowOff>
    </xdr:to>
    <xdr:cxnSp macro="">
      <xdr:nvCxnSpPr>
        <xdr:cNvPr id="637" name="直線コネクタ 636"/>
        <xdr:cNvCxnSpPr/>
      </xdr:nvCxnSpPr>
      <xdr:spPr>
        <a:xfrm>
          <a:off x="13703300" y="13580694"/>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38" name="フローチャート : 判断 637"/>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39" name="テキスト ボックス 638"/>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31268</xdr:rowOff>
    </xdr:from>
    <xdr:to>
      <xdr:col>19</xdr:col>
      <xdr:colOff>644525</xdr:colOff>
      <xdr:row>79</xdr:row>
      <xdr:rowOff>36144</xdr:rowOff>
    </xdr:to>
    <xdr:cxnSp macro="">
      <xdr:nvCxnSpPr>
        <xdr:cNvPr id="640" name="直線コネクタ 639"/>
        <xdr:cNvCxnSpPr/>
      </xdr:nvCxnSpPr>
      <xdr:spPr>
        <a:xfrm>
          <a:off x="12814300" y="13575818"/>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1" name="フローチャート : 判断 640"/>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2" name="テキスト ボックス 641"/>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3" name="フローチャート : 判断 642"/>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4" name="テキスト ボックス 643"/>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124420</xdr:rowOff>
    </xdr:from>
    <xdr:to>
      <xdr:col>23</xdr:col>
      <xdr:colOff>568325</xdr:colOff>
      <xdr:row>79</xdr:row>
      <xdr:rowOff>54570</xdr:rowOff>
    </xdr:to>
    <xdr:sp macro="" textlink="">
      <xdr:nvSpPr>
        <xdr:cNvPr id="650" name="円/楕円 649"/>
        <xdr:cNvSpPr/>
      </xdr:nvSpPr>
      <xdr:spPr>
        <a:xfrm>
          <a:off x="16268700" y="134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83797</xdr:rowOff>
    </xdr:from>
    <xdr:ext cx="534377" cy="259045"/>
    <xdr:sp macro="" textlink="">
      <xdr:nvSpPr>
        <xdr:cNvPr id="651" name="災害復旧費該当値テキスト"/>
        <xdr:cNvSpPr txBox="1"/>
      </xdr:nvSpPr>
      <xdr:spPr>
        <a:xfrm>
          <a:off x="16370300" y="132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86759</xdr:rowOff>
    </xdr:from>
    <xdr:to>
      <xdr:col>22</xdr:col>
      <xdr:colOff>415925</xdr:colOff>
      <xdr:row>79</xdr:row>
      <xdr:rowOff>16909</xdr:rowOff>
    </xdr:to>
    <xdr:sp macro="" textlink="">
      <xdr:nvSpPr>
        <xdr:cNvPr id="652" name="円/楕円 651"/>
        <xdr:cNvSpPr/>
      </xdr:nvSpPr>
      <xdr:spPr>
        <a:xfrm>
          <a:off x="15430500" y="134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33436</xdr:rowOff>
    </xdr:from>
    <xdr:ext cx="534377" cy="259045"/>
    <xdr:sp macro="" textlink="">
      <xdr:nvSpPr>
        <xdr:cNvPr id="653" name="テキスト ボックス 652"/>
        <xdr:cNvSpPr txBox="1"/>
      </xdr:nvSpPr>
      <xdr:spPr>
        <a:xfrm>
          <a:off x="15214111" y="132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160293</xdr:rowOff>
    </xdr:from>
    <xdr:to>
      <xdr:col>21</xdr:col>
      <xdr:colOff>212725</xdr:colOff>
      <xdr:row>79</xdr:row>
      <xdr:rowOff>90443</xdr:rowOff>
    </xdr:to>
    <xdr:sp macro="" textlink="">
      <xdr:nvSpPr>
        <xdr:cNvPr id="654" name="円/楕円 653"/>
        <xdr:cNvSpPr/>
      </xdr:nvSpPr>
      <xdr:spPr>
        <a:xfrm>
          <a:off x="14541500" y="135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81570</xdr:rowOff>
    </xdr:from>
    <xdr:ext cx="469744" cy="259045"/>
    <xdr:sp macro="" textlink="">
      <xdr:nvSpPr>
        <xdr:cNvPr id="655" name="テキスト ボックス 654"/>
        <xdr:cNvSpPr txBox="1"/>
      </xdr:nvSpPr>
      <xdr:spPr>
        <a:xfrm>
          <a:off x="14357427" y="136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156794</xdr:rowOff>
    </xdr:from>
    <xdr:to>
      <xdr:col>20</xdr:col>
      <xdr:colOff>9525</xdr:colOff>
      <xdr:row>79</xdr:row>
      <xdr:rowOff>86944</xdr:rowOff>
    </xdr:to>
    <xdr:sp macro="" textlink="">
      <xdr:nvSpPr>
        <xdr:cNvPr id="656" name="円/楕円 655"/>
        <xdr:cNvSpPr/>
      </xdr:nvSpPr>
      <xdr:spPr>
        <a:xfrm>
          <a:off x="13652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78071</xdr:rowOff>
    </xdr:from>
    <xdr:ext cx="469744" cy="259045"/>
    <xdr:sp macro="" textlink="">
      <xdr:nvSpPr>
        <xdr:cNvPr id="657" name="テキスト ボックス 656"/>
        <xdr:cNvSpPr txBox="1"/>
      </xdr:nvSpPr>
      <xdr:spPr>
        <a:xfrm>
          <a:off x="13468427" y="136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151918</xdr:rowOff>
    </xdr:from>
    <xdr:to>
      <xdr:col>18</xdr:col>
      <xdr:colOff>492125</xdr:colOff>
      <xdr:row>79</xdr:row>
      <xdr:rowOff>82068</xdr:rowOff>
    </xdr:to>
    <xdr:sp macro="" textlink="">
      <xdr:nvSpPr>
        <xdr:cNvPr id="658" name="円/楕円 657"/>
        <xdr:cNvSpPr/>
      </xdr:nvSpPr>
      <xdr:spPr>
        <a:xfrm>
          <a:off x="12763500" y="135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73195</xdr:rowOff>
    </xdr:from>
    <xdr:ext cx="469744" cy="259045"/>
    <xdr:sp macro="" textlink="">
      <xdr:nvSpPr>
        <xdr:cNvPr id="659" name="テキスト ボックス 658"/>
        <xdr:cNvSpPr txBox="1"/>
      </xdr:nvSpPr>
      <xdr:spPr>
        <a:xfrm>
          <a:off x="12579427" y="136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1" name="直線コネクタ 680"/>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2"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3" name="直線コネクタ 682"/>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4"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5" name="直線コネクタ 684"/>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37461</xdr:rowOff>
    </xdr:from>
    <xdr:to>
      <xdr:col>23</xdr:col>
      <xdr:colOff>517525</xdr:colOff>
      <xdr:row>95</xdr:row>
      <xdr:rowOff>125284</xdr:rowOff>
    </xdr:to>
    <xdr:cxnSp macro="">
      <xdr:nvCxnSpPr>
        <xdr:cNvPr id="686" name="直線コネクタ 685"/>
        <xdr:cNvCxnSpPr/>
      </xdr:nvCxnSpPr>
      <xdr:spPr>
        <a:xfrm>
          <a:off x="15481300" y="16325211"/>
          <a:ext cx="838200" cy="8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87"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88" name="フローチャート : 判断 687"/>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37461</xdr:rowOff>
    </xdr:from>
    <xdr:to>
      <xdr:col>22</xdr:col>
      <xdr:colOff>365125</xdr:colOff>
      <xdr:row>96</xdr:row>
      <xdr:rowOff>36788</xdr:rowOff>
    </xdr:to>
    <xdr:cxnSp macro="">
      <xdr:nvCxnSpPr>
        <xdr:cNvPr id="689" name="直線コネクタ 688"/>
        <xdr:cNvCxnSpPr/>
      </xdr:nvCxnSpPr>
      <xdr:spPr>
        <a:xfrm flipV="1">
          <a:off x="14592300" y="16325211"/>
          <a:ext cx="8890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0" name="フローチャート : 判断 689"/>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1" name="テキスト ボックス 690"/>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31015</xdr:rowOff>
    </xdr:from>
    <xdr:to>
      <xdr:col>21</xdr:col>
      <xdr:colOff>161925</xdr:colOff>
      <xdr:row>96</xdr:row>
      <xdr:rowOff>36788</xdr:rowOff>
    </xdr:to>
    <xdr:cxnSp macro="">
      <xdr:nvCxnSpPr>
        <xdr:cNvPr id="692" name="直線コネクタ 691"/>
        <xdr:cNvCxnSpPr/>
      </xdr:nvCxnSpPr>
      <xdr:spPr>
        <a:xfrm>
          <a:off x="13703300" y="16490215"/>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3" name="フローチャート : 判断 692"/>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4" name="テキスト ボックス 693"/>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150079</xdr:rowOff>
    </xdr:from>
    <xdr:to>
      <xdr:col>19</xdr:col>
      <xdr:colOff>644525</xdr:colOff>
      <xdr:row>96</xdr:row>
      <xdr:rowOff>31015</xdr:rowOff>
    </xdr:to>
    <xdr:cxnSp macro="">
      <xdr:nvCxnSpPr>
        <xdr:cNvPr id="695" name="直線コネクタ 694"/>
        <xdr:cNvCxnSpPr/>
      </xdr:nvCxnSpPr>
      <xdr:spPr>
        <a:xfrm>
          <a:off x="12814300" y="16437829"/>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6" name="フローチャート : 判断 695"/>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7" name="テキスト ボックス 696"/>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8" name="フローチャート : 判断 697"/>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699" name="テキスト ボックス 698"/>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74484</xdr:rowOff>
    </xdr:from>
    <xdr:to>
      <xdr:col>23</xdr:col>
      <xdr:colOff>568325</xdr:colOff>
      <xdr:row>96</xdr:row>
      <xdr:rowOff>4634</xdr:rowOff>
    </xdr:to>
    <xdr:sp macro="" textlink="">
      <xdr:nvSpPr>
        <xdr:cNvPr id="705" name="円/楕円 704"/>
        <xdr:cNvSpPr/>
      </xdr:nvSpPr>
      <xdr:spPr>
        <a:xfrm>
          <a:off x="16268700" y="163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97361</xdr:rowOff>
    </xdr:from>
    <xdr:ext cx="599010" cy="259045"/>
    <xdr:sp macro="" textlink="">
      <xdr:nvSpPr>
        <xdr:cNvPr id="706" name="公債費該当値テキスト"/>
        <xdr:cNvSpPr txBox="1"/>
      </xdr:nvSpPr>
      <xdr:spPr>
        <a:xfrm>
          <a:off x="16370300" y="1621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158111</xdr:rowOff>
    </xdr:from>
    <xdr:to>
      <xdr:col>22</xdr:col>
      <xdr:colOff>415925</xdr:colOff>
      <xdr:row>95</xdr:row>
      <xdr:rowOff>88261</xdr:rowOff>
    </xdr:to>
    <xdr:sp macro="" textlink="">
      <xdr:nvSpPr>
        <xdr:cNvPr id="707" name="円/楕円 706"/>
        <xdr:cNvSpPr/>
      </xdr:nvSpPr>
      <xdr:spPr>
        <a:xfrm>
          <a:off x="15430500" y="16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104788</xdr:rowOff>
    </xdr:from>
    <xdr:ext cx="599010" cy="259045"/>
    <xdr:sp macro="" textlink="">
      <xdr:nvSpPr>
        <xdr:cNvPr id="708" name="テキスト ボックス 707"/>
        <xdr:cNvSpPr txBox="1"/>
      </xdr:nvSpPr>
      <xdr:spPr>
        <a:xfrm>
          <a:off x="15181794" y="1604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157438</xdr:rowOff>
    </xdr:from>
    <xdr:to>
      <xdr:col>21</xdr:col>
      <xdr:colOff>212725</xdr:colOff>
      <xdr:row>96</xdr:row>
      <xdr:rowOff>87588</xdr:rowOff>
    </xdr:to>
    <xdr:sp macro="" textlink="">
      <xdr:nvSpPr>
        <xdr:cNvPr id="709" name="円/楕円 708"/>
        <xdr:cNvSpPr/>
      </xdr:nvSpPr>
      <xdr:spPr>
        <a:xfrm>
          <a:off x="14541500" y="164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104115</xdr:rowOff>
    </xdr:from>
    <xdr:ext cx="534377" cy="259045"/>
    <xdr:sp macro="" textlink="">
      <xdr:nvSpPr>
        <xdr:cNvPr id="710" name="テキスト ボックス 709"/>
        <xdr:cNvSpPr txBox="1"/>
      </xdr:nvSpPr>
      <xdr:spPr>
        <a:xfrm>
          <a:off x="14325111" y="162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151665</xdr:rowOff>
    </xdr:from>
    <xdr:to>
      <xdr:col>20</xdr:col>
      <xdr:colOff>9525</xdr:colOff>
      <xdr:row>96</xdr:row>
      <xdr:rowOff>81815</xdr:rowOff>
    </xdr:to>
    <xdr:sp macro="" textlink="">
      <xdr:nvSpPr>
        <xdr:cNvPr id="711" name="円/楕円 710"/>
        <xdr:cNvSpPr/>
      </xdr:nvSpPr>
      <xdr:spPr>
        <a:xfrm>
          <a:off x="13652500" y="164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98342</xdr:rowOff>
    </xdr:from>
    <xdr:ext cx="534377" cy="259045"/>
    <xdr:sp macro="" textlink="">
      <xdr:nvSpPr>
        <xdr:cNvPr id="712" name="テキスト ボックス 711"/>
        <xdr:cNvSpPr txBox="1"/>
      </xdr:nvSpPr>
      <xdr:spPr>
        <a:xfrm>
          <a:off x="13436111" y="162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99279</xdr:rowOff>
    </xdr:from>
    <xdr:to>
      <xdr:col>18</xdr:col>
      <xdr:colOff>492125</xdr:colOff>
      <xdr:row>96</xdr:row>
      <xdr:rowOff>29429</xdr:rowOff>
    </xdr:to>
    <xdr:sp macro="" textlink="">
      <xdr:nvSpPr>
        <xdr:cNvPr id="713" name="円/楕円 712"/>
        <xdr:cNvSpPr/>
      </xdr:nvSpPr>
      <xdr:spPr>
        <a:xfrm>
          <a:off x="12763500" y="163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45956</xdr:rowOff>
    </xdr:from>
    <xdr:ext cx="599010" cy="259045"/>
    <xdr:sp macro="" textlink="">
      <xdr:nvSpPr>
        <xdr:cNvPr id="714" name="テキスト ボックス 713"/>
        <xdr:cNvSpPr txBox="1"/>
      </xdr:nvSpPr>
      <xdr:spPr>
        <a:xfrm>
          <a:off x="12514794" y="1616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6" name="直線コネクタ 735"/>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7"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39"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0" name="直線コネクタ 739"/>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2"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3" name="フローチャート : 判断 742"/>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5" name="フローチャート : 判断 744"/>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6" name="テキスト ボックス 745"/>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48" name="フローチャート : 判断 747"/>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49" name="テキスト ボックス 748"/>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1" name="フローチャート : 判断 750"/>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2" name="テキスト ボックス 751"/>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3" name="フローチャート : 判断 752"/>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4" name="テキスト ボックス 753"/>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1"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3" name="テキスト ボックス 782"/>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5" name="テキスト ボックス 784"/>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7" name="テキスト ボックス 786"/>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9" name="テキスト ボックス 788"/>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1" name="テキスト ボックス 790"/>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8" name="フローチャート : 判断 807"/>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9" name="テキスト ボックス 808"/>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0" name="フローチャート : 判断 809"/>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1" name="テキスト ボックス 810"/>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4" name="テキスト ボックス 82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6" name="テキスト ボックス 82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消防費は、住民一人当たり</a:t>
          </a:r>
          <a:r>
            <a:rPr kumimoji="1" lang="en-US" altLang="ja-JP" sz="1300">
              <a:solidFill>
                <a:sysClr val="windowText" lastClr="000000"/>
              </a:solidFill>
              <a:latin typeface="ＭＳ Ｐゴシック"/>
            </a:rPr>
            <a:t>118,556</a:t>
          </a:r>
          <a:r>
            <a:rPr kumimoji="1" lang="ja-JP" altLang="en-US" sz="1300">
              <a:solidFill>
                <a:sysClr val="windowText" lastClr="000000"/>
              </a:solidFill>
              <a:latin typeface="ＭＳ Ｐゴシック"/>
            </a:rPr>
            <a:t>円となっており、類似団体と比較して約</a:t>
          </a:r>
          <a:r>
            <a:rPr kumimoji="1" lang="en-US" altLang="ja-JP" sz="1300">
              <a:solidFill>
                <a:sysClr val="windowText" lastClr="000000"/>
              </a:solidFill>
              <a:latin typeface="ＭＳ Ｐゴシック"/>
            </a:rPr>
            <a:t>3.55</a:t>
          </a:r>
          <a:r>
            <a:rPr kumimoji="1" lang="ja-JP" altLang="en-US" sz="1300">
              <a:solidFill>
                <a:sysClr val="windowText" lastClr="000000"/>
              </a:solidFill>
              <a:latin typeface="ＭＳ Ｐゴシック"/>
            </a:rPr>
            <a:t>倍となっている。これは、黒潮町の喫緊の課題である南海地震対策によるものが主な要因であり、ハード事業（津波避難タワーや津波避難路）やソフト事業（地区防災計画や応急期機能配置計画）などの経費があげられる。</a:t>
          </a:r>
        </a:p>
        <a:p>
          <a:r>
            <a:rPr kumimoji="1" lang="ja-JP" altLang="en-US" sz="1300">
              <a:solidFill>
                <a:sysClr val="windowText" lastClr="000000"/>
              </a:solidFill>
              <a:latin typeface="ＭＳ Ｐゴシック"/>
            </a:rPr>
            <a:t>また、民生費は、住民一人当たり</a:t>
          </a:r>
          <a:r>
            <a:rPr kumimoji="1" lang="en-US" altLang="ja-JP" sz="1300">
              <a:solidFill>
                <a:sysClr val="windowText" lastClr="000000"/>
              </a:solidFill>
              <a:latin typeface="ＭＳ Ｐゴシック"/>
            </a:rPr>
            <a:t>166,520</a:t>
          </a:r>
          <a:r>
            <a:rPr kumimoji="1" lang="ja-JP" altLang="en-US" sz="1300">
              <a:solidFill>
                <a:sysClr val="windowText" lastClr="000000"/>
              </a:solidFill>
              <a:latin typeface="ＭＳ Ｐゴシック"/>
            </a:rPr>
            <a:t>円となっており、類似団体と比較して一人当たりコストが高い状況となっている。この主な要因は国民健康保険事業特別会計赤字補てん繰出金の増加によるものである。国民健康保険税の適正化を図り、税収を主な財源とする普通会計の負担額を減らしていくよう努めるとともに特定健診の受診率向上から、生活習慣病の予防・改善につなげ、医療費適正化を図っていく。</a:t>
          </a:r>
        </a:p>
        <a:p>
          <a:r>
            <a:rPr kumimoji="1" lang="ja-JP" altLang="en-US" sz="1300">
              <a:solidFill>
                <a:sysClr val="windowText" lastClr="000000"/>
              </a:solidFill>
              <a:latin typeface="ＭＳ Ｐゴシック"/>
            </a:rPr>
            <a:t>ほか、公債費は、住民一人当たり</a:t>
          </a:r>
          <a:r>
            <a:rPr kumimoji="1" lang="en-US" altLang="ja-JP" sz="1300">
              <a:solidFill>
                <a:sysClr val="windowText" lastClr="000000"/>
              </a:solidFill>
              <a:latin typeface="ＭＳ Ｐゴシック"/>
            </a:rPr>
            <a:t>115,653</a:t>
          </a:r>
          <a:r>
            <a:rPr kumimoji="1" lang="ja-JP" altLang="en-US" sz="1300">
              <a:solidFill>
                <a:sysClr val="windowText" lastClr="000000"/>
              </a:solidFill>
              <a:latin typeface="ＭＳ Ｐゴシック"/>
            </a:rPr>
            <a:t>円で前年度比較では</a:t>
          </a:r>
          <a:r>
            <a:rPr kumimoji="1" lang="en-US" altLang="ja-JP" sz="1300">
              <a:solidFill>
                <a:sysClr val="windowText" lastClr="000000"/>
              </a:solidFill>
              <a:latin typeface="ＭＳ Ｐゴシック"/>
            </a:rPr>
            <a:t>19,309</a:t>
          </a:r>
          <a:r>
            <a:rPr kumimoji="1" lang="ja-JP" altLang="en-US" sz="1300">
              <a:solidFill>
                <a:sysClr val="windowText" lastClr="000000"/>
              </a:solidFill>
              <a:latin typeface="ＭＳ Ｐゴシック"/>
            </a:rPr>
            <a:t>円減少したものの、依然として類似団体平均に比べて高い水準にあるため、今後も繰上償還を実施しながら、公債費の削減に努める。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実質単年度収支は平成</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年度以来のマイナスに転じたが、財政調整基金残高は、適切な財源の確保と歳出の精査により、取り崩しを回避し、前年度決算剰余金の積立等に伴い増加した。</a:t>
          </a:r>
        </a:p>
        <a:p>
          <a:r>
            <a:rPr kumimoji="1" lang="ja-JP" altLang="en-US" sz="1200">
              <a:solidFill>
                <a:sysClr val="windowText" lastClr="000000"/>
              </a:solidFill>
              <a:latin typeface="ＭＳ ゴシック" pitchFamily="49" charset="-128"/>
              <a:ea typeface="ＭＳ ゴシック" pitchFamily="49" charset="-128"/>
            </a:rPr>
            <a:t>財政基盤の脆弱な本町においては国の施策変更により収支状況は影響を受けがちだが、</a:t>
          </a:r>
          <a:r>
            <a:rPr kumimoji="1" lang="en-US" altLang="ja-JP" sz="1200">
              <a:solidFill>
                <a:sysClr val="windowText" lastClr="000000"/>
              </a:solidFill>
              <a:latin typeface="ＭＳ ゴシック" pitchFamily="49" charset="-128"/>
              <a:ea typeface="ＭＳ ゴシック" pitchFamily="49" charset="-128"/>
            </a:rPr>
            <a:t>2016</a:t>
          </a:r>
          <a:r>
            <a:rPr kumimoji="1" lang="ja-JP" altLang="en-US" sz="1200">
              <a:solidFill>
                <a:sysClr val="windowText" lastClr="000000"/>
              </a:solidFill>
              <a:latin typeface="ＭＳ ゴシック" pitchFamily="49" charset="-128"/>
              <a:ea typeface="ＭＳ ゴシック" pitchFamily="49" charset="-128"/>
            </a:rPr>
            <a:t>年（平成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月に策定した「黒潮町まち・ひと・しごと総合戦略」により、町の施策を推進し、財政基盤の強化に努めていくことが必要である。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年度決算より「国民健康保険事業特別会計」が赤字決算となっており、その解消は喫緊の課題である。</a:t>
          </a:r>
        </a:p>
        <a:p>
          <a:r>
            <a:rPr kumimoji="1" lang="ja-JP" altLang="en-US" sz="1400">
              <a:latin typeface="ＭＳ ゴシック" pitchFamily="49" charset="-128"/>
              <a:ea typeface="ＭＳ ゴシック" pitchFamily="49" charset="-128"/>
            </a:rPr>
            <a:t>保険税率の度重なる改正も、医療給付費の増大に追いついておらず、累積赤字は増加する一方であり、依然として赤字解消の抜本的な施策を生み出せていない状況である。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年度より地方消費税の社会保障財源分を原資として、赤字補てん繰出金も開始しており、平成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年度の新制度までに収支の均衡を図っていく必要がある。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9644965</v>
      </c>
      <c r="BO4" s="379"/>
      <c r="BP4" s="379"/>
      <c r="BQ4" s="379"/>
      <c r="BR4" s="379"/>
      <c r="BS4" s="379"/>
      <c r="BT4" s="379"/>
      <c r="BU4" s="380"/>
      <c r="BV4" s="378">
        <v>10566050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7.3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9256701</v>
      </c>
      <c r="BO5" s="416"/>
      <c r="BP5" s="416"/>
      <c r="BQ5" s="416"/>
      <c r="BR5" s="416"/>
      <c r="BS5" s="416"/>
      <c r="BT5" s="416"/>
      <c r="BU5" s="417"/>
      <c r="BV5" s="415">
        <v>9998433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87.9</v>
      </c>
      <c r="CU5" s="413"/>
      <c r="CV5" s="413"/>
      <c r="CW5" s="413"/>
      <c r="CX5" s="413"/>
      <c r="CY5" s="413"/>
      <c r="CZ5" s="413"/>
      <c r="DA5" s="414"/>
      <c r="DB5" s="412">
        <v>89.4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388264</v>
      </c>
      <c r="BO6" s="416"/>
      <c r="BP6" s="416"/>
      <c r="BQ6" s="416"/>
      <c r="BR6" s="416"/>
      <c r="BS6" s="416"/>
      <c r="BT6" s="416"/>
      <c r="BU6" s="417"/>
      <c r="BV6" s="415">
        <v>567617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92.5</v>
      </c>
      <c r="CU6" s="453"/>
      <c r="CV6" s="453"/>
      <c r="CW6" s="453"/>
      <c r="CX6" s="453"/>
      <c r="CY6" s="453"/>
      <c r="CZ6" s="453"/>
      <c r="DA6" s="454"/>
      <c r="DB6" s="452">
        <v>94.4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89264</v>
      </c>
      <c r="BO7" s="416"/>
      <c r="BP7" s="416"/>
      <c r="BQ7" s="416"/>
      <c r="BR7" s="416"/>
      <c r="BS7" s="416"/>
      <c r="BT7" s="416"/>
      <c r="BU7" s="417"/>
      <c r="BV7" s="415">
        <v>204211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5327521</v>
      </c>
      <c r="CU7" s="416"/>
      <c r="CV7" s="416"/>
      <c r="CW7" s="416"/>
      <c r="CX7" s="416"/>
      <c r="CY7" s="416"/>
      <c r="CZ7" s="416"/>
      <c r="DA7" s="417"/>
      <c r="DB7" s="415">
        <v>4970835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299000</v>
      </c>
      <c r="BO8" s="416"/>
      <c r="BP8" s="416"/>
      <c r="BQ8" s="416"/>
      <c r="BR8" s="416"/>
      <c r="BS8" s="416"/>
      <c r="BT8" s="416"/>
      <c r="BU8" s="417"/>
      <c r="BV8" s="415">
        <v>363406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v>
      </c>
      <c r="CU8" s="456"/>
      <c r="CV8" s="456"/>
      <c r="CW8" s="456"/>
      <c r="CX8" s="456"/>
      <c r="CY8" s="456"/>
      <c r="CZ8" s="456"/>
      <c r="DA8" s="457"/>
      <c r="DB8" s="455">
        <v>0.2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11217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-64406</v>
      </c>
      <c r="BO9" s="416"/>
      <c r="BP9" s="416"/>
      <c r="BQ9" s="416"/>
      <c r="BR9" s="416"/>
      <c r="BS9" s="416"/>
      <c r="BT9" s="416"/>
      <c r="BU9" s="417"/>
      <c r="BV9" s="415">
        <v>74783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21.5</v>
      </c>
      <c r="CU9" s="413"/>
      <c r="CV9" s="413"/>
      <c r="CW9" s="413"/>
      <c r="CX9" s="413"/>
      <c r="CY9" s="413"/>
      <c r="CZ9" s="413"/>
      <c r="DA9" s="414"/>
      <c r="DB9" s="412">
        <v>25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12366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540</v>
      </c>
      <c r="BO10" s="416"/>
      <c r="BP10" s="416"/>
      <c r="BQ10" s="416"/>
      <c r="BR10" s="416"/>
      <c r="BS10" s="416"/>
      <c r="BT10" s="416"/>
      <c r="BU10" s="417"/>
      <c r="BV10" s="415">
        <v>651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493103</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11875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215074</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11784</v>
      </c>
      <c r="S13" s="497"/>
      <c r="T13" s="497"/>
      <c r="U13" s="497"/>
      <c r="V13" s="498"/>
      <c r="W13" s="431" t="s">
        <v>120</v>
      </c>
      <c r="X13" s="432"/>
      <c r="Y13" s="432"/>
      <c r="Z13" s="432"/>
      <c r="AA13" s="432"/>
      <c r="AB13" s="422"/>
      <c r="AC13" s="466">
        <v>1299</v>
      </c>
      <c r="AD13" s="467"/>
      <c r="AE13" s="467"/>
      <c r="AF13" s="467"/>
      <c r="AG13" s="506"/>
      <c r="AH13" s="466">
        <v>1877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-63866</v>
      </c>
      <c r="BO13" s="416"/>
      <c r="BP13" s="416"/>
      <c r="BQ13" s="416"/>
      <c r="BR13" s="416"/>
      <c r="BS13" s="416"/>
      <c r="BT13" s="416"/>
      <c r="BU13" s="417"/>
      <c r="BV13" s="415">
        <v>353463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v>
      </c>
      <c r="CU13" s="413"/>
      <c r="CV13" s="413"/>
      <c r="CW13" s="413"/>
      <c r="CX13" s="413"/>
      <c r="CY13" s="413"/>
      <c r="CZ13" s="413"/>
      <c r="DA13" s="414"/>
      <c r="DB13" s="412">
        <v>8.4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12137</v>
      </c>
      <c r="S14" s="497"/>
      <c r="T14" s="497"/>
      <c r="U14" s="497"/>
      <c r="V14" s="498"/>
      <c r="W14" s="405"/>
      <c r="X14" s="406"/>
      <c r="Y14" s="406"/>
      <c r="Z14" s="406"/>
      <c r="AA14" s="406"/>
      <c r="AB14" s="395"/>
      <c r="AC14" s="499">
        <v>24.1</v>
      </c>
      <c r="AD14" s="500"/>
      <c r="AE14" s="500"/>
      <c r="AF14" s="500"/>
      <c r="AG14" s="501"/>
      <c r="AH14" s="499">
        <v>28.9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12044</v>
      </c>
      <c r="S15" s="497"/>
      <c r="T15" s="497"/>
      <c r="U15" s="497"/>
      <c r="V15" s="498"/>
      <c r="W15" s="431" t="s">
        <v>127</v>
      </c>
      <c r="X15" s="432"/>
      <c r="Y15" s="432"/>
      <c r="Z15" s="432"/>
      <c r="AA15" s="432"/>
      <c r="AB15" s="422"/>
      <c r="AC15" s="466">
        <v>952</v>
      </c>
      <c r="AD15" s="467"/>
      <c r="AE15" s="467"/>
      <c r="AF15" s="467"/>
      <c r="AG15" s="506"/>
      <c r="AH15" s="466">
        <v>1215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895028</v>
      </c>
      <c r="BO15" s="379"/>
      <c r="BP15" s="379"/>
      <c r="BQ15" s="379"/>
      <c r="BR15" s="379"/>
      <c r="BS15" s="379"/>
      <c r="BT15" s="379"/>
      <c r="BU15" s="380"/>
      <c r="BV15" s="378">
        <v>827675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17.7</v>
      </c>
      <c r="AD16" s="500"/>
      <c r="AE16" s="500"/>
      <c r="AF16" s="500"/>
      <c r="AG16" s="501"/>
      <c r="AH16" s="499">
        <v>18.7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4455727</v>
      </c>
      <c r="BO16" s="416"/>
      <c r="BP16" s="416"/>
      <c r="BQ16" s="416"/>
      <c r="BR16" s="416"/>
      <c r="BS16" s="416"/>
      <c r="BT16" s="416"/>
      <c r="BU16" s="417"/>
      <c r="BV16" s="415">
        <v>4037837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3130</v>
      </c>
      <c r="AD17" s="467"/>
      <c r="AE17" s="467"/>
      <c r="AF17" s="467"/>
      <c r="AG17" s="506"/>
      <c r="AH17" s="466">
        <v>3396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1114929</v>
      </c>
      <c r="BO17" s="416"/>
      <c r="BP17" s="416"/>
      <c r="BQ17" s="416"/>
      <c r="BR17" s="416"/>
      <c r="BS17" s="416"/>
      <c r="BT17" s="416"/>
      <c r="BU17" s="417"/>
      <c r="BV17" s="415">
        <v>1041954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188.59</v>
      </c>
      <c r="M18" s="528"/>
      <c r="N18" s="528"/>
      <c r="O18" s="528"/>
      <c r="P18" s="528"/>
      <c r="Q18" s="528"/>
      <c r="R18" s="529"/>
      <c r="S18" s="529"/>
      <c r="T18" s="529"/>
      <c r="U18" s="529"/>
      <c r="V18" s="530"/>
      <c r="W18" s="433"/>
      <c r="X18" s="434"/>
      <c r="Y18" s="434"/>
      <c r="Z18" s="434"/>
      <c r="AA18" s="434"/>
      <c r="AB18" s="425"/>
      <c r="AC18" s="531">
        <v>58.2</v>
      </c>
      <c r="AD18" s="532"/>
      <c r="AE18" s="532"/>
      <c r="AF18" s="532"/>
      <c r="AG18" s="533"/>
      <c r="AH18" s="531">
        <v>52.3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4699502</v>
      </c>
      <c r="BO18" s="416"/>
      <c r="BP18" s="416"/>
      <c r="BQ18" s="416"/>
      <c r="BR18" s="416"/>
      <c r="BS18" s="416"/>
      <c r="BT18" s="416"/>
      <c r="BU18" s="417"/>
      <c r="BV18" s="415">
        <v>4458449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6109585</v>
      </c>
      <c r="BO19" s="416"/>
      <c r="BP19" s="416"/>
      <c r="BQ19" s="416"/>
      <c r="BR19" s="416"/>
      <c r="BS19" s="416"/>
      <c r="BT19" s="416"/>
      <c r="BU19" s="417"/>
      <c r="BV19" s="415">
        <v>6309596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4899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11875529</v>
      </c>
      <c r="BO23" s="416"/>
      <c r="BP23" s="416"/>
      <c r="BQ23" s="416"/>
      <c r="BR23" s="416"/>
      <c r="BS23" s="416"/>
      <c r="BT23" s="416"/>
      <c r="BU23" s="417"/>
      <c r="BV23" s="415">
        <v>11603846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7210</v>
      </c>
      <c r="R24" s="467"/>
      <c r="S24" s="467"/>
      <c r="T24" s="467"/>
      <c r="U24" s="467"/>
      <c r="V24" s="506"/>
      <c r="W24" s="561"/>
      <c r="X24" s="549"/>
      <c r="Y24" s="550"/>
      <c r="Z24" s="465" t="s">
        <v>150</v>
      </c>
      <c r="AA24" s="445"/>
      <c r="AB24" s="445"/>
      <c r="AC24" s="445"/>
      <c r="AD24" s="445"/>
      <c r="AE24" s="445"/>
      <c r="AF24" s="445"/>
      <c r="AG24" s="446"/>
      <c r="AH24" s="466">
        <v>176</v>
      </c>
      <c r="AI24" s="467"/>
      <c r="AJ24" s="467"/>
      <c r="AK24" s="467"/>
      <c r="AL24" s="506"/>
      <c r="AM24" s="466">
        <v>539968</v>
      </c>
      <c r="AN24" s="467"/>
      <c r="AO24" s="467"/>
      <c r="AP24" s="467"/>
      <c r="AQ24" s="467"/>
      <c r="AR24" s="506"/>
      <c r="AS24" s="466">
        <v>3068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8701317</v>
      </c>
      <c r="BO24" s="416"/>
      <c r="BP24" s="416"/>
      <c r="BQ24" s="416"/>
      <c r="BR24" s="416"/>
      <c r="BS24" s="416"/>
      <c r="BT24" s="416"/>
      <c r="BU24" s="417"/>
      <c r="BV24" s="415">
        <v>8506170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6280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14040</v>
      </c>
      <c r="BO25" s="379"/>
      <c r="BP25" s="379"/>
      <c r="BQ25" s="379"/>
      <c r="BR25" s="379"/>
      <c r="BS25" s="379"/>
      <c r="BT25" s="379"/>
      <c r="BU25" s="380"/>
      <c r="BV25" s="378">
        <v>38060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5800</v>
      </c>
      <c r="R26" s="467"/>
      <c r="S26" s="467"/>
      <c r="T26" s="467"/>
      <c r="U26" s="467"/>
      <c r="V26" s="506"/>
      <c r="W26" s="561"/>
      <c r="X26" s="549"/>
      <c r="Y26" s="550"/>
      <c r="Z26" s="465" t="s">
        <v>156</v>
      </c>
      <c r="AA26" s="571"/>
      <c r="AB26" s="571"/>
      <c r="AC26" s="571"/>
      <c r="AD26" s="571"/>
      <c r="AE26" s="571"/>
      <c r="AF26" s="571"/>
      <c r="AG26" s="572"/>
      <c r="AH26" s="466">
        <v>20</v>
      </c>
      <c r="AI26" s="467"/>
      <c r="AJ26" s="467"/>
      <c r="AK26" s="467"/>
      <c r="AL26" s="506"/>
      <c r="AM26" s="466">
        <v>71240</v>
      </c>
      <c r="AN26" s="467"/>
      <c r="AO26" s="467"/>
      <c r="AP26" s="467"/>
      <c r="AQ26" s="467"/>
      <c r="AR26" s="506"/>
      <c r="AS26" s="466">
        <v>3562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2540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166190</v>
      </c>
      <c r="BO27" s="585"/>
      <c r="BP27" s="585"/>
      <c r="BQ27" s="585"/>
      <c r="BR27" s="585"/>
      <c r="BS27" s="585"/>
      <c r="BT27" s="585"/>
      <c r="BU27" s="586"/>
      <c r="BV27" s="584">
        <v>166140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2020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1093324</v>
      </c>
      <c r="BO28" s="379"/>
      <c r="BP28" s="379"/>
      <c r="BQ28" s="379"/>
      <c r="BR28" s="379"/>
      <c r="BS28" s="379"/>
      <c r="BT28" s="379"/>
      <c r="BU28" s="380"/>
      <c r="BV28" s="378">
        <v>892784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1800</v>
      </c>
      <c r="R29" s="467"/>
      <c r="S29" s="467"/>
      <c r="T29" s="467"/>
      <c r="U29" s="467"/>
      <c r="V29" s="506"/>
      <c r="W29" s="562"/>
      <c r="X29" s="563"/>
      <c r="Y29" s="564"/>
      <c r="Z29" s="465" t="s">
        <v>166</v>
      </c>
      <c r="AA29" s="445"/>
      <c r="AB29" s="445"/>
      <c r="AC29" s="445"/>
      <c r="AD29" s="445"/>
      <c r="AE29" s="445"/>
      <c r="AF29" s="445"/>
      <c r="AG29" s="446"/>
      <c r="AH29" s="466">
        <v>176</v>
      </c>
      <c r="AI29" s="467"/>
      <c r="AJ29" s="467"/>
      <c r="AK29" s="467"/>
      <c r="AL29" s="506"/>
      <c r="AM29" s="466">
        <v>539968</v>
      </c>
      <c r="AN29" s="467"/>
      <c r="AO29" s="467"/>
      <c r="AP29" s="467"/>
      <c r="AQ29" s="467"/>
      <c r="AR29" s="506"/>
      <c r="AS29" s="466">
        <v>3068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1112200</v>
      </c>
      <c r="BO29" s="416"/>
      <c r="BP29" s="416"/>
      <c r="BQ29" s="416"/>
      <c r="BR29" s="416"/>
      <c r="BS29" s="416"/>
      <c r="BT29" s="416"/>
      <c r="BU29" s="417"/>
      <c r="BV29" s="415">
        <v>909604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3321525</v>
      </c>
      <c r="BO30" s="585"/>
      <c r="BP30" s="585"/>
      <c r="BQ30" s="585"/>
      <c r="BR30" s="585"/>
      <c r="BS30" s="585"/>
      <c r="BT30" s="585"/>
      <c r="BU30" s="586"/>
      <c r="BV30" s="584">
        <v>3164032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黒潮町国民健康保険事業特別会計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IF('各会計、関係団体の財政状況及び健全化判断比率'!B33="","",'各会計、関係団体の財政状況及び健全化判断比率'!B33)</f>
        <v>黒潮町水道事業特別会計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IF('各会計、関係団体の財政状況及び健全化判断比率'!B34="","",'各会計、関係団体の財政状況及び健全化判断比率'!B34)</f>
        <v>黒潮町農業集落排水事業特別会計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幡多広域市町村圏事務組合（一般会計）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黒潮町農業公社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黒潮町住宅新築資金等貸付事業特別会計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黒潮町国民健康保険直診特別会計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IF('各会計、関係団体の財政状況及び健全化判断比率'!B35="","",'各会計、関係団体の財政状況及び健全化判断比率'!B35)</f>
        <v>黒潮町漁業集落排水事業特別会計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幡多広域市町村圏事務組合（ふるさと市町村圏事業特別会計）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黒潮町缶詰製作所</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黒潮町宮川奨学資金特別会計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黒潮町介護保険事業特別会計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幡多広域市町村圏事務組合（滞納整理事業特別会計）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こうち・くろしお太陽光発電株式会社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黒潮町情報センター事業特別会計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黒潮町介護サービス事業特別会計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幡多中央環境施設組合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黒潮町後期高齢者医療保険事業特別会計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幡多中央消防組合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こうち人づくり広域連合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高知県市町村総合事務組合（一般会計）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高知県市町村総合事務組合（交通災害共済事業特別会計）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高知県市町村総合事務組合（会館建設事業特別会計）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高知県後期高齢者広域連合（一般会計）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c r="A35" s="22"/>
      <c r="B35" s="35"/>
      <c r="C35" s="1175" t="s">
        <v>530</v>
      </c>
      <c r="D35" s="1176"/>
      <c r="E35" s="1177"/>
      <c r="F35" s="36">
        <v>7.77</v>
      </c>
      <c r="G35" s="37">
        <v>7.93</v>
      </c>
      <c r="H35" s="37">
        <v>8.2100000000000009</v>
      </c>
      <c r="I35" s="37">
        <v>7.36</v>
      </c>
      <c r="J35" s="38">
        <v>6.74</v>
      </c>
      <c r="K35" s="22"/>
      <c r="L35" s="22"/>
      <c r="M35" s="22"/>
      <c r="N35" s="22"/>
      <c r="O35" s="22"/>
      <c r="P35" s="22"/>
    </row>
    <row r="36" spans="1:16" ht="39" customHeight="1">
      <c r="A36" s="22"/>
      <c r="B36" s="35"/>
      <c r="C36" s="1175" t="s">
        <v>531</v>
      </c>
      <c r="D36" s="1176"/>
      <c r="E36" s="1177"/>
      <c r="F36" s="36">
        <v>2.08</v>
      </c>
      <c r="G36" s="37">
        <v>1.74</v>
      </c>
      <c r="H36" s="37">
        <v>5.72</v>
      </c>
      <c r="I36" s="37">
        <v>7.21</v>
      </c>
      <c r="J36" s="38">
        <v>5.59</v>
      </c>
      <c r="K36" s="22"/>
      <c r="L36" s="22"/>
      <c r="M36" s="22"/>
      <c r="N36" s="22"/>
      <c r="O36" s="22"/>
      <c r="P36" s="22"/>
    </row>
    <row r="37" spans="1:16" ht="39" customHeight="1">
      <c r="A37" s="22"/>
      <c r="B37" s="35"/>
      <c r="C37" s="1175" t="s">
        <v>532</v>
      </c>
      <c r="D37" s="1176"/>
      <c r="E37" s="1177"/>
      <c r="F37" s="36">
        <v>7.0000000000000007E-2</v>
      </c>
      <c r="G37" s="37">
        <v>1.04</v>
      </c>
      <c r="H37" s="37">
        <v>0.4</v>
      </c>
      <c r="I37" s="37">
        <v>0.91</v>
      </c>
      <c r="J37" s="38">
        <v>0.78</v>
      </c>
      <c r="K37" s="22"/>
      <c r="L37" s="22"/>
      <c r="M37" s="22"/>
      <c r="N37" s="22"/>
      <c r="O37" s="22"/>
      <c r="P37" s="22"/>
    </row>
    <row r="38" spans="1:16" ht="39" customHeight="1">
      <c r="A38" s="22"/>
      <c r="B38" s="35"/>
      <c r="C38" s="1175" t="s">
        <v>533</v>
      </c>
      <c r="D38" s="1176"/>
      <c r="E38" s="1177"/>
      <c r="F38" s="36">
        <v>0</v>
      </c>
      <c r="G38" s="37">
        <v>0</v>
      </c>
      <c r="H38" s="37">
        <v>0</v>
      </c>
      <c r="I38" s="37">
        <v>0.11</v>
      </c>
      <c r="J38" s="38">
        <v>0.09</v>
      </c>
      <c r="K38" s="22"/>
      <c r="L38" s="22"/>
      <c r="M38" s="22"/>
      <c r="N38" s="22"/>
      <c r="O38" s="22"/>
      <c r="P38" s="22"/>
    </row>
    <row r="39" spans="1:16" ht="39" customHeight="1">
      <c r="A39" s="22"/>
      <c r="B39" s="35"/>
      <c r="C39" s="1175" t="s">
        <v>534</v>
      </c>
      <c r="D39" s="1176"/>
      <c r="E39" s="1177"/>
      <c r="F39" s="36">
        <v>0</v>
      </c>
      <c r="G39" s="37">
        <v>0</v>
      </c>
      <c r="H39" s="37">
        <v>0</v>
      </c>
      <c r="I39" s="37">
        <v>0</v>
      </c>
      <c r="J39" s="38">
        <v>0.01</v>
      </c>
      <c r="K39" s="22"/>
      <c r="L39" s="22"/>
      <c r="M39" s="22"/>
      <c r="N39" s="22"/>
      <c r="O39" s="22"/>
      <c r="P39" s="22"/>
    </row>
    <row r="40" spans="1:16" ht="39" customHeight="1">
      <c r="A40" s="22"/>
      <c r="B40" s="35"/>
      <c r="C40" s="1175" t="s">
        <v>535</v>
      </c>
      <c r="D40" s="1176"/>
      <c r="E40" s="1177"/>
      <c r="F40" s="36">
        <v>0.01</v>
      </c>
      <c r="G40" s="37">
        <v>0.01</v>
      </c>
      <c r="H40" s="37">
        <v>0.01</v>
      </c>
      <c r="I40" s="37">
        <v>0.01</v>
      </c>
      <c r="J40" s="38">
        <v>0.01</v>
      </c>
      <c r="K40" s="22"/>
      <c r="L40" s="22"/>
      <c r="M40" s="22"/>
      <c r="N40" s="22"/>
      <c r="O40" s="22"/>
      <c r="P40" s="22"/>
    </row>
    <row r="41" spans="1:16" ht="39" customHeight="1">
      <c r="A41" s="22"/>
      <c r="B41" s="35"/>
      <c r="C41" s="1175" t="s">
        <v>536</v>
      </c>
      <c r="D41" s="1176"/>
      <c r="E41" s="1177"/>
      <c r="F41" s="36">
        <v>0.03</v>
      </c>
      <c r="G41" s="37">
        <v>0.05</v>
      </c>
      <c r="H41" s="37">
        <v>0.05</v>
      </c>
      <c r="I41" s="37">
        <v>0.08</v>
      </c>
      <c r="J41" s="38">
        <v>0</v>
      </c>
      <c r="K41" s="22"/>
      <c r="L41" s="22"/>
      <c r="M41" s="22"/>
      <c r="N41" s="22"/>
      <c r="O41" s="22"/>
      <c r="P41" s="22"/>
    </row>
    <row r="42" spans="1:16" ht="39" customHeight="1">
      <c r="A42" s="22"/>
      <c r="B42" s="39"/>
      <c r="C42" s="1175" t="s">
        <v>537</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538</v>
      </c>
      <c r="D43" s="1179"/>
      <c r="E43" s="1180"/>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1257</v>
      </c>
      <c r="L45" s="60">
        <v>1242</v>
      </c>
      <c r="M45" s="60">
        <v>1209</v>
      </c>
      <c r="N45" s="60">
        <v>1143</v>
      </c>
      <c r="O45" s="61">
        <v>1373</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78</v>
      </c>
      <c r="L48" s="64">
        <v>67</v>
      </c>
      <c r="M48" s="64">
        <v>64</v>
      </c>
      <c r="N48" s="64">
        <v>63</v>
      </c>
      <c r="O48" s="65">
        <v>62</v>
      </c>
      <c r="P48" s="48"/>
      <c r="Q48" s="48"/>
      <c r="R48" s="48"/>
      <c r="S48" s="48"/>
      <c r="T48" s="48"/>
      <c r="U48" s="48"/>
    </row>
    <row r="49" spans="1:21" ht="30.75" customHeight="1">
      <c r="A49" s="48"/>
      <c r="B49" s="1193"/>
      <c r="C49" s="1194"/>
      <c r="D49" s="62"/>
      <c r="E49" s="1185" t="s">
        <v>16</v>
      </c>
      <c r="F49" s="1185"/>
      <c r="G49" s="1185"/>
      <c r="H49" s="1185"/>
      <c r="I49" s="1185"/>
      <c r="J49" s="1186"/>
      <c r="K49" s="63">
        <v>56</v>
      </c>
      <c r="L49" s="64">
        <v>47</v>
      </c>
      <c r="M49" s="64">
        <v>55</v>
      </c>
      <c r="N49" s="64">
        <v>70</v>
      </c>
      <c r="O49" s="65">
        <v>68</v>
      </c>
      <c r="P49" s="48"/>
      <c r="Q49" s="48"/>
      <c r="R49" s="48"/>
      <c r="S49" s="48"/>
      <c r="T49" s="48"/>
      <c r="U49" s="48"/>
    </row>
    <row r="50" spans="1:21" ht="30.75" customHeight="1">
      <c r="A50" s="48"/>
      <c r="B50" s="1193"/>
      <c r="C50" s="1194"/>
      <c r="D50" s="62"/>
      <c r="E50" s="1185" t="s">
        <v>17</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18</v>
      </c>
      <c r="F51" s="1185"/>
      <c r="G51" s="1185"/>
      <c r="H51" s="1185"/>
      <c r="I51" s="1185"/>
      <c r="J51" s="1186"/>
      <c r="K51" s="63">
        <v>1</v>
      </c>
      <c r="L51" s="64">
        <v>1</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892</v>
      </c>
      <c r="L52" s="64">
        <v>940</v>
      </c>
      <c r="M52" s="64">
        <v>982</v>
      </c>
      <c r="N52" s="64">
        <v>1007</v>
      </c>
      <c r="O52" s="65">
        <v>1265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500</v>
      </c>
      <c r="L53" s="69">
        <v>417</v>
      </c>
      <c r="M53" s="69">
        <v>346</v>
      </c>
      <c r="N53" s="69">
        <v>269</v>
      </c>
      <c r="O53" s="70">
        <v>238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10499</v>
      </c>
      <c r="J41" s="83">
        <v>10623</v>
      </c>
      <c r="K41" s="83">
        <v>11699</v>
      </c>
      <c r="L41" s="83">
        <v>11604</v>
      </c>
      <c r="M41" s="84">
        <v>11876</v>
      </c>
    </row>
    <row r="42" spans="2:13" ht="27.75" customHeight="1">
      <c r="B42" s="1201"/>
      <c r="C42" s="1202"/>
      <c r="D42" s="85"/>
      <c r="E42" s="1207" t="s">
        <v>26</v>
      </c>
      <c r="F42" s="1207"/>
      <c r="G42" s="1207"/>
      <c r="H42" s="1208"/>
      <c r="I42" s="86" t="s">
        <v>476</v>
      </c>
      <c r="J42" s="87" t="s">
        <v>476</v>
      </c>
      <c r="K42" s="87" t="s">
        <v>476</v>
      </c>
      <c r="L42" s="87" t="s">
        <v>476</v>
      </c>
      <c r="M42" s="88" t="s">
        <v>476</v>
      </c>
    </row>
    <row r="43" spans="2:13" ht="27.75" customHeight="1">
      <c r="B43" s="1201"/>
      <c r="C43" s="1202"/>
      <c r="D43" s="85"/>
      <c r="E43" s="1207" t="s">
        <v>27</v>
      </c>
      <c r="F43" s="1207"/>
      <c r="G43" s="1207"/>
      <c r="H43" s="1208"/>
      <c r="I43" s="86">
        <v>972</v>
      </c>
      <c r="J43" s="87">
        <v>938</v>
      </c>
      <c r="K43" s="87">
        <v>908</v>
      </c>
      <c r="L43" s="87">
        <v>853</v>
      </c>
      <c r="M43" s="88">
        <v>810</v>
      </c>
    </row>
    <row r="44" spans="2:13" ht="27.75" customHeight="1">
      <c r="B44" s="1201"/>
      <c r="C44" s="1202"/>
      <c r="D44" s="85"/>
      <c r="E44" s="1207" t="s">
        <v>28</v>
      </c>
      <c r="F44" s="1207"/>
      <c r="G44" s="1207"/>
      <c r="H44" s="1208"/>
      <c r="I44" s="86">
        <v>308</v>
      </c>
      <c r="J44" s="87">
        <v>288</v>
      </c>
      <c r="K44" s="87">
        <v>410</v>
      </c>
      <c r="L44" s="87">
        <v>358</v>
      </c>
      <c r="M44" s="88">
        <v>301</v>
      </c>
    </row>
    <row r="45" spans="2:13" ht="27.75" customHeight="1">
      <c r="B45" s="1201"/>
      <c r="C45" s="1202"/>
      <c r="D45" s="85"/>
      <c r="E45" s="1207" t="s">
        <v>29</v>
      </c>
      <c r="F45" s="1207"/>
      <c r="G45" s="1207"/>
      <c r="H45" s="1208"/>
      <c r="I45" s="86">
        <v>1784</v>
      </c>
      <c r="J45" s="87">
        <v>1821</v>
      </c>
      <c r="K45" s="87">
        <v>1768</v>
      </c>
      <c r="L45" s="87">
        <v>1681</v>
      </c>
      <c r="M45" s="88">
        <v>1534</v>
      </c>
    </row>
    <row r="46" spans="2:13" ht="27.75" customHeight="1">
      <c r="B46" s="1201"/>
      <c r="C46" s="1202"/>
      <c r="D46" s="85"/>
      <c r="E46" s="1207" t="s">
        <v>30</v>
      </c>
      <c r="F46" s="1207"/>
      <c r="G46" s="1207"/>
      <c r="H46" s="1208"/>
      <c r="I46" s="86">
        <v>4</v>
      </c>
      <c r="J46" s="87" t="s">
        <v>476</v>
      </c>
      <c r="K46" s="87" t="s">
        <v>476</v>
      </c>
      <c r="L46" s="87" t="s">
        <v>476</v>
      </c>
      <c r="M46" s="88" t="s">
        <v>476</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3285</v>
      </c>
      <c r="J49" s="87">
        <v>3457</v>
      </c>
      <c r="K49" s="87">
        <v>3629</v>
      </c>
      <c r="L49" s="87">
        <v>4061</v>
      </c>
      <c r="M49" s="88">
        <v>4633</v>
      </c>
    </row>
    <row r="50" spans="2:13" ht="27.75" customHeight="1">
      <c r="B50" s="1201"/>
      <c r="C50" s="1202"/>
      <c r="D50" s="85"/>
      <c r="E50" s="1207" t="s">
        <v>35</v>
      </c>
      <c r="F50" s="1207"/>
      <c r="G50" s="1207"/>
      <c r="H50" s="1208"/>
      <c r="I50" s="86">
        <v>317</v>
      </c>
      <c r="J50" s="87">
        <v>258</v>
      </c>
      <c r="K50" s="87">
        <v>215</v>
      </c>
      <c r="L50" s="87">
        <v>208</v>
      </c>
      <c r="M50" s="88">
        <v>182</v>
      </c>
    </row>
    <row r="51" spans="2:13" ht="27.75" customHeight="1">
      <c r="B51" s="1203"/>
      <c r="C51" s="1204"/>
      <c r="D51" s="85"/>
      <c r="E51" s="1207" t="s">
        <v>36</v>
      </c>
      <c r="F51" s="1207"/>
      <c r="G51" s="1207"/>
      <c r="H51" s="1208"/>
      <c r="I51" s="86">
        <v>8975</v>
      </c>
      <c r="J51" s="87">
        <v>9249</v>
      </c>
      <c r="K51" s="87">
        <v>10157</v>
      </c>
      <c r="L51" s="87">
        <v>10364</v>
      </c>
      <c r="M51" s="88">
        <v>10400</v>
      </c>
    </row>
    <row r="52" spans="2:13" ht="27.75" customHeight="1" thickBot="1">
      <c r="B52" s="1211" t="s">
        <v>37</v>
      </c>
      <c r="C52" s="1212"/>
      <c r="D52" s="90"/>
      <c r="E52" s="1213" t="s">
        <v>38</v>
      </c>
      <c r="F52" s="1213"/>
      <c r="G52" s="1213"/>
      <c r="H52" s="1214"/>
      <c r="I52" s="91">
        <v>990</v>
      </c>
      <c r="J52" s="92">
        <v>707</v>
      </c>
      <c r="K52" s="92">
        <v>783</v>
      </c>
      <c r="L52" s="92">
        <v>-138</v>
      </c>
      <c r="M52" s="93">
        <v>-695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557</v>
      </c>
      <c r="H51" s="1240"/>
      <c r="I51" s="1245" t="s">
        <v>558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560</v>
      </c>
      <c r="H55" s="1220"/>
      <c r="I55" s="1225" t="s">
        <v>558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557</v>
      </c>
      <c r="H73" s="1240"/>
      <c r="I73" s="1245" t="s">
        <v>558</v>
      </c>
      <c r="J73" s="1245"/>
      <c r="K73" s="1226">
        <v>23.3</v>
      </c>
      <c r="L73" s="1226">
        <v>17.100000000000001</v>
      </c>
      <c r="M73" s="1215">
        <v>19.2</v>
      </c>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11.9</v>
      </c>
      <c r="L75" s="1247">
        <v>11.2</v>
      </c>
      <c r="M75" s="1247">
        <v>10.1</v>
      </c>
      <c r="N75" s="1247">
        <v>8.4</v>
      </c>
      <c r="O75" s="1247">
        <v>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560</v>
      </c>
      <c r="H77" s="1220"/>
      <c r="I77" s="1225" t="s">
        <v>558</v>
      </c>
      <c r="J77" s="1225"/>
      <c r="K77" s="1226">
        <v>74.8</v>
      </c>
      <c r="L77" s="1226">
        <v>64.7</v>
      </c>
      <c r="M77" s="1215">
        <v>55.2</v>
      </c>
      <c r="N77" s="1215">
        <v>54</v>
      </c>
      <c r="O77" s="1215">
        <v>58.9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14.5</v>
      </c>
      <c r="L79" s="1218">
        <v>13.3</v>
      </c>
      <c r="M79" s="1218">
        <v>12.5</v>
      </c>
      <c r="N79" s="1218">
        <v>11.5</v>
      </c>
      <c r="O79" s="1218">
        <v>10.8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211692</v>
      </c>
      <c r="E3" s="116"/>
      <c r="F3" s="117">
        <v>117242</v>
      </c>
      <c r="G3" s="118"/>
      <c r="H3" s="119"/>
    </row>
    <row r="4" spans="1:8">
      <c r="A4" s="120"/>
      <c r="B4" s="121"/>
      <c r="C4" s="122"/>
      <c r="D4" s="123">
        <v>97234</v>
      </c>
      <c r="E4" s="124"/>
      <c r="F4" s="125">
        <v>59388</v>
      </c>
      <c r="G4" s="126"/>
      <c r="H4" s="127"/>
    </row>
    <row r="5" spans="1:8">
      <c r="A5" s="108" t="s">
        <v>510</v>
      </c>
      <c r="B5" s="113"/>
      <c r="C5" s="114"/>
      <c r="D5" s="115">
        <v>154522</v>
      </c>
      <c r="E5" s="116"/>
      <c r="F5" s="117">
        <v>114097</v>
      </c>
      <c r="G5" s="118"/>
      <c r="H5" s="119"/>
    </row>
    <row r="6" spans="1:8">
      <c r="A6" s="120"/>
      <c r="B6" s="121"/>
      <c r="C6" s="122"/>
      <c r="D6" s="123">
        <v>56040</v>
      </c>
      <c r="E6" s="124"/>
      <c r="F6" s="125">
        <v>61630</v>
      </c>
      <c r="G6" s="126"/>
      <c r="H6" s="127"/>
    </row>
    <row r="7" spans="1:8">
      <c r="A7" s="108" t="s">
        <v>511</v>
      </c>
      <c r="B7" s="113"/>
      <c r="C7" s="114"/>
      <c r="D7" s="115">
        <v>248819</v>
      </c>
      <c r="E7" s="116"/>
      <c r="F7" s="117">
        <v>136577</v>
      </c>
      <c r="G7" s="118"/>
      <c r="H7" s="119"/>
    </row>
    <row r="8" spans="1:8">
      <c r="A8" s="120"/>
      <c r="B8" s="121"/>
      <c r="C8" s="122"/>
      <c r="D8" s="123">
        <v>115744</v>
      </c>
      <c r="E8" s="124"/>
      <c r="F8" s="125">
        <v>59645</v>
      </c>
      <c r="G8" s="126"/>
      <c r="H8" s="127"/>
    </row>
    <row r="9" spans="1:8">
      <c r="A9" s="108" t="s">
        <v>512</v>
      </c>
      <c r="B9" s="113"/>
      <c r="C9" s="114"/>
      <c r="D9" s="115">
        <v>154688</v>
      </c>
      <c r="E9" s="116"/>
      <c r="F9" s="117">
        <v>132212</v>
      </c>
      <c r="G9" s="118"/>
      <c r="H9" s="119"/>
    </row>
    <row r="10" spans="1:8">
      <c r="A10" s="120"/>
      <c r="B10" s="121"/>
      <c r="C10" s="122"/>
      <c r="D10" s="123">
        <v>75663</v>
      </c>
      <c r="E10" s="124"/>
      <c r="F10" s="125">
        <v>67114</v>
      </c>
      <c r="G10" s="126"/>
      <c r="H10" s="127"/>
    </row>
    <row r="11" spans="1:8">
      <c r="A11" s="108" t="s">
        <v>513</v>
      </c>
      <c r="B11" s="113"/>
      <c r="C11" s="114"/>
      <c r="D11" s="115">
        <v>158168</v>
      </c>
      <c r="E11" s="116"/>
      <c r="F11" s="117">
        <v>93741</v>
      </c>
      <c r="G11" s="118"/>
      <c r="H11" s="119"/>
    </row>
    <row r="12" spans="1:8">
      <c r="A12" s="120"/>
      <c r="B12" s="121"/>
      <c r="C12" s="128"/>
      <c r="D12" s="123">
        <v>94926</v>
      </c>
      <c r="E12" s="124"/>
      <c r="F12" s="125">
        <v>46285</v>
      </c>
      <c r="G12" s="126"/>
      <c r="H12" s="127"/>
    </row>
    <row r="13" spans="1:8">
      <c r="A13" s="108"/>
      <c r="B13" s="113"/>
      <c r="C13" s="129"/>
      <c r="D13" s="130">
        <v>185578</v>
      </c>
      <c r="E13" s="131"/>
      <c r="F13" s="132">
        <v>118774</v>
      </c>
      <c r="G13" s="133"/>
      <c r="H13" s="119"/>
    </row>
    <row r="14" spans="1:8">
      <c r="A14" s="120"/>
      <c r="B14" s="121"/>
      <c r="C14" s="122"/>
      <c r="D14" s="123">
        <v>87921</v>
      </c>
      <c r="E14" s="124"/>
      <c r="F14" s="125">
        <v>58812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2.12</v>
      </c>
      <c r="C19" s="134">
        <f>ROUND(VALUE(SUBSTITUTE(実質収支比率等に係る経年分析!G$48,"▲","-")),2)</f>
        <v>1.8</v>
      </c>
      <c r="D19" s="134">
        <f>ROUND(VALUE(SUBSTITUTE(実質収支比率等に係る経年分析!H$48,"▲","-")),2)</f>
        <v>5.77</v>
      </c>
      <c r="E19" s="134">
        <f>ROUND(VALUE(SUBSTITUTE(実質収支比率等に係る経年分析!I$48,"▲","-")),2)</f>
        <v>7.31</v>
      </c>
      <c r="F19" s="134">
        <f>ROUND(VALUE(SUBSTITUTE(実質収支比率等に係る経年分析!J$48,"▲","-")),2)</f>
        <v>5.61</v>
      </c>
    </row>
    <row r="20" spans="1:11">
      <c r="A20" s="134" t="s">
        <v>43</v>
      </c>
      <c r="B20" s="134">
        <f>ROUND(VALUE(SUBSTITUTE(実質収支比率等に係る経年分析!F$47,"▲","-")),2)</f>
        <v>20.73</v>
      </c>
      <c r="C20" s="134">
        <f>ROUND(VALUE(SUBSTITUTE(実質収支比率等に係る経年分析!G$47,"▲","-")),2)</f>
        <v>21.08</v>
      </c>
      <c r="D20" s="134">
        <f>ROUND(VALUE(SUBSTITUTE(実質収支比率等に係る経年分析!H$47,"▲","-")),2)</f>
        <v>22.14</v>
      </c>
      <c r="E20" s="134">
        <f>ROUND(VALUE(SUBSTITUTE(実質収支比率等に係る経年分析!I$47,"▲","-")),2)</f>
        <v>17.96</v>
      </c>
      <c r="F20" s="134">
        <f>ROUND(VALUE(SUBSTITUTE(実質収支比率等に係る経年分析!J$47,"▲","-")),2)</f>
        <v>20.52</v>
      </c>
    </row>
    <row r="21" spans="1:11">
      <c r="A21" s="134" t="s">
        <v>44</v>
      </c>
      <c r="B21" s="134">
        <f>IF(ISNUMBER(VALUE(SUBSTITUTE(実質収支比率等に係る経年分析!F$49,"▲","-"))),ROUND(VALUE(SUBSTITUTE(実質収支比率等に係る経年分析!F$49,"▲","-")),2),NA())</f>
        <v>-1.68</v>
      </c>
      <c r="C21" s="134">
        <f>IF(ISNUMBER(VALUE(SUBSTITUTE(実質収支比率等に係る経年分析!G$49,"▲","-"))),ROUND(VALUE(SUBSTITUTE(実質収支比率等に係る経年分析!G$49,"▲","-")),2),NA())</f>
        <v>-0.34</v>
      </c>
      <c r="D21" s="134">
        <f>IF(ISNUMBER(VALUE(SUBSTITUTE(実質収支比率等に係る経年分析!H$49,"▲","-"))),ROUND(VALUE(SUBSTITUTE(実質収支比率等に係る経年分析!H$49,"▲","-")),2),NA())</f>
        <v>3.99</v>
      </c>
      <c r="E21" s="134">
        <f>IF(ISNUMBER(VALUE(SUBSTITUTE(実質収支比率等に係る経年分析!I$49,"▲","-"))),ROUND(VALUE(SUBSTITUTE(実質収支比率等に係る経年分析!I$49,"▲","-")),2),NA())</f>
        <v>7.11</v>
      </c>
      <c r="F21" s="134">
        <f>IF(ISNUMBER(VALUE(SUBSTITUTE(実質収支比率等に係る経年分析!J$49,"▲","-"))),ROUND(VALUE(SUBSTITUTE(実質収支比率等に係る経年分析!J$49,"▲","-")),2),NA())</f>
        <v>-1.2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黒潮町住宅新築資金等貸付事業特別会計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黒潮町農業集落排水事業特別会計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黒潮町宮川奨学資金特別会計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黒潮町後期高齢者医療保険事業特別会計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黒潮町介護保険事業特別会計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5.59</v>
      </c>
    </row>
    <row r="35" spans="1:16">
      <c r="A35" s="135" t="str">
        <f>IF(連結実質赤字比率に係る赤字・黒字の構成分析!C$35="",NA(),連結実質赤字比率に係る赤字・黒字の構成分析!C$35)</f>
        <v>黒潮町水道事業特別会計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8.2100000000000009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6.74</v>
      </c>
    </row>
    <row r="36" spans="1:16">
      <c r="A36" s="135" t="str">
        <f>IF(連結実質赤字比率に係る赤字・黒字の構成分析!C$34="",NA(),連結実質赤字比率に係る赤字・黒字の構成分析!C$34)</f>
        <v>黒潮町国民健康保険事業特別会計</v>
      </c>
      <c r="B36" s="135">
        <f>IF(ROUND(VALUE(SUBSTITUTE(連結実質赤字比率に係る赤字・黒字の構成分析!F$34,"▲", "-")), 2) &lt; 0, ABS(ROUND(VALUE(SUBSTITUTE(連結実質赤字比率に係る赤字・黒字の構成分析!F$34,"▲", "-")), 2)), NA())</f>
        <v>0.69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3.63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4.3899999999999997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4.4400000000000004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892</v>
      </c>
      <c r="E42" s="136"/>
      <c r="F42" s="136"/>
      <c r="G42" s="136">
        <f>'実質公債費比率（分子）の構造'!L$52</f>
        <v>940</v>
      </c>
      <c r="H42" s="136"/>
      <c r="I42" s="136"/>
      <c r="J42" s="136">
        <f>'実質公債費比率（分子）の構造'!M$52</f>
        <v>982</v>
      </c>
      <c r="K42" s="136"/>
      <c r="L42" s="136"/>
      <c r="M42" s="136">
        <f>'実質公債費比率（分子）の構造'!N$52</f>
        <v>1007</v>
      </c>
      <c r="N42" s="136"/>
      <c r="O42" s="136"/>
      <c r="P42" s="136">
        <f>'実質公債費比率（分子）の構造'!O$52</f>
        <v>1265</v>
      </c>
    </row>
    <row r="43" spans="1:16">
      <c r="A43" s="136" t="s">
        <v>18</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56</v>
      </c>
      <c r="C45" s="136"/>
      <c r="D45" s="136"/>
      <c r="E45" s="136">
        <f>'実質公債費比率（分子）の構造'!L$49</f>
        <v>47</v>
      </c>
      <c r="F45" s="136"/>
      <c r="G45" s="136"/>
      <c r="H45" s="136">
        <f>'実質公債費比率（分子）の構造'!M$49</f>
        <v>55</v>
      </c>
      <c r="I45" s="136"/>
      <c r="J45" s="136"/>
      <c r="K45" s="136">
        <f>'実質公債費比率（分子）の構造'!N$49</f>
        <v>70</v>
      </c>
      <c r="L45" s="136"/>
      <c r="M45" s="136"/>
      <c r="N45" s="136">
        <f>'実質公債費比率（分子）の構造'!O$49</f>
        <v>68</v>
      </c>
      <c r="O45" s="136"/>
      <c r="P45" s="136"/>
    </row>
    <row r="46" spans="1:16">
      <c r="A46" s="136" t="s">
        <v>54</v>
      </c>
      <c r="B46" s="136">
        <f>'実質公債費比率（分子）の構造'!K$48</f>
        <v>78</v>
      </c>
      <c r="C46" s="136"/>
      <c r="D46" s="136"/>
      <c r="E46" s="136">
        <f>'実質公債費比率（分子）の構造'!L$48</f>
        <v>67</v>
      </c>
      <c r="F46" s="136"/>
      <c r="G46" s="136"/>
      <c r="H46" s="136">
        <f>'実質公債費比率（分子）の構造'!M$48</f>
        <v>64</v>
      </c>
      <c r="I46" s="136"/>
      <c r="J46" s="136"/>
      <c r="K46" s="136">
        <f>'実質公債費比率（分子）の構造'!N$48</f>
        <v>63</v>
      </c>
      <c r="L46" s="136"/>
      <c r="M46" s="136"/>
      <c r="N46" s="136">
        <f>'実質公債費比率（分子）の構造'!O$48</f>
        <v>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1257</v>
      </c>
      <c r="C49" s="136"/>
      <c r="D49" s="136"/>
      <c r="E49" s="136">
        <f>'実質公債費比率（分子）の構造'!L$45</f>
        <v>1242</v>
      </c>
      <c r="F49" s="136"/>
      <c r="G49" s="136"/>
      <c r="H49" s="136">
        <f>'実質公債費比率（分子）の構造'!M$45</f>
        <v>1209</v>
      </c>
      <c r="I49" s="136"/>
      <c r="J49" s="136"/>
      <c r="K49" s="136">
        <f>'実質公債費比率（分子）の構造'!N$45</f>
        <v>1143</v>
      </c>
      <c r="L49" s="136"/>
      <c r="M49" s="136"/>
      <c r="N49" s="136">
        <f>'実質公債費比率（分子）の構造'!O$45</f>
        <v>1373</v>
      </c>
      <c r="O49" s="136"/>
      <c r="P49" s="136"/>
    </row>
    <row r="50" spans="1:16">
      <c r="A50" s="136" t="s">
        <v>58</v>
      </c>
      <c r="B50" s="136" t="e">
        <f>NA()</f>
        <v>#N/A</v>
      </c>
      <c r="C50" s="136">
        <f>IF(ISNUMBER('実質公債費比率（分子）の構造'!K$53),'実質公債費比率（分子）の構造'!K$53,NA())</f>
        <v>500</v>
      </c>
      <c r="D50" s="136" t="e">
        <f>NA()</f>
        <v>#N/A</v>
      </c>
      <c r="E50" s="136" t="e">
        <f>NA()</f>
        <v>#N/A</v>
      </c>
      <c r="F50" s="136">
        <f>IF(ISNUMBER('実質公債費比率（分子）の構造'!L$53),'実質公債費比率（分子）の構造'!L$53,NA())</f>
        <v>417</v>
      </c>
      <c r="G50" s="136" t="e">
        <f>NA()</f>
        <v>#N/A</v>
      </c>
      <c r="H50" s="136" t="e">
        <f>NA()</f>
        <v>#N/A</v>
      </c>
      <c r="I50" s="136">
        <f>IF(ISNUMBER('実質公債費比率（分子）の構造'!M$53),'実質公債費比率（分子）の構造'!M$53,NA())</f>
        <v>346</v>
      </c>
      <c r="J50" s="136" t="e">
        <f>NA()</f>
        <v>#N/A</v>
      </c>
      <c r="K50" s="136" t="e">
        <f>NA()</f>
        <v>#N/A</v>
      </c>
      <c r="L50" s="136">
        <f>IF(ISNUMBER('実質公債費比率（分子）の構造'!N$53),'実質公債費比率（分子）の構造'!N$53,NA())</f>
        <v>269</v>
      </c>
      <c r="M50" s="136" t="e">
        <f>NA()</f>
        <v>#N/A</v>
      </c>
      <c r="N50" s="136" t="e">
        <f>NA()</f>
        <v>#N/A</v>
      </c>
      <c r="O50" s="136">
        <f>IF(ISNUMBER('実質公債費比率（分子）の構造'!O$53),'実質公債費比率（分子）の構造'!O$53,NA())</f>
        <v>238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8975</v>
      </c>
      <c r="E56" s="135"/>
      <c r="F56" s="135"/>
      <c r="G56" s="135">
        <f>'将来負担比率（分子）の構造'!J$51</f>
        <v>9249</v>
      </c>
      <c r="H56" s="135"/>
      <c r="I56" s="135"/>
      <c r="J56" s="135">
        <f>'将来負担比率（分子）の構造'!K$51</f>
        <v>10157</v>
      </c>
      <c r="K56" s="135"/>
      <c r="L56" s="135"/>
      <c r="M56" s="135">
        <f>'将来負担比率（分子）の構造'!L$51</f>
        <v>10364</v>
      </c>
      <c r="N56" s="135"/>
      <c r="O56" s="135"/>
      <c r="P56" s="135">
        <f>'将来負担比率（分子）の構造'!M$51</f>
        <v>10400</v>
      </c>
    </row>
    <row r="57" spans="1:16">
      <c r="A57" s="135" t="s">
        <v>35</v>
      </c>
      <c r="B57" s="135"/>
      <c r="C57" s="135"/>
      <c r="D57" s="135">
        <f>'将来負担比率（分子）の構造'!I$50</f>
        <v>317</v>
      </c>
      <c r="E57" s="135"/>
      <c r="F57" s="135"/>
      <c r="G57" s="135">
        <f>'将来負担比率（分子）の構造'!J$50</f>
        <v>258</v>
      </c>
      <c r="H57" s="135"/>
      <c r="I57" s="135"/>
      <c r="J57" s="135">
        <f>'将来負担比率（分子）の構造'!K$50</f>
        <v>215</v>
      </c>
      <c r="K57" s="135"/>
      <c r="L57" s="135"/>
      <c r="M57" s="135">
        <f>'将来負担比率（分子）の構造'!L$50</f>
        <v>208</v>
      </c>
      <c r="N57" s="135"/>
      <c r="O57" s="135"/>
      <c r="P57" s="135">
        <f>'将来負担比率（分子）の構造'!M$50</f>
        <v>182</v>
      </c>
    </row>
    <row r="58" spans="1:16">
      <c r="A58" s="135" t="s">
        <v>34</v>
      </c>
      <c r="B58" s="135"/>
      <c r="C58" s="135"/>
      <c r="D58" s="135">
        <f>'将来負担比率（分子）の構造'!I$49</f>
        <v>3285</v>
      </c>
      <c r="E58" s="135"/>
      <c r="F58" s="135"/>
      <c r="G58" s="135">
        <f>'将来負担比率（分子）の構造'!J$49</f>
        <v>3457</v>
      </c>
      <c r="H58" s="135"/>
      <c r="I58" s="135"/>
      <c r="J58" s="135">
        <f>'将来負担比率（分子）の構造'!K$49</f>
        <v>3629</v>
      </c>
      <c r="K58" s="135"/>
      <c r="L58" s="135"/>
      <c r="M58" s="135">
        <f>'将来負担比率（分子）の構造'!L$49</f>
        <v>4061</v>
      </c>
      <c r="N58" s="135"/>
      <c r="O58" s="135"/>
      <c r="P58" s="135">
        <f>'将来負担比率（分子）の構造'!M$49</f>
        <v>4633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1784</v>
      </c>
      <c r="C62" s="135"/>
      <c r="D62" s="135"/>
      <c r="E62" s="135">
        <f>'将来負担比率（分子）の構造'!J$45</f>
        <v>1821</v>
      </c>
      <c r="F62" s="135"/>
      <c r="G62" s="135"/>
      <c r="H62" s="135">
        <f>'将来負担比率（分子）の構造'!K$45</f>
        <v>1768</v>
      </c>
      <c r="I62" s="135"/>
      <c r="J62" s="135"/>
      <c r="K62" s="135">
        <f>'将来負担比率（分子）の構造'!L$45</f>
        <v>1681</v>
      </c>
      <c r="L62" s="135"/>
      <c r="M62" s="135"/>
      <c r="N62" s="135">
        <f>'将来負担比率（分子）の構造'!M$45</f>
        <v>1534</v>
      </c>
      <c r="O62" s="135"/>
      <c r="P62" s="135"/>
    </row>
    <row r="63" spans="1:16">
      <c r="A63" s="135" t="s">
        <v>28</v>
      </c>
      <c r="B63" s="135">
        <f>'将来負担比率（分子）の構造'!I$44</f>
        <v>308</v>
      </c>
      <c r="C63" s="135"/>
      <c r="D63" s="135"/>
      <c r="E63" s="135">
        <f>'将来負担比率（分子）の構造'!J$44</f>
        <v>288</v>
      </c>
      <c r="F63" s="135"/>
      <c r="G63" s="135"/>
      <c r="H63" s="135">
        <f>'将来負担比率（分子）の構造'!K$44</f>
        <v>410</v>
      </c>
      <c r="I63" s="135"/>
      <c r="J63" s="135"/>
      <c r="K63" s="135">
        <f>'将来負担比率（分子）の構造'!L$44</f>
        <v>358</v>
      </c>
      <c r="L63" s="135"/>
      <c r="M63" s="135"/>
      <c r="N63" s="135">
        <f>'将来負担比率（分子）の構造'!M$44</f>
        <v>301</v>
      </c>
      <c r="O63" s="135"/>
      <c r="P63" s="135"/>
    </row>
    <row r="64" spans="1:16">
      <c r="A64" s="135" t="s">
        <v>27</v>
      </c>
      <c r="B64" s="135">
        <f>'将来負担比率（分子）の構造'!I$43</f>
        <v>972</v>
      </c>
      <c r="C64" s="135"/>
      <c r="D64" s="135"/>
      <c r="E64" s="135">
        <f>'将来負担比率（分子）の構造'!J$43</f>
        <v>938</v>
      </c>
      <c r="F64" s="135"/>
      <c r="G64" s="135"/>
      <c r="H64" s="135">
        <f>'将来負担比率（分子）の構造'!K$43</f>
        <v>908</v>
      </c>
      <c r="I64" s="135"/>
      <c r="J64" s="135"/>
      <c r="K64" s="135">
        <f>'将来負担比率（分子）の構造'!L$43</f>
        <v>853</v>
      </c>
      <c r="L64" s="135"/>
      <c r="M64" s="135"/>
      <c r="N64" s="135">
        <f>'将来負担比率（分子）の構造'!M$43</f>
        <v>810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10499</v>
      </c>
      <c r="C66" s="135"/>
      <c r="D66" s="135"/>
      <c r="E66" s="135">
        <f>'将来負担比率（分子）の構造'!J$41</f>
        <v>10623</v>
      </c>
      <c r="F66" s="135"/>
      <c r="G66" s="135"/>
      <c r="H66" s="135">
        <f>'将来負担比率（分子）の構造'!K$41</f>
        <v>11699</v>
      </c>
      <c r="I66" s="135"/>
      <c r="J66" s="135"/>
      <c r="K66" s="135">
        <f>'将来負担比率（分子）の構造'!L$41</f>
        <v>11604</v>
      </c>
      <c r="L66" s="135"/>
      <c r="M66" s="135"/>
      <c r="N66" s="135">
        <f>'将来負担比率（分子）の構造'!M$41</f>
        <v>11876</v>
      </c>
      <c r="O66" s="135"/>
      <c r="P66" s="135"/>
    </row>
    <row r="67" spans="1:16">
      <c r="A67" s="135" t="s">
        <v>62</v>
      </c>
      <c r="B67" s="135" t="e">
        <f>NA()</f>
        <v>#N/A</v>
      </c>
      <c r="C67" s="135">
        <f>IF(ISNUMBER('将来負担比率（分子）の構造'!I$52), IF('将来負担比率（分子）の構造'!I$52 &lt; 0, 0, '将来負担比率（分子）の構造'!I$52), NA())</f>
        <v>990</v>
      </c>
      <c r="D67" s="135" t="e">
        <f>NA()</f>
        <v>#N/A</v>
      </c>
      <c r="E67" s="135" t="e">
        <f>NA()</f>
        <v>#N/A</v>
      </c>
      <c r="F67" s="135">
        <f>IF(ISNUMBER('将来負担比率（分子）の構造'!J$52), IF('将来負担比率（分子）の構造'!J$52 &lt; 0, 0, '将来負担比率（分子）の構造'!J$52), NA())</f>
        <v>707</v>
      </c>
      <c r="G67" s="135" t="e">
        <f>NA()</f>
        <v>#N/A</v>
      </c>
      <c r="H67" s="135" t="e">
        <f>NA()</f>
        <v>#N/A</v>
      </c>
      <c r="I67" s="135">
        <f>IF(ISNUMBER('将来負担比率（分子）の構造'!K$52), IF('将来負担比率（分子）の構造'!K$52 &lt; 0, 0, '将来負担比率（分子）の構造'!K$52), NA())</f>
        <v>783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812782</v>
      </c>
      <c r="S5" s="613"/>
      <c r="T5" s="613"/>
      <c r="U5" s="613"/>
      <c r="V5" s="613"/>
      <c r="W5" s="613"/>
      <c r="X5" s="613"/>
      <c r="Y5" s="614"/>
      <c r="Z5" s="615">
        <v>8.4</v>
      </c>
      <c r="AA5" s="615"/>
      <c r="AB5" s="615"/>
      <c r="AC5" s="615"/>
      <c r="AD5" s="616">
        <v>812782</v>
      </c>
      <c r="AE5" s="616"/>
      <c r="AF5" s="616"/>
      <c r="AG5" s="616"/>
      <c r="AH5" s="616"/>
      <c r="AI5" s="616"/>
      <c r="AJ5" s="616"/>
      <c r="AK5" s="616"/>
      <c r="AL5" s="617">
        <v>16</v>
      </c>
      <c r="AM5" s="618"/>
      <c r="AN5" s="618"/>
      <c r="AO5" s="619"/>
      <c r="AP5" s="609" t="s">
        <v>205</v>
      </c>
      <c r="AQ5" s="610"/>
      <c r="AR5" s="610"/>
      <c r="AS5" s="610"/>
      <c r="AT5" s="610"/>
      <c r="AU5" s="610"/>
      <c r="AV5" s="610"/>
      <c r="AW5" s="610"/>
      <c r="AX5" s="610"/>
      <c r="AY5" s="610"/>
      <c r="AZ5" s="610"/>
      <c r="BA5" s="610"/>
      <c r="BB5" s="610"/>
      <c r="BC5" s="610"/>
      <c r="BD5" s="610"/>
      <c r="BE5" s="610"/>
      <c r="BF5" s="611"/>
      <c r="BG5" s="623">
        <v>812782</v>
      </c>
      <c r="BH5" s="624"/>
      <c r="BI5" s="624"/>
      <c r="BJ5" s="624"/>
      <c r="BK5" s="624"/>
      <c r="BL5" s="624"/>
      <c r="BM5" s="624"/>
      <c r="BN5" s="625"/>
      <c r="BO5" s="626">
        <v>100</v>
      </c>
      <c r="BP5" s="626"/>
      <c r="BQ5" s="626"/>
      <c r="BR5" s="626"/>
      <c r="BS5" s="627">
        <v>720</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69942</v>
      </c>
      <c r="S6" s="624"/>
      <c r="T6" s="624"/>
      <c r="U6" s="624"/>
      <c r="V6" s="624"/>
      <c r="W6" s="624"/>
      <c r="X6" s="624"/>
      <c r="Y6" s="625"/>
      <c r="Z6" s="626">
        <v>0.7</v>
      </c>
      <c r="AA6" s="626"/>
      <c r="AB6" s="626"/>
      <c r="AC6" s="626"/>
      <c r="AD6" s="627">
        <v>69942</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812782</v>
      </c>
      <c r="BH6" s="624"/>
      <c r="BI6" s="624"/>
      <c r="BJ6" s="624"/>
      <c r="BK6" s="624"/>
      <c r="BL6" s="624"/>
      <c r="BM6" s="624"/>
      <c r="BN6" s="625"/>
      <c r="BO6" s="626">
        <v>100</v>
      </c>
      <c r="BP6" s="626"/>
      <c r="BQ6" s="626"/>
      <c r="BR6" s="626"/>
      <c r="BS6" s="627">
        <v>720</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81374</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81374</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3264</v>
      </c>
      <c r="S7" s="624"/>
      <c r="T7" s="624"/>
      <c r="U7" s="624"/>
      <c r="V7" s="624"/>
      <c r="W7" s="624"/>
      <c r="X7" s="624"/>
      <c r="Y7" s="625"/>
      <c r="Z7" s="626">
        <v>0</v>
      </c>
      <c r="AA7" s="626"/>
      <c r="AB7" s="626"/>
      <c r="AC7" s="626"/>
      <c r="AD7" s="627">
        <v>3264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355391</v>
      </c>
      <c r="BH7" s="624"/>
      <c r="BI7" s="624"/>
      <c r="BJ7" s="624"/>
      <c r="BK7" s="624"/>
      <c r="BL7" s="624"/>
      <c r="BM7" s="624"/>
      <c r="BN7" s="625"/>
      <c r="BO7" s="626">
        <v>43.7</v>
      </c>
      <c r="BP7" s="626"/>
      <c r="BQ7" s="626"/>
      <c r="BR7" s="626"/>
      <c r="BS7" s="627">
        <v>720</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1769645</v>
      </c>
      <c r="CS7" s="624"/>
      <c r="CT7" s="624"/>
      <c r="CU7" s="624"/>
      <c r="CV7" s="624"/>
      <c r="CW7" s="624"/>
      <c r="CX7" s="624"/>
      <c r="CY7" s="625"/>
      <c r="CZ7" s="626">
        <v>19.100000000000001</v>
      </c>
      <c r="DA7" s="626"/>
      <c r="DB7" s="626"/>
      <c r="DC7" s="626"/>
      <c r="DD7" s="632">
        <v>276995</v>
      </c>
      <c r="DE7" s="624"/>
      <c r="DF7" s="624"/>
      <c r="DG7" s="624"/>
      <c r="DH7" s="624"/>
      <c r="DI7" s="624"/>
      <c r="DJ7" s="624"/>
      <c r="DK7" s="624"/>
      <c r="DL7" s="624"/>
      <c r="DM7" s="624"/>
      <c r="DN7" s="624"/>
      <c r="DO7" s="624"/>
      <c r="DP7" s="625"/>
      <c r="DQ7" s="632">
        <v>1205301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4698</v>
      </c>
      <c r="S8" s="624"/>
      <c r="T8" s="624"/>
      <c r="U8" s="624"/>
      <c r="V8" s="624"/>
      <c r="W8" s="624"/>
      <c r="X8" s="624"/>
      <c r="Y8" s="625"/>
      <c r="Z8" s="626">
        <v>0</v>
      </c>
      <c r="AA8" s="626"/>
      <c r="AB8" s="626"/>
      <c r="AC8" s="626"/>
      <c r="AD8" s="627">
        <v>4698</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17235</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1977423</v>
      </c>
      <c r="CS8" s="624"/>
      <c r="CT8" s="624"/>
      <c r="CU8" s="624"/>
      <c r="CV8" s="624"/>
      <c r="CW8" s="624"/>
      <c r="CX8" s="624"/>
      <c r="CY8" s="625"/>
      <c r="CZ8" s="626">
        <v>21.4</v>
      </c>
      <c r="DA8" s="626"/>
      <c r="DB8" s="626"/>
      <c r="DC8" s="626"/>
      <c r="DD8" s="632">
        <v>18880</v>
      </c>
      <c r="DE8" s="624"/>
      <c r="DF8" s="624"/>
      <c r="DG8" s="624"/>
      <c r="DH8" s="624"/>
      <c r="DI8" s="624"/>
      <c r="DJ8" s="624"/>
      <c r="DK8" s="624"/>
      <c r="DL8" s="624"/>
      <c r="DM8" s="624"/>
      <c r="DN8" s="624"/>
      <c r="DO8" s="624"/>
      <c r="DP8" s="625"/>
      <c r="DQ8" s="632">
        <v>1263930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4000</v>
      </c>
      <c r="S9" s="624"/>
      <c r="T9" s="624"/>
      <c r="U9" s="624"/>
      <c r="V9" s="624"/>
      <c r="W9" s="624"/>
      <c r="X9" s="624"/>
      <c r="Y9" s="625"/>
      <c r="Z9" s="626">
        <v>0</v>
      </c>
      <c r="AA9" s="626"/>
      <c r="AB9" s="626"/>
      <c r="AC9" s="626"/>
      <c r="AD9" s="627">
        <v>4000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308850</v>
      </c>
      <c r="BH9" s="624"/>
      <c r="BI9" s="624"/>
      <c r="BJ9" s="624"/>
      <c r="BK9" s="624"/>
      <c r="BL9" s="624"/>
      <c r="BM9" s="624"/>
      <c r="BN9" s="625"/>
      <c r="BO9" s="626">
        <v>38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590209</v>
      </c>
      <c r="CS9" s="624"/>
      <c r="CT9" s="624"/>
      <c r="CU9" s="624"/>
      <c r="CV9" s="624"/>
      <c r="CW9" s="624"/>
      <c r="CX9" s="624"/>
      <c r="CY9" s="625"/>
      <c r="CZ9" s="626">
        <v>6.4</v>
      </c>
      <c r="DA9" s="626"/>
      <c r="DB9" s="626"/>
      <c r="DC9" s="626"/>
      <c r="DD9" s="632">
        <v>72711</v>
      </c>
      <c r="DE9" s="624"/>
      <c r="DF9" s="624"/>
      <c r="DG9" s="624"/>
      <c r="DH9" s="624"/>
      <c r="DI9" s="624"/>
      <c r="DJ9" s="624"/>
      <c r="DK9" s="624"/>
      <c r="DL9" s="624"/>
      <c r="DM9" s="624"/>
      <c r="DN9" s="624"/>
      <c r="DO9" s="624"/>
      <c r="DP9" s="625"/>
      <c r="DQ9" s="632">
        <v>466693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207633</v>
      </c>
      <c r="S10" s="624"/>
      <c r="T10" s="624"/>
      <c r="U10" s="624"/>
      <c r="V10" s="624"/>
      <c r="W10" s="624"/>
      <c r="X10" s="624"/>
      <c r="Y10" s="625"/>
      <c r="Z10" s="626">
        <v>2.2000000000000002</v>
      </c>
      <c r="AA10" s="626"/>
      <c r="AB10" s="626"/>
      <c r="AC10" s="626"/>
      <c r="AD10" s="627">
        <v>207633</v>
      </c>
      <c r="AE10" s="627"/>
      <c r="AF10" s="627"/>
      <c r="AG10" s="627"/>
      <c r="AH10" s="627"/>
      <c r="AI10" s="627"/>
      <c r="AJ10" s="627"/>
      <c r="AK10" s="627"/>
      <c r="AL10" s="628">
        <v>4.0999999999999996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17793</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36194</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31605</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10873</v>
      </c>
      <c r="S11" s="624"/>
      <c r="T11" s="624"/>
      <c r="U11" s="624"/>
      <c r="V11" s="624"/>
      <c r="W11" s="624"/>
      <c r="X11" s="624"/>
      <c r="Y11" s="625"/>
      <c r="Z11" s="626">
        <v>0.1</v>
      </c>
      <c r="AA11" s="626"/>
      <c r="AB11" s="626"/>
      <c r="AC11" s="626"/>
      <c r="AD11" s="627">
        <v>10873</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11513</v>
      </c>
      <c r="BH11" s="624"/>
      <c r="BI11" s="624"/>
      <c r="BJ11" s="624"/>
      <c r="BK11" s="624"/>
      <c r="BL11" s="624"/>
      <c r="BM11" s="624"/>
      <c r="BN11" s="625"/>
      <c r="BO11" s="626">
        <v>1.4</v>
      </c>
      <c r="BP11" s="626"/>
      <c r="BQ11" s="626"/>
      <c r="BR11" s="626"/>
      <c r="BS11" s="632">
        <v>720</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471886</v>
      </c>
      <c r="CS11" s="624"/>
      <c r="CT11" s="624"/>
      <c r="CU11" s="624"/>
      <c r="CV11" s="624"/>
      <c r="CW11" s="624"/>
      <c r="CX11" s="624"/>
      <c r="CY11" s="625"/>
      <c r="CZ11" s="626">
        <v>5.0999999999999996</v>
      </c>
      <c r="DA11" s="626"/>
      <c r="DB11" s="626"/>
      <c r="DC11" s="626"/>
      <c r="DD11" s="632">
        <v>115416</v>
      </c>
      <c r="DE11" s="624"/>
      <c r="DF11" s="624"/>
      <c r="DG11" s="624"/>
      <c r="DH11" s="624"/>
      <c r="DI11" s="624"/>
      <c r="DJ11" s="624"/>
      <c r="DK11" s="624"/>
      <c r="DL11" s="624"/>
      <c r="DM11" s="624"/>
      <c r="DN11" s="624"/>
      <c r="DO11" s="624"/>
      <c r="DP11" s="625"/>
      <c r="DQ11" s="632">
        <v>212728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359432</v>
      </c>
      <c r="BH12" s="624"/>
      <c r="BI12" s="624"/>
      <c r="BJ12" s="624"/>
      <c r="BK12" s="624"/>
      <c r="BL12" s="624"/>
      <c r="BM12" s="624"/>
      <c r="BN12" s="625"/>
      <c r="BO12" s="626">
        <v>44.2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227814</v>
      </c>
      <c r="CS12" s="624"/>
      <c r="CT12" s="624"/>
      <c r="CU12" s="624"/>
      <c r="CV12" s="624"/>
      <c r="CW12" s="624"/>
      <c r="CX12" s="624"/>
      <c r="CY12" s="625"/>
      <c r="CZ12" s="626">
        <v>2.5</v>
      </c>
      <c r="DA12" s="626"/>
      <c r="DB12" s="626"/>
      <c r="DC12" s="626"/>
      <c r="DD12" s="632">
        <v>57786</v>
      </c>
      <c r="DE12" s="624"/>
      <c r="DF12" s="624"/>
      <c r="DG12" s="624"/>
      <c r="DH12" s="624"/>
      <c r="DI12" s="624"/>
      <c r="DJ12" s="624"/>
      <c r="DK12" s="624"/>
      <c r="DL12" s="624"/>
      <c r="DM12" s="624"/>
      <c r="DN12" s="624"/>
      <c r="DO12" s="624"/>
      <c r="DP12" s="625"/>
      <c r="DQ12" s="632">
        <v>86581</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9167</v>
      </c>
      <c r="S13" s="624"/>
      <c r="T13" s="624"/>
      <c r="U13" s="624"/>
      <c r="V13" s="624"/>
      <c r="W13" s="624"/>
      <c r="X13" s="624"/>
      <c r="Y13" s="625"/>
      <c r="Z13" s="626">
        <v>0.1</v>
      </c>
      <c r="AA13" s="626"/>
      <c r="AB13" s="626"/>
      <c r="AC13" s="626"/>
      <c r="AD13" s="627">
        <v>9167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354795</v>
      </c>
      <c r="BH13" s="624"/>
      <c r="BI13" s="624"/>
      <c r="BJ13" s="624"/>
      <c r="BK13" s="624"/>
      <c r="BL13" s="624"/>
      <c r="BM13" s="624"/>
      <c r="BN13" s="625"/>
      <c r="BO13" s="626">
        <v>43.7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546747</v>
      </c>
      <c r="CS13" s="624"/>
      <c r="CT13" s="624"/>
      <c r="CU13" s="624"/>
      <c r="CV13" s="624"/>
      <c r="CW13" s="624"/>
      <c r="CX13" s="624"/>
      <c r="CY13" s="625"/>
      <c r="CZ13" s="626">
        <v>5.9</v>
      </c>
      <c r="DA13" s="626"/>
      <c r="DB13" s="626"/>
      <c r="DC13" s="626"/>
      <c r="DD13" s="632">
        <v>435167</v>
      </c>
      <c r="DE13" s="624"/>
      <c r="DF13" s="624"/>
      <c r="DG13" s="624"/>
      <c r="DH13" s="624"/>
      <c r="DI13" s="624"/>
      <c r="DJ13" s="624"/>
      <c r="DK13" s="624"/>
      <c r="DL13" s="624"/>
      <c r="DM13" s="624"/>
      <c r="DN13" s="624"/>
      <c r="DO13" s="624"/>
      <c r="DP13" s="625"/>
      <c r="DQ13" s="632">
        <v>198124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36826</v>
      </c>
      <c r="BH14" s="624"/>
      <c r="BI14" s="624"/>
      <c r="BJ14" s="624"/>
      <c r="BK14" s="624"/>
      <c r="BL14" s="624"/>
      <c r="BM14" s="624"/>
      <c r="BN14" s="625"/>
      <c r="BO14" s="626">
        <v>4.5</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1407856</v>
      </c>
      <c r="CS14" s="624"/>
      <c r="CT14" s="624"/>
      <c r="CU14" s="624"/>
      <c r="CV14" s="624"/>
      <c r="CW14" s="624"/>
      <c r="CX14" s="624"/>
      <c r="CY14" s="625"/>
      <c r="CZ14" s="626">
        <v>15.2</v>
      </c>
      <c r="DA14" s="626"/>
      <c r="DB14" s="626"/>
      <c r="DC14" s="626"/>
      <c r="DD14" s="632">
        <v>812900</v>
      </c>
      <c r="DE14" s="624"/>
      <c r="DF14" s="624"/>
      <c r="DG14" s="624"/>
      <c r="DH14" s="624"/>
      <c r="DI14" s="624"/>
      <c r="DJ14" s="624"/>
      <c r="DK14" s="624"/>
      <c r="DL14" s="624"/>
      <c r="DM14" s="624"/>
      <c r="DN14" s="624"/>
      <c r="DO14" s="624"/>
      <c r="DP14" s="625"/>
      <c r="DQ14" s="632">
        <v>360101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1517</v>
      </c>
      <c r="S15" s="624"/>
      <c r="T15" s="624"/>
      <c r="U15" s="624"/>
      <c r="V15" s="624"/>
      <c r="W15" s="624"/>
      <c r="X15" s="624"/>
      <c r="Y15" s="625"/>
      <c r="Z15" s="626">
        <v>0</v>
      </c>
      <c r="AA15" s="626"/>
      <c r="AB15" s="626"/>
      <c r="AC15" s="626"/>
      <c r="AD15" s="627">
        <v>1517</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61133</v>
      </c>
      <c r="BH15" s="624"/>
      <c r="BI15" s="624"/>
      <c r="BJ15" s="624"/>
      <c r="BK15" s="624"/>
      <c r="BL15" s="624"/>
      <c r="BM15" s="624"/>
      <c r="BN15" s="625"/>
      <c r="BO15" s="626">
        <v>7.5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647384</v>
      </c>
      <c r="CS15" s="624"/>
      <c r="CT15" s="624"/>
      <c r="CU15" s="624"/>
      <c r="CV15" s="624"/>
      <c r="CW15" s="624"/>
      <c r="CX15" s="624"/>
      <c r="CY15" s="625"/>
      <c r="CZ15" s="626">
        <v>7</v>
      </c>
      <c r="DA15" s="626"/>
      <c r="DB15" s="626"/>
      <c r="DC15" s="626"/>
      <c r="DD15" s="632">
        <v>88392</v>
      </c>
      <c r="DE15" s="624"/>
      <c r="DF15" s="624"/>
      <c r="DG15" s="624"/>
      <c r="DH15" s="624"/>
      <c r="DI15" s="624"/>
      <c r="DJ15" s="624"/>
      <c r="DK15" s="624"/>
      <c r="DL15" s="624"/>
      <c r="DM15" s="624"/>
      <c r="DN15" s="624"/>
      <c r="DO15" s="624"/>
      <c r="DP15" s="625"/>
      <c r="DQ15" s="632">
        <v>479165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4349295</v>
      </c>
      <c r="S16" s="624"/>
      <c r="T16" s="624"/>
      <c r="U16" s="624"/>
      <c r="V16" s="624"/>
      <c r="W16" s="624"/>
      <c r="X16" s="624"/>
      <c r="Y16" s="625"/>
      <c r="Z16" s="626">
        <v>45.1</v>
      </c>
      <c r="AA16" s="626"/>
      <c r="AB16" s="626"/>
      <c r="AC16" s="626"/>
      <c r="AD16" s="627">
        <v>3945411</v>
      </c>
      <c r="AE16" s="627"/>
      <c r="AF16" s="627"/>
      <c r="AG16" s="627"/>
      <c r="AH16" s="627"/>
      <c r="AI16" s="627"/>
      <c r="AJ16" s="627"/>
      <c r="AK16" s="627"/>
      <c r="AL16" s="628">
        <v>77.7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126787</v>
      </c>
      <c r="CS16" s="624"/>
      <c r="CT16" s="624"/>
      <c r="CU16" s="624"/>
      <c r="CV16" s="624"/>
      <c r="CW16" s="624"/>
      <c r="CX16" s="624"/>
      <c r="CY16" s="625"/>
      <c r="CZ16" s="626">
        <v>1.4</v>
      </c>
      <c r="DA16" s="626"/>
      <c r="DB16" s="626"/>
      <c r="DC16" s="626"/>
      <c r="DD16" s="632" t="s">
        <v>108</v>
      </c>
      <c r="DE16" s="624"/>
      <c r="DF16" s="624"/>
      <c r="DG16" s="624"/>
      <c r="DH16" s="624"/>
      <c r="DI16" s="624"/>
      <c r="DJ16" s="624"/>
      <c r="DK16" s="624"/>
      <c r="DL16" s="624"/>
      <c r="DM16" s="624"/>
      <c r="DN16" s="624"/>
      <c r="DO16" s="624"/>
      <c r="DP16" s="625"/>
      <c r="DQ16" s="632">
        <v>20379</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3945411</v>
      </c>
      <c r="S17" s="624"/>
      <c r="T17" s="624"/>
      <c r="U17" s="624"/>
      <c r="V17" s="624"/>
      <c r="W17" s="624"/>
      <c r="X17" s="624"/>
      <c r="Y17" s="625"/>
      <c r="Z17" s="626">
        <v>40.9</v>
      </c>
      <c r="AA17" s="626"/>
      <c r="AB17" s="626"/>
      <c r="AC17" s="626"/>
      <c r="AD17" s="627">
        <v>3945411</v>
      </c>
      <c r="AE17" s="627"/>
      <c r="AF17" s="627"/>
      <c r="AG17" s="627"/>
      <c r="AH17" s="627"/>
      <c r="AI17" s="627"/>
      <c r="AJ17" s="627"/>
      <c r="AK17" s="627"/>
      <c r="AL17" s="628">
        <v>77.7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1373382</v>
      </c>
      <c r="CS17" s="624"/>
      <c r="CT17" s="624"/>
      <c r="CU17" s="624"/>
      <c r="CV17" s="624"/>
      <c r="CW17" s="624"/>
      <c r="CX17" s="624"/>
      <c r="CY17" s="625"/>
      <c r="CZ17" s="626">
        <v>14.8</v>
      </c>
      <c r="DA17" s="626"/>
      <c r="DB17" s="626"/>
      <c r="DC17" s="626"/>
      <c r="DD17" s="632" t="s">
        <v>108</v>
      </c>
      <c r="DE17" s="624"/>
      <c r="DF17" s="624"/>
      <c r="DG17" s="624"/>
      <c r="DH17" s="624"/>
      <c r="DI17" s="624"/>
      <c r="DJ17" s="624"/>
      <c r="DK17" s="624"/>
      <c r="DL17" s="624"/>
      <c r="DM17" s="624"/>
      <c r="DN17" s="624"/>
      <c r="DO17" s="624"/>
      <c r="DP17" s="625"/>
      <c r="DQ17" s="632">
        <v>1315340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403884</v>
      </c>
      <c r="S18" s="624"/>
      <c r="T18" s="624"/>
      <c r="U18" s="624"/>
      <c r="V18" s="624"/>
      <c r="W18" s="624"/>
      <c r="X18" s="624"/>
      <c r="Y18" s="625"/>
      <c r="Z18" s="626">
        <v>4.2</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5473171</v>
      </c>
      <c r="S20" s="624"/>
      <c r="T20" s="624"/>
      <c r="U20" s="624"/>
      <c r="V20" s="624"/>
      <c r="W20" s="624"/>
      <c r="X20" s="624"/>
      <c r="Y20" s="625"/>
      <c r="Z20" s="626">
        <v>56.7</v>
      </c>
      <c r="AA20" s="626"/>
      <c r="AB20" s="626"/>
      <c r="AC20" s="626"/>
      <c r="AD20" s="627">
        <v>5069287</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9256701</v>
      </c>
      <c r="CS20" s="624"/>
      <c r="CT20" s="624"/>
      <c r="CU20" s="624"/>
      <c r="CV20" s="624"/>
      <c r="CW20" s="624"/>
      <c r="CX20" s="624"/>
      <c r="CY20" s="625"/>
      <c r="CZ20" s="626">
        <v>100</v>
      </c>
      <c r="DA20" s="626"/>
      <c r="DB20" s="626"/>
      <c r="DC20" s="626"/>
      <c r="DD20" s="632">
        <v>1878247</v>
      </c>
      <c r="DE20" s="624"/>
      <c r="DF20" s="624"/>
      <c r="DG20" s="624"/>
      <c r="DH20" s="624"/>
      <c r="DI20" s="624"/>
      <c r="DJ20" s="624"/>
      <c r="DK20" s="624"/>
      <c r="DL20" s="624"/>
      <c r="DM20" s="624"/>
      <c r="DN20" s="624"/>
      <c r="DO20" s="624"/>
      <c r="DP20" s="625"/>
      <c r="DQ20" s="632">
        <v>5721321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1482</v>
      </c>
      <c r="S21" s="624"/>
      <c r="T21" s="624"/>
      <c r="U21" s="624"/>
      <c r="V21" s="624"/>
      <c r="W21" s="624"/>
      <c r="X21" s="624"/>
      <c r="Y21" s="625"/>
      <c r="Z21" s="626">
        <v>0</v>
      </c>
      <c r="AA21" s="626"/>
      <c r="AB21" s="626"/>
      <c r="AC21" s="626"/>
      <c r="AD21" s="627">
        <v>1482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28747</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215083</v>
      </c>
      <c r="S23" s="624"/>
      <c r="T23" s="624"/>
      <c r="U23" s="624"/>
      <c r="V23" s="624"/>
      <c r="W23" s="624"/>
      <c r="X23" s="624"/>
      <c r="Y23" s="625"/>
      <c r="Z23" s="626">
        <v>2.2000000000000002</v>
      </c>
      <c r="AA23" s="626"/>
      <c r="AB23" s="626"/>
      <c r="AC23" s="626"/>
      <c r="AD23" s="627">
        <v>2979</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34431</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3460842</v>
      </c>
      <c r="CS24" s="613"/>
      <c r="CT24" s="613"/>
      <c r="CU24" s="613"/>
      <c r="CV24" s="613"/>
      <c r="CW24" s="613"/>
      <c r="CX24" s="613"/>
      <c r="CY24" s="614"/>
      <c r="CZ24" s="650">
        <v>37.4</v>
      </c>
      <c r="DA24" s="651"/>
      <c r="DB24" s="651"/>
      <c r="DC24" s="652"/>
      <c r="DD24" s="649">
        <v>2912370</v>
      </c>
      <c r="DE24" s="613"/>
      <c r="DF24" s="613"/>
      <c r="DG24" s="613"/>
      <c r="DH24" s="613"/>
      <c r="DI24" s="613"/>
      <c r="DJ24" s="613"/>
      <c r="DK24" s="614"/>
      <c r="DL24" s="649">
        <v>2725486</v>
      </c>
      <c r="DM24" s="613"/>
      <c r="DN24" s="613"/>
      <c r="DO24" s="613"/>
      <c r="DP24" s="613"/>
      <c r="DQ24" s="613"/>
      <c r="DR24" s="613"/>
      <c r="DS24" s="613"/>
      <c r="DT24" s="613"/>
      <c r="DU24" s="613"/>
      <c r="DV24" s="614"/>
      <c r="DW24" s="617">
        <v>51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786232</v>
      </c>
      <c r="S25" s="624"/>
      <c r="T25" s="624"/>
      <c r="U25" s="624"/>
      <c r="V25" s="624"/>
      <c r="W25" s="624"/>
      <c r="X25" s="624"/>
      <c r="Y25" s="625"/>
      <c r="Z25" s="626">
        <v>8.1999999999999993</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1491232</v>
      </c>
      <c r="CS25" s="655"/>
      <c r="CT25" s="655"/>
      <c r="CU25" s="655"/>
      <c r="CV25" s="655"/>
      <c r="CW25" s="655"/>
      <c r="CX25" s="655"/>
      <c r="CY25" s="656"/>
      <c r="CZ25" s="657">
        <v>16.100000000000001</v>
      </c>
      <c r="DA25" s="658"/>
      <c r="DB25" s="658"/>
      <c r="DC25" s="659"/>
      <c r="DD25" s="632">
        <v>1413321</v>
      </c>
      <c r="DE25" s="655"/>
      <c r="DF25" s="655"/>
      <c r="DG25" s="655"/>
      <c r="DH25" s="655"/>
      <c r="DI25" s="655"/>
      <c r="DJ25" s="655"/>
      <c r="DK25" s="656"/>
      <c r="DL25" s="632">
        <v>1226604</v>
      </c>
      <c r="DM25" s="655"/>
      <c r="DN25" s="655"/>
      <c r="DO25" s="655"/>
      <c r="DP25" s="655"/>
      <c r="DQ25" s="655"/>
      <c r="DR25" s="655"/>
      <c r="DS25" s="655"/>
      <c r="DT25" s="655"/>
      <c r="DU25" s="655"/>
      <c r="DV25" s="656"/>
      <c r="DW25" s="628">
        <v>22.9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927498</v>
      </c>
      <c r="CS26" s="624"/>
      <c r="CT26" s="624"/>
      <c r="CU26" s="624"/>
      <c r="CV26" s="624"/>
      <c r="CW26" s="624"/>
      <c r="CX26" s="624"/>
      <c r="CY26" s="625"/>
      <c r="CZ26" s="657">
        <v>10</v>
      </c>
      <c r="DA26" s="658"/>
      <c r="DB26" s="658"/>
      <c r="DC26" s="659"/>
      <c r="DD26" s="632">
        <v>873501</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860554</v>
      </c>
      <c r="S27" s="624"/>
      <c r="T27" s="624"/>
      <c r="U27" s="624"/>
      <c r="V27" s="624"/>
      <c r="W27" s="624"/>
      <c r="X27" s="624"/>
      <c r="Y27" s="625"/>
      <c r="Z27" s="626">
        <v>8.9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812782</v>
      </c>
      <c r="BH27" s="624"/>
      <c r="BI27" s="624"/>
      <c r="BJ27" s="624"/>
      <c r="BK27" s="624"/>
      <c r="BL27" s="624"/>
      <c r="BM27" s="624"/>
      <c r="BN27" s="625"/>
      <c r="BO27" s="626">
        <v>100</v>
      </c>
      <c r="BP27" s="626"/>
      <c r="BQ27" s="626"/>
      <c r="BR27" s="626"/>
      <c r="BS27" s="632">
        <v>720</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596228</v>
      </c>
      <c r="CS27" s="655"/>
      <c r="CT27" s="655"/>
      <c r="CU27" s="655"/>
      <c r="CV27" s="655"/>
      <c r="CW27" s="655"/>
      <c r="CX27" s="655"/>
      <c r="CY27" s="656"/>
      <c r="CZ27" s="657">
        <v>6.4</v>
      </c>
      <c r="DA27" s="658"/>
      <c r="DB27" s="658"/>
      <c r="DC27" s="659"/>
      <c r="DD27" s="632">
        <v>183709</v>
      </c>
      <c r="DE27" s="655"/>
      <c r="DF27" s="655"/>
      <c r="DG27" s="655"/>
      <c r="DH27" s="655"/>
      <c r="DI27" s="655"/>
      <c r="DJ27" s="655"/>
      <c r="DK27" s="656"/>
      <c r="DL27" s="632">
        <v>183542</v>
      </c>
      <c r="DM27" s="655"/>
      <c r="DN27" s="655"/>
      <c r="DO27" s="655"/>
      <c r="DP27" s="655"/>
      <c r="DQ27" s="655"/>
      <c r="DR27" s="655"/>
      <c r="DS27" s="655"/>
      <c r="DT27" s="655"/>
      <c r="DU27" s="655"/>
      <c r="DV27" s="656"/>
      <c r="DW27" s="628">
        <v>3.4</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70571</v>
      </c>
      <c r="S28" s="624"/>
      <c r="T28" s="624"/>
      <c r="U28" s="624"/>
      <c r="V28" s="624"/>
      <c r="W28" s="624"/>
      <c r="X28" s="624"/>
      <c r="Y28" s="625"/>
      <c r="Z28" s="626">
        <v>0.7</v>
      </c>
      <c r="AA28" s="626"/>
      <c r="AB28" s="626"/>
      <c r="AC28" s="626"/>
      <c r="AD28" s="627">
        <v>5280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1373382</v>
      </c>
      <c r="CS28" s="624"/>
      <c r="CT28" s="624"/>
      <c r="CU28" s="624"/>
      <c r="CV28" s="624"/>
      <c r="CW28" s="624"/>
      <c r="CX28" s="624"/>
      <c r="CY28" s="625"/>
      <c r="CZ28" s="657">
        <v>14.8</v>
      </c>
      <c r="DA28" s="658"/>
      <c r="DB28" s="658"/>
      <c r="DC28" s="659"/>
      <c r="DD28" s="632">
        <v>1315340</v>
      </c>
      <c r="DE28" s="624"/>
      <c r="DF28" s="624"/>
      <c r="DG28" s="624"/>
      <c r="DH28" s="624"/>
      <c r="DI28" s="624"/>
      <c r="DJ28" s="624"/>
      <c r="DK28" s="625"/>
      <c r="DL28" s="632">
        <v>1315340</v>
      </c>
      <c r="DM28" s="624"/>
      <c r="DN28" s="624"/>
      <c r="DO28" s="624"/>
      <c r="DP28" s="624"/>
      <c r="DQ28" s="624"/>
      <c r="DR28" s="624"/>
      <c r="DS28" s="624"/>
      <c r="DT28" s="624"/>
      <c r="DU28" s="624"/>
      <c r="DV28" s="625"/>
      <c r="DW28" s="628">
        <v>24.6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32002</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1373027</v>
      </c>
      <c r="CS29" s="655"/>
      <c r="CT29" s="655"/>
      <c r="CU29" s="655"/>
      <c r="CV29" s="655"/>
      <c r="CW29" s="655"/>
      <c r="CX29" s="655"/>
      <c r="CY29" s="656"/>
      <c r="CZ29" s="657">
        <v>14.8</v>
      </c>
      <c r="DA29" s="658"/>
      <c r="DB29" s="658"/>
      <c r="DC29" s="659"/>
      <c r="DD29" s="632">
        <v>1314985</v>
      </c>
      <c r="DE29" s="655"/>
      <c r="DF29" s="655"/>
      <c r="DG29" s="655"/>
      <c r="DH29" s="655"/>
      <c r="DI29" s="655"/>
      <c r="DJ29" s="655"/>
      <c r="DK29" s="656"/>
      <c r="DL29" s="632">
        <v>1314985</v>
      </c>
      <c r="DM29" s="655"/>
      <c r="DN29" s="655"/>
      <c r="DO29" s="655"/>
      <c r="DP29" s="655"/>
      <c r="DQ29" s="655"/>
      <c r="DR29" s="655"/>
      <c r="DS29" s="655"/>
      <c r="DT29" s="655"/>
      <c r="DU29" s="655"/>
      <c r="DV29" s="656"/>
      <c r="DW29" s="628">
        <v>24.6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33424</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98.5</v>
      </c>
      <c r="BH30" s="682"/>
      <c r="BI30" s="682"/>
      <c r="BJ30" s="682"/>
      <c r="BK30" s="682"/>
      <c r="BL30" s="682"/>
      <c r="BM30" s="618">
        <v>94.1</v>
      </c>
      <c r="BN30" s="682"/>
      <c r="BO30" s="682"/>
      <c r="BP30" s="682"/>
      <c r="BQ30" s="683"/>
      <c r="BR30" s="681">
        <v>98.3</v>
      </c>
      <c r="BS30" s="682"/>
      <c r="BT30" s="682"/>
      <c r="BU30" s="682"/>
      <c r="BV30" s="682"/>
      <c r="BW30" s="682"/>
      <c r="BX30" s="618">
        <v>94.1</v>
      </c>
      <c r="BY30" s="682"/>
      <c r="BZ30" s="682"/>
      <c r="CA30" s="682"/>
      <c r="CB30" s="683"/>
      <c r="CD30" s="686"/>
      <c r="CE30" s="687"/>
      <c r="CF30" s="637" t="s">
        <v>289</v>
      </c>
      <c r="CG30" s="638"/>
      <c r="CH30" s="638"/>
      <c r="CI30" s="638"/>
      <c r="CJ30" s="638"/>
      <c r="CK30" s="638"/>
      <c r="CL30" s="638"/>
      <c r="CM30" s="638"/>
      <c r="CN30" s="638"/>
      <c r="CO30" s="638"/>
      <c r="CP30" s="638"/>
      <c r="CQ30" s="639"/>
      <c r="CR30" s="623">
        <v>1271498</v>
      </c>
      <c r="CS30" s="624"/>
      <c r="CT30" s="624"/>
      <c r="CU30" s="624"/>
      <c r="CV30" s="624"/>
      <c r="CW30" s="624"/>
      <c r="CX30" s="624"/>
      <c r="CY30" s="625"/>
      <c r="CZ30" s="657">
        <v>13.7</v>
      </c>
      <c r="DA30" s="658"/>
      <c r="DB30" s="658"/>
      <c r="DC30" s="659"/>
      <c r="DD30" s="632">
        <v>1217520</v>
      </c>
      <c r="DE30" s="624"/>
      <c r="DF30" s="624"/>
      <c r="DG30" s="624"/>
      <c r="DH30" s="624"/>
      <c r="DI30" s="624"/>
      <c r="DJ30" s="624"/>
      <c r="DK30" s="625"/>
      <c r="DL30" s="632">
        <v>1217520</v>
      </c>
      <c r="DM30" s="624"/>
      <c r="DN30" s="624"/>
      <c r="DO30" s="624"/>
      <c r="DP30" s="624"/>
      <c r="DQ30" s="624"/>
      <c r="DR30" s="624"/>
      <c r="DS30" s="624"/>
      <c r="DT30" s="624"/>
      <c r="DU30" s="624"/>
      <c r="DV30" s="625"/>
      <c r="DW30" s="628">
        <v>22.8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367617</v>
      </c>
      <c r="S31" s="624"/>
      <c r="T31" s="624"/>
      <c r="U31" s="624"/>
      <c r="V31" s="624"/>
      <c r="W31" s="624"/>
      <c r="X31" s="624"/>
      <c r="Y31" s="625"/>
      <c r="Z31" s="626">
        <v>3.8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98.5</v>
      </c>
      <c r="BH31" s="655"/>
      <c r="BI31" s="655"/>
      <c r="BJ31" s="655"/>
      <c r="BK31" s="655"/>
      <c r="BL31" s="655"/>
      <c r="BM31" s="629">
        <v>95.1</v>
      </c>
      <c r="BN31" s="679"/>
      <c r="BO31" s="679"/>
      <c r="BP31" s="679"/>
      <c r="BQ31" s="680"/>
      <c r="BR31" s="678">
        <v>98.3</v>
      </c>
      <c r="BS31" s="655"/>
      <c r="BT31" s="655"/>
      <c r="BU31" s="655"/>
      <c r="BV31" s="655"/>
      <c r="BW31" s="655"/>
      <c r="BX31" s="629">
        <v>94.9</v>
      </c>
      <c r="BY31" s="679"/>
      <c r="BZ31" s="679"/>
      <c r="CA31" s="679"/>
      <c r="CB31" s="680"/>
      <c r="CD31" s="686"/>
      <c r="CE31" s="687"/>
      <c r="CF31" s="637" t="s">
        <v>293</v>
      </c>
      <c r="CG31" s="638"/>
      <c r="CH31" s="638"/>
      <c r="CI31" s="638"/>
      <c r="CJ31" s="638"/>
      <c r="CK31" s="638"/>
      <c r="CL31" s="638"/>
      <c r="CM31" s="638"/>
      <c r="CN31" s="638"/>
      <c r="CO31" s="638"/>
      <c r="CP31" s="638"/>
      <c r="CQ31" s="639"/>
      <c r="CR31" s="623">
        <v>101529</v>
      </c>
      <c r="CS31" s="655"/>
      <c r="CT31" s="655"/>
      <c r="CU31" s="655"/>
      <c r="CV31" s="655"/>
      <c r="CW31" s="655"/>
      <c r="CX31" s="655"/>
      <c r="CY31" s="656"/>
      <c r="CZ31" s="657">
        <v>1.1000000000000001</v>
      </c>
      <c r="DA31" s="658"/>
      <c r="DB31" s="658"/>
      <c r="DC31" s="659"/>
      <c r="DD31" s="632">
        <v>97465</v>
      </c>
      <c r="DE31" s="655"/>
      <c r="DF31" s="655"/>
      <c r="DG31" s="655"/>
      <c r="DH31" s="655"/>
      <c r="DI31" s="655"/>
      <c r="DJ31" s="655"/>
      <c r="DK31" s="656"/>
      <c r="DL31" s="632">
        <v>97465</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198470</v>
      </c>
      <c r="S32" s="624"/>
      <c r="T32" s="624"/>
      <c r="U32" s="624"/>
      <c r="V32" s="624"/>
      <c r="W32" s="624"/>
      <c r="X32" s="624"/>
      <c r="Y32" s="625"/>
      <c r="Z32" s="626">
        <v>2.1</v>
      </c>
      <c r="AA32" s="626"/>
      <c r="AB32" s="626"/>
      <c r="AC32" s="626"/>
      <c r="AD32" s="627">
        <v>1452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98.3</v>
      </c>
      <c r="BH32" s="691"/>
      <c r="BI32" s="691"/>
      <c r="BJ32" s="691"/>
      <c r="BK32" s="691"/>
      <c r="BL32" s="691"/>
      <c r="BM32" s="692">
        <v>92.4</v>
      </c>
      <c r="BN32" s="691"/>
      <c r="BO32" s="691"/>
      <c r="BP32" s="691"/>
      <c r="BQ32" s="693"/>
      <c r="BR32" s="690">
        <v>98.2</v>
      </c>
      <c r="BS32" s="691"/>
      <c r="BT32" s="691"/>
      <c r="BU32" s="691"/>
      <c r="BV32" s="691"/>
      <c r="BW32" s="691"/>
      <c r="BX32" s="692">
        <v>92.7</v>
      </c>
      <c r="BY32" s="691"/>
      <c r="BZ32" s="691"/>
      <c r="CA32" s="691"/>
      <c r="CB32" s="693"/>
      <c r="CD32" s="688"/>
      <c r="CE32" s="689"/>
      <c r="CF32" s="637" t="s">
        <v>296</v>
      </c>
      <c r="CG32" s="638"/>
      <c r="CH32" s="638"/>
      <c r="CI32" s="638"/>
      <c r="CJ32" s="638"/>
      <c r="CK32" s="638"/>
      <c r="CL32" s="638"/>
      <c r="CM32" s="638"/>
      <c r="CN32" s="638"/>
      <c r="CO32" s="638"/>
      <c r="CP32" s="638"/>
      <c r="CQ32" s="639"/>
      <c r="CR32" s="623">
        <v>355</v>
      </c>
      <c r="CS32" s="624"/>
      <c r="CT32" s="624"/>
      <c r="CU32" s="624"/>
      <c r="CV32" s="624"/>
      <c r="CW32" s="624"/>
      <c r="CX32" s="624"/>
      <c r="CY32" s="625"/>
      <c r="CZ32" s="657">
        <v>0</v>
      </c>
      <c r="DA32" s="658"/>
      <c r="DB32" s="658"/>
      <c r="DC32" s="659"/>
      <c r="DD32" s="632">
        <v>355</v>
      </c>
      <c r="DE32" s="624"/>
      <c r="DF32" s="624"/>
      <c r="DG32" s="624"/>
      <c r="DH32" s="624"/>
      <c r="DI32" s="624"/>
      <c r="DJ32" s="624"/>
      <c r="DK32" s="625"/>
      <c r="DL32" s="632">
        <v>355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1543181</v>
      </c>
      <c r="S33" s="624"/>
      <c r="T33" s="624"/>
      <c r="U33" s="624"/>
      <c r="V33" s="624"/>
      <c r="W33" s="624"/>
      <c r="X33" s="624"/>
      <c r="Y33" s="625"/>
      <c r="Z33" s="626">
        <v>16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3790825</v>
      </c>
      <c r="CS33" s="655"/>
      <c r="CT33" s="655"/>
      <c r="CU33" s="655"/>
      <c r="CV33" s="655"/>
      <c r="CW33" s="655"/>
      <c r="CX33" s="655"/>
      <c r="CY33" s="656"/>
      <c r="CZ33" s="657">
        <v>41</v>
      </c>
      <c r="DA33" s="658"/>
      <c r="DB33" s="658"/>
      <c r="DC33" s="659"/>
      <c r="DD33" s="632">
        <v>2579082</v>
      </c>
      <c r="DE33" s="655"/>
      <c r="DF33" s="655"/>
      <c r="DG33" s="655"/>
      <c r="DH33" s="655"/>
      <c r="DI33" s="655"/>
      <c r="DJ33" s="655"/>
      <c r="DK33" s="656"/>
      <c r="DL33" s="632">
        <v>1974016</v>
      </c>
      <c r="DM33" s="655"/>
      <c r="DN33" s="655"/>
      <c r="DO33" s="655"/>
      <c r="DP33" s="655"/>
      <c r="DQ33" s="655"/>
      <c r="DR33" s="655"/>
      <c r="DS33" s="655"/>
      <c r="DT33" s="655"/>
      <c r="DU33" s="655"/>
      <c r="DV33" s="656"/>
      <c r="DW33" s="628">
        <v>36.9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1516239</v>
      </c>
      <c r="CS34" s="624"/>
      <c r="CT34" s="624"/>
      <c r="CU34" s="624"/>
      <c r="CV34" s="624"/>
      <c r="CW34" s="624"/>
      <c r="CX34" s="624"/>
      <c r="CY34" s="625"/>
      <c r="CZ34" s="657">
        <v>16.399999999999999</v>
      </c>
      <c r="DA34" s="658"/>
      <c r="DB34" s="658"/>
      <c r="DC34" s="659"/>
      <c r="DD34" s="632">
        <v>956436</v>
      </c>
      <c r="DE34" s="624"/>
      <c r="DF34" s="624"/>
      <c r="DG34" s="624"/>
      <c r="DH34" s="624"/>
      <c r="DI34" s="624"/>
      <c r="DJ34" s="624"/>
      <c r="DK34" s="625"/>
      <c r="DL34" s="632">
        <v>746394</v>
      </c>
      <c r="DM34" s="624"/>
      <c r="DN34" s="624"/>
      <c r="DO34" s="624"/>
      <c r="DP34" s="624"/>
      <c r="DQ34" s="624"/>
      <c r="DR34" s="624"/>
      <c r="DS34" s="624"/>
      <c r="DT34" s="624"/>
      <c r="DU34" s="624"/>
      <c r="DV34" s="625"/>
      <c r="DW34" s="628">
        <v>14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267181</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843710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-236873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72232</v>
      </c>
      <c r="CS35" s="655"/>
      <c r="CT35" s="655"/>
      <c r="CU35" s="655"/>
      <c r="CV35" s="655"/>
      <c r="CW35" s="655"/>
      <c r="CX35" s="655"/>
      <c r="CY35" s="656"/>
      <c r="CZ35" s="657">
        <v>0.8</v>
      </c>
      <c r="DA35" s="658"/>
      <c r="DB35" s="658"/>
      <c r="DC35" s="659"/>
      <c r="DD35" s="632">
        <v>60399</v>
      </c>
      <c r="DE35" s="655"/>
      <c r="DF35" s="655"/>
      <c r="DG35" s="655"/>
      <c r="DH35" s="655"/>
      <c r="DI35" s="655"/>
      <c r="DJ35" s="655"/>
      <c r="DK35" s="656"/>
      <c r="DL35" s="632">
        <v>60399</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9644965</v>
      </c>
      <c r="S36" s="696"/>
      <c r="T36" s="696"/>
      <c r="U36" s="696"/>
      <c r="V36" s="696"/>
      <c r="W36" s="696"/>
      <c r="X36" s="696"/>
      <c r="Y36" s="697"/>
      <c r="Z36" s="698">
        <v>100</v>
      </c>
      <c r="AA36" s="698"/>
      <c r="AB36" s="698"/>
      <c r="AC36" s="698"/>
      <c r="AD36" s="699">
        <v>5080480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34110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-332178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920749</v>
      </c>
      <c r="CS36" s="624"/>
      <c r="CT36" s="624"/>
      <c r="CU36" s="624"/>
      <c r="CV36" s="624"/>
      <c r="CW36" s="624"/>
      <c r="CX36" s="624"/>
      <c r="CY36" s="625"/>
      <c r="CZ36" s="657">
        <v>9.9</v>
      </c>
      <c r="DA36" s="658"/>
      <c r="DB36" s="658"/>
      <c r="DC36" s="659"/>
      <c r="DD36" s="632">
        <v>679170</v>
      </c>
      <c r="DE36" s="624"/>
      <c r="DF36" s="624"/>
      <c r="DG36" s="624"/>
      <c r="DH36" s="624"/>
      <c r="DI36" s="624"/>
      <c r="DJ36" s="624"/>
      <c r="DK36" s="625"/>
      <c r="DL36" s="632">
        <v>577267</v>
      </c>
      <c r="DM36" s="624"/>
      <c r="DN36" s="624"/>
      <c r="DO36" s="624"/>
      <c r="DP36" s="624"/>
      <c r="DQ36" s="624"/>
      <c r="DR36" s="624"/>
      <c r="DS36" s="624"/>
      <c r="DT36" s="624"/>
      <c r="DU36" s="624"/>
      <c r="DV36" s="625"/>
      <c r="DW36" s="628">
        <v>10.8</v>
      </c>
      <c r="DX36" s="653"/>
      <c r="DY36" s="653"/>
      <c r="DZ36" s="653"/>
      <c r="EA36" s="653"/>
      <c r="EB36" s="653"/>
      <c r="EC36" s="654"/>
    </row>
    <row r="37" spans="2:133" ht="11.25" customHeight="1">
      <c r="AQ37" s="702" t="s">
        <v>311</v>
      </c>
      <c r="AR37" s="703"/>
      <c r="AS37" s="703"/>
      <c r="AT37" s="703"/>
      <c r="AU37" s="703"/>
      <c r="AV37" s="703"/>
      <c r="AW37" s="703"/>
      <c r="AX37" s="703"/>
      <c r="AY37" s="704"/>
      <c r="AZ37" s="623">
        <v>30758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2366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375685</v>
      </c>
      <c r="CS37" s="655"/>
      <c r="CT37" s="655"/>
      <c r="CU37" s="655"/>
      <c r="CV37" s="655"/>
      <c r="CW37" s="655"/>
      <c r="CX37" s="655"/>
      <c r="CY37" s="656"/>
      <c r="CZ37" s="657">
        <v>4.0999999999999996</v>
      </c>
      <c r="DA37" s="658"/>
      <c r="DB37" s="658"/>
      <c r="DC37" s="659"/>
      <c r="DD37" s="632">
        <v>372685</v>
      </c>
      <c r="DE37" s="655"/>
      <c r="DF37" s="655"/>
      <c r="DG37" s="655"/>
      <c r="DH37" s="655"/>
      <c r="DI37" s="655"/>
      <c r="DJ37" s="655"/>
      <c r="DK37" s="656"/>
      <c r="DL37" s="632">
        <v>369715</v>
      </c>
      <c r="DM37" s="655"/>
      <c r="DN37" s="655"/>
      <c r="DO37" s="655"/>
      <c r="DP37" s="655"/>
      <c r="DQ37" s="655"/>
      <c r="DR37" s="655"/>
      <c r="DS37" s="655"/>
      <c r="DT37" s="655"/>
      <c r="DU37" s="655"/>
      <c r="DV37" s="656"/>
      <c r="DW37" s="628">
        <v>6.9</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3882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812952</v>
      </c>
      <c r="CS38" s="624"/>
      <c r="CT38" s="624"/>
      <c r="CU38" s="624"/>
      <c r="CV38" s="624"/>
      <c r="CW38" s="624"/>
      <c r="CX38" s="624"/>
      <c r="CY38" s="625"/>
      <c r="CZ38" s="657">
        <v>8.8000000000000007</v>
      </c>
      <c r="DA38" s="658"/>
      <c r="DB38" s="658"/>
      <c r="DC38" s="659"/>
      <c r="DD38" s="632">
        <v>679923</v>
      </c>
      <c r="DE38" s="624"/>
      <c r="DF38" s="624"/>
      <c r="DG38" s="624"/>
      <c r="DH38" s="624"/>
      <c r="DI38" s="624"/>
      <c r="DJ38" s="624"/>
      <c r="DK38" s="625"/>
      <c r="DL38" s="632">
        <v>589956</v>
      </c>
      <c r="DM38" s="624"/>
      <c r="DN38" s="624"/>
      <c r="DO38" s="624"/>
      <c r="DP38" s="624"/>
      <c r="DQ38" s="624"/>
      <c r="DR38" s="624"/>
      <c r="DS38" s="624"/>
      <c r="DT38" s="624"/>
      <c r="DU38" s="624"/>
      <c r="DV38" s="625"/>
      <c r="DW38" s="628">
        <v>11</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390053</v>
      </c>
      <c r="CS39" s="655"/>
      <c r="CT39" s="655"/>
      <c r="CU39" s="655"/>
      <c r="CV39" s="655"/>
      <c r="CW39" s="655"/>
      <c r="CX39" s="655"/>
      <c r="CY39" s="656"/>
      <c r="CZ39" s="657">
        <v>4.2</v>
      </c>
      <c r="DA39" s="658"/>
      <c r="DB39" s="658"/>
      <c r="DC39" s="659"/>
      <c r="DD39" s="632">
        <v>202884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269960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78600</v>
      </c>
      <c r="CS40" s="624"/>
      <c r="CT40" s="624"/>
      <c r="CU40" s="624"/>
      <c r="CV40" s="624"/>
      <c r="CW40" s="624"/>
      <c r="CX40" s="624"/>
      <c r="CY40" s="625"/>
      <c r="CZ40" s="657">
        <v>0.8</v>
      </c>
      <c r="DA40" s="658"/>
      <c r="DB40" s="658"/>
      <c r="DC40" s="659"/>
      <c r="DD40" s="632">
        <v>270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508882</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344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2005034</v>
      </c>
      <c r="CS42" s="624"/>
      <c r="CT42" s="624"/>
      <c r="CU42" s="624"/>
      <c r="CV42" s="624"/>
      <c r="CW42" s="624"/>
      <c r="CX42" s="624"/>
      <c r="CY42" s="625"/>
      <c r="CZ42" s="657">
        <v>21.7</v>
      </c>
      <c r="DA42" s="706"/>
      <c r="DB42" s="706"/>
      <c r="DC42" s="707"/>
      <c r="DD42" s="632">
        <v>229869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40155</v>
      </c>
      <c r="CS43" s="655"/>
      <c r="CT43" s="655"/>
      <c r="CU43" s="655"/>
      <c r="CV43" s="655"/>
      <c r="CW43" s="655"/>
      <c r="CX43" s="655"/>
      <c r="CY43" s="656"/>
      <c r="CZ43" s="657">
        <v>0.4</v>
      </c>
      <c r="DA43" s="658"/>
      <c r="DB43" s="658"/>
      <c r="DC43" s="659"/>
      <c r="DD43" s="632">
        <v>31966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1878247</v>
      </c>
      <c r="CS44" s="624"/>
      <c r="CT44" s="624"/>
      <c r="CU44" s="624"/>
      <c r="CV44" s="624"/>
      <c r="CW44" s="624"/>
      <c r="CX44" s="624"/>
      <c r="CY44" s="625"/>
      <c r="CZ44" s="657">
        <v>20.3</v>
      </c>
      <c r="DA44" s="706"/>
      <c r="DB44" s="706"/>
      <c r="DC44" s="707"/>
      <c r="DD44" s="632">
        <v>209490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720555</v>
      </c>
      <c r="CS45" s="655"/>
      <c r="CT45" s="655"/>
      <c r="CU45" s="655"/>
      <c r="CV45" s="655"/>
      <c r="CW45" s="655"/>
      <c r="CX45" s="655"/>
      <c r="CY45" s="656"/>
      <c r="CZ45" s="657">
        <v>7.8</v>
      </c>
      <c r="DA45" s="658"/>
      <c r="DB45" s="658"/>
      <c r="DC45" s="659"/>
      <c r="DD45" s="632">
        <v>55078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1127245</v>
      </c>
      <c r="CS46" s="624"/>
      <c r="CT46" s="624"/>
      <c r="CU46" s="624"/>
      <c r="CV46" s="624"/>
      <c r="CW46" s="624"/>
      <c r="CX46" s="624"/>
      <c r="CY46" s="625"/>
      <c r="CZ46" s="657">
        <v>12.2</v>
      </c>
      <c r="DA46" s="706"/>
      <c r="DB46" s="706"/>
      <c r="DC46" s="707"/>
      <c r="DD46" s="632">
        <v>145032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126787</v>
      </c>
      <c r="CS47" s="655"/>
      <c r="CT47" s="655"/>
      <c r="CU47" s="655"/>
      <c r="CV47" s="655"/>
      <c r="CW47" s="655"/>
      <c r="CX47" s="655"/>
      <c r="CY47" s="656"/>
      <c r="CZ47" s="657">
        <v>1.4</v>
      </c>
      <c r="DA47" s="658"/>
      <c r="DB47" s="658"/>
      <c r="DC47" s="659"/>
      <c r="DD47" s="632">
        <v>20379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9256701</v>
      </c>
      <c r="CS49" s="691"/>
      <c r="CT49" s="691"/>
      <c r="CU49" s="691"/>
      <c r="CV49" s="691"/>
      <c r="CW49" s="691"/>
      <c r="CX49" s="691"/>
      <c r="CY49" s="718"/>
      <c r="CZ49" s="719">
        <v>100</v>
      </c>
      <c r="DA49" s="720"/>
      <c r="DB49" s="720"/>
      <c r="DC49" s="721"/>
      <c r="DD49" s="722">
        <v>5721321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9711</v>
      </c>
      <c r="R7" s="753"/>
      <c r="S7" s="753"/>
      <c r="T7" s="753"/>
      <c r="U7" s="753"/>
      <c r="V7" s="753">
        <v>9324</v>
      </c>
      <c r="W7" s="753"/>
      <c r="X7" s="753"/>
      <c r="Y7" s="753"/>
      <c r="Z7" s="753"/>
      <c r="AA7" s="753">
        <v>387</v>
      </c>
      <c r="AB7" s="753"/>
      <c r="AC7" s="753"/>
      <c r="AD7" s="753"/>
      <c r="AE7" s="754"/>
      <c r="AF7" s="755">
        <v>298</v>
      </c>
      <c r="AG7" s="756"/>
      <c r="AH7" s="756"/>
      <c r="AI7" s="756"/>
      <c r="AJ7" s="757"/>
      <c r="AK7" s="792">
        <v>21</v>
      </c>
      <c r="AL7" s="793"/>
      <c r="AM7" s="793"/>
      <c r="AN7" s="793"/>
      <c r="AO7" s="793"/>
      <c r="AP7" s="793">
        <v>10801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5</v>
      </c>
      <c r="CI7" s="790"/>
      <c r="CJ7" s="790"/>
      <c r="CK7" s="790"/>
      <c r="CL7" s="791"/>
      <c r="CM7" s="789">
        <v>13</v>
      </c>
      <c r="CN7" s="790"/>
      <c r="CO7" s="790"/>
      <c r="CP7" s="790"/>
      <c r="CQ7" s="791"/>
      <c r="CR7" s="789">
        <v>1</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10</v>
      </c>
      <c r="R8" s="777"/>
      <c r="S8" s="777"/>
      <c r="T8" s="777"/>
      <c r="U8" s="777"/>
      <c r="V8" s="777">
        <v>10</v>
      </c>
      <c r="W8" s="777"/>
      <c r="X8" s="777"/>
      <c r="Y8" s="777"/>
      <c r="Z8" s="777"/>
      <c r="AA8" s="777">
        <v>0</v>
      </c>
      <c r="AB8" s="777"/>
      <c r="AC8" s="777"/>
      <c r="AD8" s="777"/>
      <c r="AE8" s="778"/>
      <c r="AF8" s="779">
        <v>0</v>
      </c>
      <c r="AG8" s="780"/>
      <c r="AH8" s="780"/>
      <c r="AI8" s="780"/>
      <c r="AJ8" s="781"/>
      <c r="AK8" s="782"/>
      <c r="AL8" s="783"/>
      <c r="AM8" s="783"/>
      <c r="AN8" s="783"/>
      <c r="AO8" s="783"/>
      <c r="AP8" s="783">
        <v>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551</v>
      </c>
      <c r="BT8" s="787"/>
      <c r="BU8" s="787"/>
      <c r="BV8" s="787"/>
      <c r="BW8" s="787"/>
      <c r="BX8" s="787"/>
      <c r="BY8" s="787"/>
      <c r="BZ8" s="787"/>
      <c r="CA8" s="787"/>
      <c r="CB8" s="787"/>
      <c r="CC8" s="787"/>
      <c r="CD8" s="787"/>
      <c r="CE8" s="787"/>
      <c r="CF8" s="787"/>
      <c r="CG8" s="788"/>
      <c r="CH8" s="799">
        <v>-15</v>
      </c>
      <c r="CI8" s="800"/>
      <c r="CJ8" s="800"/>
      <c r="CK8" s="800"/>
      <c r="CL8" s="801"/>
      <c r="CM8" s="799">
        <v>12</v>
      </c>
      <c r="CN8" s="800"/>
      <c r="CO8" s="800"/>
      <c r="CP8" s="800"/>
      <c r="CQ8" s="801"/>
      <c r="CR8" s="799">
        <v>23</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19</v>
      </c>
      <c r="R9" s="777"/>
      <c r="S9" s="777"/>
      <c r="T9" s="777"/>
      <c r="U9" s="777"/>
      <c r="V9" s="777">
        <v>18</v>
      </c>
      <c r="W9" s="777"/>
      <c r="X9" s="777"/>
      <c r="Y9" s="777"/>
      <c r="Z9" s="777"/>
      <c r="AA9" s="777">
        <v>1</v>
      </c>
      <c r="AB9" s="777"/>
      <c r="AC9" s="777"/>
      <c r="AD9" s="777"/>
      <c r="AE9" s="778"/>
      <c r="AF9" s="779">
        <v>1</v>
      </c>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552</v>
      </c>
      <c r="BT9" s="787"/>
      <c r="BU9" s="787"/>
      <c r="BV9" s="787"/>
      <c r="BW9" s="787"/>
      <c r="BX9" s="787"/>
      <c r="BY9" s="787"/>
      <c r="BZ9" s="787"/>
      <c r="CA9" s="787"/>
      <c r="CB9" s="787"/>
      <c r="CC9" s="787"/>
      <c r="CD9" s="787"/>
      <c r="CE9" s="787"/>
      <c r="CF9" s="787"/>
      <c r="CG9" s="788"/>
      <c r="CH9" s="799">
        <v>9</v>
      </c>
      <c r="CI9" s="800"/>
      <c r="CJ9" s="800"/>
      <c r="CK9" s="800"/>
      <c r="CL9" s="801"/>
      <c r="CM9" s="799">
        <v>58</v>
      </c>
      <c r="CN9" s="800"/>
      <c r="CO9" s="800"/>
      <c r="CP9" s="800"/>
      <c r="CQ9" s="801"/>
      <c r="CR9" s="799">
        <v>13</v>
      </c>
      <c r="CS9" s="800"/>
      <c r="CT9" s="800"/>
      <c r="CU9" s="800"/>
      <c r="CV9" s="801"/>
      <c r="CW9" s="799">
        <v>0</v>
      </c>
      <c r="CX9" s="800"/>
      <c r="CY9" s="800"/>
      <c r="CZ9" s="800"/>
      <c r="DA9" s="801"/>
      <c r="DB9" s="799">
        <v>10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264</v>
      </c>
      <c r="R10" s="777"/>
      <c r="S10" s="777"/>
      <c r="T10" s="777"/>
      <c r="U10" s="777"/>
      <c r="V10" s="777">
        <v>264</v>
      </c>
      <c r="W10" s="777"/>
      <c r="X10" s="777"/>
      <c r="Y10" s="777"/>
      <c r="Z10" s="777"/>
      <c r="AA10" s="777">
        <v>0</v>
      </c>
      <c r="AB10" s="777"/>
      <c r="AC10" s="777"/>
      <c r="AD10" s="777"/>
      <c r="AE10" s="778"/>
      <c r="AF10" s="779">
        <v>0</v>
      </c>
      <c r="AG10" s="780"/>
      <c r="AH10" s="780"/>
      <c r="AI10" s="780"/>
      <c r="AJ10" s="781"/>
      <c r="AK10" s="782">
        <v>175</v>
      </c>
      <c r="AL10" s="783"/>
      <c r="AM10" s="783"/>
      <c r="AN10" s="783"/>
      <c r="AO10" s="783"/>
      <c r="AP10" s="783">
        <v>1066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9841</v>
      </c>
      <c r="R23" s="812"/>
      <c r="S23" s="812"/>
      <c r="T23" s="812"/>
      <c r="U23" s="812"/>
      <c r="V23" s="812">
        <v>9452</v>
      </c>
      <c r="W23" s="812"/>
      <c r="X23" s="812"/>
      <c r="Y23" s="812"/>
      <c r="Z23" s="812"/>
      <c r="AA23" s="812">
        <v>388</v>
      </c>
      <c r="AB23" s="812"/>
      <c r="AC23" s="812"/>
      <c r="AD23" s="812"/>
      <c r="AE23" s="813"/>
      <c r="AF23" s="814">
        <v>299</v>
      </c>
      <c r="AG23" s="812"/>
      <c r="AH23" s="812"/>
      <c r="AI23" s="812"/>
      <c r="AJ23" s="815"/>
      <c r="AK23" s="816"/>
      <c r="AL23" s="817"/>
      <c r="AM23" s="817"/>
      <c r="AN23" s="817"/>
      <c r="AO23" s="817"/>
      <c r="AP23" s="812">
        <v>11876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2198</v>
      </c>
      <c r="R28" s="841"/>
      <c r="S28" s="841"/>
      <c r="T28" s="841"/>
      <c r="U28" s="841"/>
      <c r="V28" s="841">
        <v>2435</v>
      </c>
      <c r="W28" s="841"/>
      <c r="X28" s="841"/>
      <c r="Y28" s="841"/>
      <c r="Z28" s="841"/>
      <c r="AA28" s="841">
        <v>-237</v>
      </c>
      <c r="AB28" s="841"/>
      <c r="AC28" s="841"/>
      <c r="AD28" s="841"/>
      <c r="AE28" s="842"/>
      <c r="AF28" s="843">
        <v>-237</v>
      </c>
      <c r="AG28" s="841"/>
      <c r="AH28" s="841"/>
      <c r="AI28" s="841"/>
      <c r="AJ28" s="844"/>
      <c r="AK28" s="845">
        <v>238</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64</v>
      </c>
      <c r="R29" s="777"/>
      <c r="S29" s="777"/>
      <c r="T29" s="777"/>
      <c r="U29" s="777"/>
      <c r="V29" s="777">
        <v>64</v>
      </c>
      <c r="W29" s="777"/>
      <c r="X29" s="777"/>
      <c r="Y29" s="777"/>
      <c r="Z29" s="777"/>
      <c r="AA29" s="777">
        <v>0</v>
      </c>
      <c r="AB29" s="777"/>
      <c r="AC29" s="777"/>
      <c r="AD29" s="777"/>
      <c r="AE29" s="778"/>
      <c r="AF29" s="779">
        <v>0</v>
      </c>
      <c r="AG29" s="780"/>
      <c r="AH29" s="780"/>
      <c r="AI29" s="780"/>
      <c r="AJ29" s="781"/>
      <c r="AK29" s="848">
        <v>36</v>
      </c>
      <c r="AL29" s="849"/>
      <c r="AM29" s="849"/>
      <c r="AN29" s="849"/>
      <c r="AO29" s="849"/>
      <c r="AP29" s="849">
        <v>5</v>
      </c>
      <c r="AQ29" s="849"/>
      <c r="AR29" s="849"/>
      <c r="AS29" s="849"/>
      <c r="AT29" s="849"/>
      <c r="AU29" s="849">
        <v>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1712</v>
      </c>
      <c r="R30" s="777"/>
      <c r="S30" s="777"/>
      <c r="T30" s="777"/>
      <c r="U30" s="777"/>
      <c r="V30" s="777">
        <v>1670</v>
      </c>
      <c r="W30" s="777"/>
      <c r="X30" s="777"/>
      <c r="Y30" s="777"/>
      <c r="Z30" s="777"/>
      <c r="AA30" s="777">
        <v>42</v>
      </c>
      <c r="AB30" s="777"/>
      <c r="AC30" s="777"/>
      <c r="AD30" s="777"/>
      <c r="AE30" s="778"/>
      <c r="AF30" s="779">
        <v>42</v>
      </c>
      <c r="AG30" s="780"/>
      <c r="AH30" s="780"/>
      <c r="AI30" s="780"/>
      <c r="AJ30" s="781"/>
      <c r="AK30" s="848">
        <v>245</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v>
      </c>
      <c r="R31" s="777"/>
      <c r="S31" s="777"/>
      <c r="T31" s="777"/>
      <c r="U31" s="777"/>
      <c r="V31" s="777">
        <v>11</v>
      </c>
      <c r="W31" s="777"/>
      <c r="X31" s="777"/>
      <c r="Y31" s="777"/>
      <c r="Z31" s="777"/>
      <c r="AA31" s="777">
        <v>0</v>
      </c>
      <c r="AB31" s="777"/>
      <c r="AC31" s="777"/>
      <c r="AD31" s="777"/>
      <c r="AE31" s="778"/>
      <c r="AF31" s="779" t="s">
        <v>108</v>
      </c>
      <c r="AG31" s="780"/>
      <c r="AH31" s="780"/>
      <c r="AI31" s="780"/>
      <c r="AJ31" s="781"/>
      <c r="AK31" s="848">
        <v>7</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177</v>
      </c>
      <c r="R32" s="777"/>
      <c r="S32" s="777"/>
      <c r="T32" s="777"/>
      <c r="U32" s="777"/>
      <c r="V32" s="777">
        <v>172</v>
      </c>
      <c r="W32" s="777"/>
      <c r="X32" s="777"/>
      <c r="Y32" s="777"/>
      <c r="Z32" s="777"/>
      <c r="AA32" s="777">
        <v>5</v>
      </c>
      <c r="AB32" s="777"/>
      <c r="AC32" s="777"/>
      <c r="AD32" s="777"/>
      <c r="AE32" s="778"/>
      <c r="AF32" s="779">
        <v>5</v>
      </c>
      <c r="AG32" s="780"/>
      <c r="AH32" s="780"/>
      <c r="AI32" s="780"/>
      <c r="AJ32" s="781"/>
      <c r="AK32" s="848">
        <v>69</v>
      </c>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427</v>
      </c>
      <c r="R33" s="777"/>
      <c r="S33" s="777"/>
      <c r="T33" s="777"/>
      <c r="U33" s="777"/>
      <c r="V33" s="777">
        <v>67</v>
      </c>
      <c r="W33" s="777"/>
      <c r="X33" s="777"/>
      <c r="Y33" s="777"/>
      <c r="Z33" s="777"/>
      <c r="AA33" s="777">
        <v>360</v>
      </c>
      <c r="AB33" s="777"/>
      <c r="AC33" s="777"/>
      <c r="AD33" s="777"/>
      <c r="AE33" s="778"/>
      <c r="AF33" s="779">
        <v>360</v>
      </c>
      <c r="AG33" s="780"/>
      <c r="AH33" s="780"/>
      <c r="AI33" s="780"/>
      <c r="AJ33" s="781"/>
      <c r="AK33" s="848">
        <v>31</v>
      </c>
      <c r="AL33" s="849"/>
      <c r="AM33" s="849"/>
      <c r="AN33" s="849"/>
      <c r="AO33" s="849"/>
      <c r="AP33" s="849">
        <v>1475</v>
      </c>
      <c r="AQ33" s="849"/>
      <c r="AR33" s="849"/>
      <c r="AS33" s="849"/>
      <c r="AT33" s="849"/>
      <c r="AU33" s="849">
        <v>353</v>
      </c>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37</v>
      </c>
      <c r="R34" s="777"/>
      <c r="S34" s="777"/>
      <c r="T34" s="777"/>
      <c r="U34" s="777"/>
      <c r="V34" s="777">
        <v>36</v>
      </c>
      <c r="W34" s="777"/>
      <c r="X34" s="777"/>
      <c r="Y34" s="777"/>
      <c r="Z34" s="777"/>
      <c r="AA34" s="777">
        <v>1</v>
      </c>
      <c r="AB34" s="777"/>
      <c r="AC34" s="777"/>
      <c r="AD34" s="777"/>
      <c r="AE34" s="778"/>
      <c r="AF34" s="779">
        <v>1</v>
      </c>
      <c r="AG34" s="780"/>
      <c r="AH34" s="780"/>
      <c r="AI34" s="780"/>
      <c r="AJ34" s="781"/>
      <c r="AK34" s="848">
        <v>30</v>
      </c>
      <c r="AL34" s="849"/>
      <c r="AM34" s="849"/>
      <c r="AN34" s="849"/>
      <c r="AO34" s="849"/>
      <c r="AP34" s="849">
        <v>363</v>
      </c>
      <c r="AQ34" s="849"/>
      <c r="AR34" s="849"/>
      <c r="AS34" s="849"/>
      <c r="AT34" s="849"/>
      <c r="AU34" s="849">
        <v>363</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5</v>
      </c>
      <c r="R35" s="777"/>
      <c r="S35" s="777"/>
      <c r="T35" s="777"/>
      <c r="U35" s="777"/>
      <c r="V35" s="777">
        <v>5</v>
      </c>
      <c r="W35" s="777"/>
      <c r="X35" s="777"/>
      <c r="Y35" s="777"/>
      <c r="Z35" s="777"/>
      <c r="AA35" s="777">
        <v>0</v>
      </c>
      <c r="AB35" s="777"/>
      <c r="AC35" s="777"/>
      <c r="AD35" s="777"/>
      <c r="AE35" s="778"/>
      <c r="AF35" s="779">
        <v>0</v>
      </c>
      <c r="AG35" s="780"/>
      <c r="AH35" s="780"/>
      <c r="AI35" s="780"/>
      <c r="AJ35" s="781"/>
      <c r="AK35" s="848">
        <v>4</v>
      </c>
      <c r="AL35" s="849"/>
      <c r="AM35" s="849"/>
      <c r="AN35" s="849"/>
      <c r="AO35" s="849"/>
      <c r="AP35" s="849">
        <v>35</v>
      </c>
      <c r="AQ35" s="849"/>
      <c r="AR35" s="849"/>
      <c r="AS35" s="849"/>
      <c r="AT35" s="849"/>
      <c r="AU35" s="849">
        <v>35</v>
      </c>
      <c r="AV35" s="849"/>
      <c r="AW35" s="849"/>
      <c r="AX35" s="849"/>
      <c r="AY35" s="849"/>
      <c r="AZ35" s="850"/>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170</v>
      </c>
      <c r="AG63" s="860"/>
      <c r="AH63" s="860"/>
      <c r="AI63" s="860"/>
      <c r="AJ63" s="861"/>
      <c r="AK63" s="862"/>
      <c r="AL63" s="857"/>
      <c r="AM63" s="857"/>
      <c r="AN63" s="857"/>
      <c r="AO63" s="857"/>
      <c r="AP63" s="860">
        <v>1879</v>
      </c>
      <c r="AQ63" s="860"/>
      <c r="AR63" s="860"/>
      <c r="AS63" s="860"/>
      <c r="AT63" s="860"/>
      <c r="AU63" s="860">
        <v>757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1511</v>
      </c>
      <c r="R68" s="884"/>
      <c r="S68" s="884"/>
      <c r="T68" s="884"/>
      <c r="U68" s="884"/>
      <c r="V68" s="884">
        <v>1511</v>
      </c>
      <c r="W68" s="884"/>
      <c r="X68" s="884"/>
      <c r="Y68" s="884"/>
      <c r="Z68" s="884"/>
      <c r="AA68" s="884">
        <v>0</v>
      </c>
      <c r="AB68" s="884"/>
      <c r="AC68" s="884"/>
      <c r="AD68" s="884"/>
      <c r="AE68" s="884"/>
      <c r="AF68" s="884">
        <v>0</v>
      </c>
      <c r="AG68" s="884"/>
      <c r="AH68" s="884"/>
      <c r="AI68" s="884"/>
      <c r="AJ68" s="884"/>
      <c r="AK68" s="884"/>
      <c r="AL68" s="884"/>
      <c r="AM68" s="884"/>
      <c r="AN68" s="884"/>
      <c r="AO68" s="884"/>
      <c r="AP68" s="884">
        <v>1983</v>
      </c>
      <c r="AQ68" s="884"/>
      <c r="AR68" s="884"/>
      <c r="AS68" s="884"/>
      <c r="AT68" s="884"/>
      <c r="AU68" s="884">
        <v>164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16</v>
      </c>
      <c r="R69" s="849"/>
      <c r="S69" s="849"/>
      <c r="T69" s="849"/>
      <c r="U69" s="849"/>
      <c r="V69" s="849">
        <v>6</v>
      </c>
      <c r="W69" s="849"/>
      <c r="X69" s="849"/>
      <c r="Y69" s="849"/>
      <c r="Z69" s="849"/>
      <c r="AA69" s="849">
        <v>11</v>
      </c>
      <c r="AB69" s="849"/>
      <c r="AC69" s="849"/>
      <c r="AD69" s="849"/>
      <c r="AE69" s="849"/>
      <c r="AF69" s="849">
        <v>11</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46</v>
      </c>
      <c r="R70" s="849"/>
      <c r="S70" s="849"/>
      <c r="T70" s="849"/>
      <c r="U70" s="849"/>
      <c r="V70" s="849">
        <v>46</v>
      </c>
      <c r="W70" s="849"/>
      <c r="X70" s="849"/>
      <c r="Y70" s="849"/>
      <c r="Z70" s="849"/>
      <c r="AA70" s="849">
        <v>0</v>
      </c>
      <c r="AB70" s="849"/>
      <c r="AC70" s="849"/>
      <c r="AD70" s="849"/>
      <c r="AE70" s="849"/>
      <c r="AF70" s="849">
        <v>0</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67</v>
      </c>
      <c r="R71" s="849"/>
      <c r="S71" s="849"/>
      <c r="T71" s="849"/>
      <c r="U71" s="849"/>
      <c r="V71" s="849">
        <v>67</v>
      </c>
      <c r="W71" s="849"/>
      <c r="X71" s="849"/>
      <c r="Y71" s="849"/>
      <c r="Z71" s="849"/>
      <c r="AA71" s="849">
        <v>0</v>
      </c>
      <c r="AB71" s="849"/>
      <c r="AC71" s="849"/>
      <c r="AD71" s="849"/>
      <c r="AE71" s="849"/>
      <c r="AF71" s="849">
        <v>0</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748</v>
      </c>
      <c r="R72" s="849"/>
      <c r="S72" s="849"/>
      <c r="T72" s="849"/>
      <c r="U72" s="849"/>
      <c r="V72" s="849">
        <v>748</v>
      </c>
      <c r="W72" s="849"/>
      <c r="X72" s="849"/>
      <c r="Y72" s="849"/>
      <c r="Z72" s="849"/>
      <c r="AA72" s="849">
        <v>0</v>
      </c>
      <c r="AB72" s="849"/>
      <c r="AC72" s="849"/>
      <c r="AD72" s="849"/>
      <c r="AE72" s="849"/>
      <c r="AF72" s="849">
        <v>0</v>
      </c>
      <c r="AG72" s="849"/>
      <c r="AH72" s="849"/>
      <c r="AI72" s="849"/>
      <c r="AJ72" s="849"/>
      <c r="AK72" s="849"/>
      <c r="AL72" s="849"/>
      <c r="AM72" s="849"/>
      <c r="AN72" s="849"/>
      <c r="AO72" s="849"/>
      <c r="AP72" s="849">
        <v>537</v>
      </c>
      <c r="AQ72" s="849"/>
      <c r="AR72" s="849"/>
      <c r="AS72" s="849"/>
      <c r="AT72" s="849"/>
      <c r="AU72" s="849">
        <v>137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147</v>
      </c>
      <c r="R73" s="849"/>
      <c r="S73" s="849"/>
      <c r="T73" s="849"/>
      <c r="U73" s="849"/>
      <c r="V73" s="849">
        <v>139</v>
      </c>
      <c r="W73" s="849"/>
      <c r="X73" s="849"/>
      <c r="Y73" s="849"/>
      <c r="Z73" s="849"/>
      <c r="AA73" s="849">
        <v>8</v>
      </c>
      <c r="AB73" s="849"/>
      <c r="AC73" s="849"/>
      <c r="AD73" s="849"/>
      <c r="AE73" s="849"/>
      <c r="AF73" s="849">
        <v>8</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5199</v>
      </c>
      <c r="R74" s="849"/>
      <c r="S74" s="849"/>
      <c r="T74" s="849"/>
      <c r="U74" s="849"/>
      <c r="V74" s="849">
        <v>3904</v>
      </c>
      <c r="W74" s="849"/>
      <c r="X74" s="849"/>
      <c r="Y74" s="849"/>
      <c r="Z74" s="849"/>
      <c r="AA74" s="849">
        <v>1295</v>
      </c>
      <c r="AB74" s="849"/>
      <c r="AC74" s="849"/>
      <c r="AD74" s="849"/>
      <c r="AE74" s="849"/>
      <c r="AF74" s="849">
        <v>1295</v>
      </c>
      <c r="AG74" s="849"/>
      <c r="AH74" s="849"/>
      <c r="AI74" s="849"/>
      <c r="AJ74" s="849"/>
      <c r="AK74" s="849">
        <v>5</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11</v>
      </c>
      <c r="R75" s="898"/>
      <c r="S75" s="898"/>
      <c r="T75" s="898"/>
      <c r="U75" s="848"/>
      <c r="V75" s="899">
        <v>11</v>
      </c>
      <c r="W75" s="898"/>
      <c r="X75" s="898"/>
      <c r="Y75" s="898"/>
      <c r="Z75" s="848"/>
      <c r="AA75" s="899">
        <v>0</v>
      </c>
      <c r="AB75" s="898"/>
      <c r="AC75" s="898"/>
      <c r="AD75" s="898"/>
      <c r="AE75" s="848"/>
      <c r="AF75" s="899">
        <v>0</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1316</v>
      </c>
      <c r="R76" s="898"/>
      <c r="S76" s="898"/>
      <c r="T76" s="898"/>
      <c r="U76" s="848"/>
      <c r="V76" s="899">
        <v>543</v>
      </c>
      <c r="W76" s="898"/>
      <c r="X76" s="898"/>
      <c r="Y76" s="898"/>
      <c r="Z76" s="848"/>
      <c r="AA76" s="899">
        <v>772</v>
      </c>
      <c r="AB76" s="898"/>
      <c r="AC76" s="898"/>
      <c r="AD76" s="898"/>
      <c r="AE76" s="848"/>
      <c r="AF76" s="899">
        <v>772</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50</v>
      </c>
      <c r="R77" s="898"/>
      <c r="S77" s="898"/>
      <c r="T77" s="898"/>
      <c r="U77" s="848"/>
      <c r="V77" s="899">
        <v>45</v>
      </c>
      <c r="W77" s="898"/>
      <c r="X77" s="898"/>
      <c r="Y77" s="898"/>
      <c r="Z77" s="848"/>
      <c r="AA77" s="899">
        <v>5</v>
      </c>
      <c r="AB77" s="898"/>
      <c r="AC77" s="898"/>
      <c r="AD77" s="898"/>
      <c r="AE77" s="848"/>
      <c r="AF77" s="899">
        <v>5</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143449</v>
      </c>
      <c r="R78" s="849"/>
      <c r="S78" s="849"/>
      <c r="T78" s="849"/>
      <c r="U78" s="849"/>
      <c r="V78" s="849">
        <v>139730</v>
      </c>
      <c r="W78" s="849"/>
      <c r="X78" s="849"/>
      <c r="Y78" s="849"/>
      <c r="Z78" s="849"/>
      <c r="AA78" s="849">
        <v>3719</v>
      </c>
      <c r="AB78" s="849"/>
      <c r="AC78" s="849"/>
      <c r="AD78" s="849"/>
      <c r="AE78" s="849"/>
      <c r="AF78" s="849">
        <v>3719</v>
      </c>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5809</v>
      </c>
      <c r="AG88" s="860"/>
      <c r="AH88" s="860"/>
      <c r="AI88" s="860"/>
      <c r="AJ88" s="860"/>
      <c r="AK88" s="857"/>
      <c r="AL88" s="857"/>
      <c r="AM88" s="857"/>
      <c r="AN88" s="857"/>
      <c r="AO88" s="857"/>
      <c r="AP88" s="860">
        <v>2520</v>
      </c>
      <c r="AQ88" s="860"/>
      <c r="AR88" s="860"/>
      <c r="AS88" s="860"/>
      <c r="AT88" s="860"/>
      <c r="AU88" s="860">
        <v>301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36</v>
      </c>
      <c r="CS102" s="868"/>
      <c r="CT102" s="868"/>
      <c r="CU102" s="868"/>
      <c r="CV102" s="911"/>
      <c r="CW102" s="910"/>
      <c r="CX102" s="868"/>
      <c r="CY102" s="868"/>
      <c r="CZ102" s="868"/>
      <c r="DA102" s="911"/>
      <c r="DB102" s="910">
        <v>10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283</v>
      </c>
      <c r="AG109" s="913"/>
      <c r="AH109" s="913"/>
      <c r="AI109" s="913"/>
      <c r="AJ109" s="914"/>
      <c r="AK109" s="912" t="s">
        <v>282</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283</v>
      </c>
      <c r="BW109" s="913"/>
      <c r="BX109" s="913"/>
      <c r="BY109" s="913"/>
      <c r="BZ109" s="914"/>
      <c r="CA109" s="912" t="s">
        <v>282</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283</v>
      </c>
      <c r="DM109" s="913"/>
      <c r="DN109" s="913"/>
      <c r="DO109" s="913"/>
      <c r="DP109" s="914"/>
      <c r="DQ109" s="912" t="s">
        <v>282</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1209151</v>
      </c>
      <c r="AB110" s="920"/>
      <c r="AC110" s="920"/>
      <c r="AD110" s="920"/>
      <c r="AE110" s="921"/>
      <c r="AF110" s="922">
        <v>1143408</v>
      </c>
      <c r="AG110" s="920"/>
      <c r="AH110" s="920"/>
      <c r="AI110" s="920"/>
      <c r="AJ110" s="921"/>
      <c r="AK110" s="922">
        <v>1373027</v>
      </c>
      <c r="AL110" s="920"/>
      <c r="AM110" s="920"/>
      <c r="AN110" s="920"/>
      <c r="AO110" s="921"/>
      <c r="AP110" s="923">
        <v>33.299999999999997</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11698574</v>
      </c>
      <c r="BR110" s="957"/>
      <c r="BS110" s="957"/>
      <c r="BT110" s="957"/>
      <c r="BU110" s="957"/>
      <c r="BV110" s="957">
        <v>11603845</v>
      </c>
      <c r="BW110" s="957"/>
      <c r="BX110" s="957"/>
      <c r="BY110" s="957"/>
      <c r="BZ110" s="957"/>
      <c r="CA110" s="957">
        <v>11875529</v>
      </c>
      <c r="CB110" s="957"/>
      <c r="CC110" s="957"/>
      <c r="CD110" s="957"/>
      <c r="CE110" s="957"/>
      <c r="CF110" s="971">
        <v>288.2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907601</v>
      </c>
      <c r="BR112" s="950"/>
      <c r="BS112" s="950"/>
      <c r="BT112" s="950"/>
      <c r="BU112" s="950"/>
      <c r="BV112" s="950">
        <v>852516</v>
      </c>
      <c r="BW112" s="950"/>
      <c r="BX112" s="950"/>
      <c r="BY112" s="950"/>
      <c r="BZ112" s="950"/>
      <c r="CA112" s="950">
        <v>809564</v>
      </c>
      <c r="CB112" s="950"/>
      <c r="CC112" s="950"/>
      <c r="CD112" s="950"/>
      <c r="CE112" s="950"/>
      <c r="CF112" s="944">
        <v>19.600000000000001</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64201</v>
      </c>
      <c r="AB113" s="964"/>
      <c r="AC113" s="964"/>
      <c r="AD113" s="964"/>
      <c r="AE113" s="965"/>
      <c r="AF113" s="966">
        <v>63295</v>
      </c>
      <c r="AG113" s="964"/>
      <c r="AH113" s="964"/>
      <c r="AI113" s="964"/>
      <c r="AJ113" s="965"/>
      <c r="AK113" s="966">
        <v>62475</v>
      </c>
      <c r="AL113" s="964"/>
      <c r="AM113" s="964"/>
      <c r="AN113" s="964"/>
      <c r="AO113" s="965"/>
      <c r="AP113" s="967">
        <v>1.5</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409720</v>
      </c>
      <c r="BR113" s="950"/>
      <c r="BS113" s="950"/>
      <c r="BT113" s="950"/>
      <c r="BU113" s="950"/>
      <c r="BV113" s="950">
        <v>358380</v>
      </c>
      <c r="BW113" s="950"/>
      <c r="BX113" s="950"/>
      <c r="BY113" s="950"/>
      <c r="BZ113" s="950"/>
      <c r="CA113" s="950">
        <v>301221</v>
      </c>
      <c r="CB113" s="950"/>
      <c r="CC113" s="950"/>
      <c r="CD113" s="950"/>
      <c r="CE113" s="950"/>
      <c r="CF113" s="944">
        <v>7.3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55322</v>
      </c>
      <c r="AB114" s="989"/>
      <c r="AC114" s="989"/>
      <c r="AD114" s="989"/>
      <c r="AE114" s="990"/>
      <c r="AF114" s="991">
        <v>69963</v>
      </c>
      <c r="AG114" s="989"/>
      <c r="AH114" s="989"/>
      <c r="AI114" s="989"/>
      <c r="AJ114" s="990"/>
      <c r="AK114" s="991">
        <v>67695</v>
      </c>
      <c r="AL114" s="989"/>
      <c r="AM114" s="989"/>
      <c r="AN114" s="989"/>
      <c r="AO114" s="990"/>
      <c r="AP114" s="992">
        <v>1.6</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1768387</v>
      </c>
      <c r="BR114" s="950"/>
      <c r="BS114" s="950"/>
      <c r="BT114" s="950"/>
      <c r="BU114" s="950"/>
      <c r="BV114" s="950">
        <v>1680816</v>
      </c>
      <c r="BW114" s="950"/>
      <c r="BX114" s="950"/>
      <c r="BY114" s="950"/>
      <c r="BZ114" s="950"/>
      <c r="CA114" s="950">
        <v>1534193</v>
      </c>
      <c r="CB114" s="950"/>
      <c r="CC114" s="950"/>
      <c r="CD114" s="950"/>
      <c r="CE114" s="950"/>
      <c r="CF114" s="944">
        <v>37.200000000000003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256</v>
      </c>
      <c r="AB116" s="989"/>
      <c r="AC116" s="989"/>
      <c r="AD116" s="989"/>
      <c r="AE116" s="990"/>
      <c r="AF116" s="991">
        <v>308</v>
      </c>
      <c r="AG116" s="989"/>
      <c r="AH116" s="989"/>
      <c r="AI116" s="989"/>
      <c r="AJ116" s="990"/>
      <c r="AK116" s="991">
        <v>355</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1328930</v>
      </c>
      <c r="AB117" s="996"/>
      <c r="AC117" s="996"/>
      <c r="AD117" s="996"/>
      <c r="AE117" s="997"/>
      <c r="AF117" s="995">
        <v>1276974</v>
      </c>
      <c r="AG117" s="996"/>
      <c r="AH117" s="996"/>
      <c r="AI117" s="996"/>
      <c r="AJ117" s="997"/>
      <c r="AK117" s="995">
        <v>1503552</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429</v>
      </c>
      <c r="BR117" s="1016"/>
      <c r="BS117" s="1016"/>
      <c r="BT117" s="1016"/>
      <c r="BU117" s="1016"/>
      <c r="BV117" s="1016" t="s">
        <v>429</v>
      </c>
      <c r="BW117" s="1016"/>
      <c r="BX117" s="1016"/>
      <c r="BY117" s="1016"/>
      <c r="BZ117" s="1016"/>
      <c r="CA117" s="1016" t="s">
        <v>429</v>
      </c>
      <c r="CB117" s="1016"/>
      <c r="CC117" s="1016"/>
      <c r="CD117" s="1016"/>
      <c r="CE117" s="1016"/>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283</v>
      </c>
      <c r="AG118" s="913"/>
      <c r="AH118" s="913"/>
      <c r="AI118" s="913"/>
      <c r="AJ118" s="914"/>
      <c r="AK118" s="912" t="s">
        <v>282</v>
      </c>
      <c r="AL118" s="913"/>
      <c r="AM118" s="913"/>
      <c r="AN118" s="913"/>
      <c r="AO118" s="914"/>
      <c r="AP118" s="1020" t="s">
        <v>402</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14784282</v>
      </c>
      <c r="BR118" s="1016"/>
      <c r="BS118" s="1016"/>
      <c r="BT118" s="1016"/>
      <c r="BU118" s="1016"/>
      <c r="BV118" s="1016">
        <v>14495557</v>
      </c>
      <c r="BW118" s="1016"/>
      <c r="BX118" s="1016"/>
      <c r="BY118" s="1016"/>
      <c r="BZ118" s="1016"/>
      <c r="CA118" s="1016">
        <v>14520507</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3628554</v>
      </c>
      <c r="BR119" s="957"/>
      <c r="BS119" s="957"/>
      <c r="BT119" s="957"/>
      <c r="BU119" s="957"/>
      <c r="BV119" s="957">
        <v>4061016</v>
      </c>
      <c r="BW119" s="957"/>
      <c r="BX119" s="957"/>
      <c r="BY119" s="957"/>
      <c r="BZ119" s="957"/>
      <c r="CA119" s="957">
        <v>4633080</v>
      </c>
      <c r="CB119" s="957"/>
      <c r="CC119" s="957"/>
      <c r="CD119" s="957"/>
      <c r="CE119" s="957"/>
      <c r="CF119" s="971">
        <v>112.4</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215127</v>
      </c>
      <c r="BR120" s="950"/>
      <c r="BS120" s="950"/>
      <c r="BT120" s="950"/>
      <c r="BU120" s="950"/>
      <c r="BV120" s="950">
        <v>208159</v>
      </c>
      <c r="BW120" s="950"/>
      <c r="BX120" s="950"/>
      <c r="BY120" s="950"/>
      <c r="BZ120" s="950"/>
      <c r="CA120" s="950">
        <v>182410</v>
      </c>
      <c r="CB120" s="950"/>
      <c r="CC120" s="950"/>
      <c r="CD120" s="950"/>
      <c r="CE120" s="950"/>
      <c r="CF120" s="944">
        <v>4.4000000000000004</v>
      </c>
      <c r="CG120" s="945"/>
      <c r="CH120" s="945"/>
      <c r="CI120" s="945"/>
      <c r="CJ120" s="945"/>
      <c r="CK120" s="1043" t="s">
        <v>437</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462924</v>
      </c>
      <c r="DH120" s="957"/>
      <c r="DI120" s="957"/>
      <c r="DJ120" s="957"/>
      <c r="DK120" s="957"/>
      <c r="DL120" s="957">
        <v>429019</v>
      </c>
      <c r="DM120" s="957"/>
      <c r="DN120" s="957"/>
      <c r="DO120" s="957"/>
      <c r="DP120" s="957"/>
      <c r="DQ120" s="957">
        <v>405582</v>
      </c>
      <c r="DR120" s="957"/>
      <c r="DS120" s="957"/>
      <c r="DT120" s="957"/>
      <c r="DU120" s="957"/>
      <c r="DV120" s="958">
        <v>9.8000000000000007</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10157436</v>
      </c>
      <c r="BR121" s="1016"/>
      <c r="BS121" s="1016"/>
      <c r="BT121" s="1016"/>
      <c r="BU121" s="1016"/>
      <c r="BV121" s="1016">
        <v>10364321</v>
      </c>
      <c r="BW121" s="1016"/>
      <c r="BX121" s="1016"/>
      <c r="BY121" s="1016"/>
      <c r="BZ121" s="1016"/>
      <c r="CA121" s="1016">
        <v>10399979</v>
      </c>
      <c r="CB121" s="1016"/>
      <c r="CC121" s="1016"/>
      <c r="CD121" s="1016"/>
      <c r="CE121" s="1016"/>
      <c r="CF121" s="1054">
        <v>252.4</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404270</v>
      </c>
      <c r="DH121" s="950"/>
      <c r="DI121" s="950"/>
      <c r="DJ121" s="950"/>
      <c r="DK121" s="950"/>
      <c r="DL121" s="950">
        <v>384003</v>
      </c>
      <c r="DM121" s="950"/>
      <c r="DN121" s="950"/>
      <c r="DO121" s="950"/>
      <c r="DP121" s="950"/>
      <c r="DQ121" s="950">
        <v>363353</v>
      </c>
      <c r="DR121" s="950"/>
      <c r="DS121" s="950"/>
      <c r="DT121" s="950"/>
      <c r="DU121" s="950"/>
      <c r="DV121" s="951">
        <v>8.8000000000000007</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14001117</v>
      </c>
      <c r="BR122" s="1065"/>
      <c r="BS122" s="1065"/>
      <c r="BT122" s="1065"/>
      <c r="BU122" s="1065"/>
      <c r="BV122" s="1065">
        <v>14633496</v>
      </c>
      <c r="BW122" s="1065"/>
      <c r="BX122" s="1065"/>
      <c r="BY122" s="1065"/>
      <c r="BZ122" s="1065"/>
      <c r="CA122" s="1065">
        <v>15215469</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40407</v>
      </c>
      <c r="DH122" s="950"/>
      <c r="DI122" s="950"/>
      <c r="DJ122" s="950"/>
      <c r="DK122" s="950"/>
      <c r="DL122" s="950">
        <v>37843</v>
      </c>
      <c r="DM122" s="950"/>
      <c r="DN122" s="950"/>
      <c r="DO122" s="950"/>
      <c r="DP122" s="950"/>
      <c r="DQ122" s="950">
        <v>35229</v>
      </c>
      <c r="DR122" s="950"/>
      <c r="DS122" s="950"/>
      <c r="DT122" s="950"/>
      <c r="DU122" s="950"/>
      <c r="DV122" s="951">
        <v>0.9</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19.2</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v>5400</v>
      </c>
      <c r="DR123" s="989"/>
      <c r="DS123" s="989"/>
      <c r="DT123" s="989"/>
      <c r="DU123" s="990"/>
      <c r="DV123" s="992">
        <v>0.1</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v>1651</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451</v>
      </c>
      <c r="AY127" s="917"/>
      <c r="AZ127" s="917"/>
      <c r="BA127" s="917"/>
      <c r="BB127" s="917"/>
      <c r="BC127" s="917"/>
      <c r="BD127" s="917"/>
      <c r="BE127" s="918"/>
      <c r="BF127" s="1071" t="s">
        <v>108</v>
      </c>
      <c r="BG127" s="1072"/>
      <c r="BH127" s="1072"/>
      <c r="BI127" s="1072"/>
      <c r="BJ127" s="1072"/>
      <c r="BK127" s="1072"/>
      <c r="BL127" s="1081"/>
      <c r="BM127" s="1071">
        <v>14.8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51820</v>
      </c>
      <c r="AB128" s="1120"/>
      <c r="AC128" s="1120"/>
      <c r="AD128" s="1120"/>
      <c r="AE128" s="1121"/>
      <c r="AF128" s="1122">
        <v>57330</v>
      </c>
      <c r="AG128" s="1120"/>
      <c r="AH128" s="1120"/>
      <c r="AI128" s="1120"/>
      <c r="AJ128" s="1121"/>
      <c r="AK128" s="1122">
        <v>58042</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108</v>
      </c>
      <c r="BG128" s="1097"/>
      <c r="BH128" s="1097"/>
      <c r="BI128" s="1097"/>
      <c r="BJ128" s="1097"/>
      <c r="BK128" s="1097"/>
      <c r="BL128" s="1098"/>
      <c r="BM128" s="1096">
        <v>19.8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5001404</v>
      </c>
      <c r="AB129" s="989"/>
      <c r="AC129" s="989"/>
      <c r="AD129" s="989"/>
      <c r="AE129" s="990"/>
      <c r="AF129" s="991">
        <v>4970835</v>
      </c>
      <c r="AG129" s="989"/>
      <c r="AH129" s="989"/>
      <c r="AI129" s="989"/>
      <c r="AJ129" s="990"/>
      <c r="AK129" s="991">
        <v>5327521</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930124</v>
      </c>
      <c r="AB130" s="989"/>
      <c r="AC130" s="989"/>
      <c r="AD130" s="989"/>
      <c r="AE130" s="990"/>
      <c r="AF130" s="991">
        <v>949725</v>
      </c>
      <c r="AG130" s="989"/>
      <c r="AH130" s="989"/>
      <c r="AI130" s="989"/>
      <c r="AJ130" s="990"/>
      <c r="AK130" s="991">
        <v>1206636</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4071280</v>
      </c>
      <c r="AB131" s="1028"/>
      <c r="AC131" s="1028"/>
      <c r="AD131" s="1028"/>
      <c r="AE131" s="1029"/>
      <c r="AF131" s="1030">
        <v>4021110</v>
      </c>
      <c r="AG131" s="1028"/>
      <c r="AH131" s="1028"/>
      <c r="AI131" s="1028"/>
      <c r="AJ131" s="1029"/>
      <c r="AK131" s="1030">
        <v>4120885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8.5227741639999994</v>
      </c>
      <c r="AB132" s="1134"/>
      <c r="AC132" s="1134"/>
      <c r="AD132" s="1134"/>
      <c r="AE132" s="1135"/>
      <c r="AF132" s="1136">
        <v>6.7125495199999996</v>
      </c>
      <c r="AG132" s="1134"/>
      <c r="AH132" s="1134"/>
      <c r="AI132" s="1134"/>
      <c r="AJ132" s="1135"/>
      <c r="AK132" s="1136">
        <v>5.7966674630000004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10.1</v>
      </c>
      <c r="AB133" s="1141"/>
      <c r="AC133" s="1141"/>
      <c r="AD133" s="1141"/>
      <c r="AE133" s="1142"/>
      <c r="AF133" s="1140">
        <v>8.4</v>
      </c>
      <c r="AG133" s="1141"/>
      <c r="AH133" s="1141"/>
      <c r="AI133" s="1141"/>
      <c r="AJ133" s="1142"/>
      <c r="AK133" s="1140">
        <v>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1491232</v>
      </c>
      <c r="L9" s="264">
        <v>125577</v>
      </c>
      <c r="M9" s="265">
        <v>92139</v>
      </c>
      <c r="N9" s="266">
        <v>36.299999999999997</v>
      </c>
    </row>
    <row r="10" spans="1:16">
      <c r="A10" s="248"/>
      <c r="B10" s="244"/>
      <c r="C10" s="244"/>
      <c r="D10" s="244"/>
      <c r="E10" s="244"/>
      <c r="F10" s="244"/>
      <c r="G10" s="1149" t="s">
        <v>473</v>
      </c>
      <c r="H10" s="1150"/>
      <c r="I10" s="1150"/>
      <c r="J10" s="1151"/>
      <c r="K10" s="267">
        <v>161709</v>
      </c>
      <c r="L10" s="268">
        <v>13618</v>
      </c>
      <c r="M10" s="269">
        <v>9828</v>
      </c>
      <c r="N10" s="270">
        <v>38.6</v>
      </c>
    </row>
    <row r="11" spans="1:16" ht="13.5" customHeight="1">
      <c r="A11" s="248"/>
      <c r="B11" s="244"/>
      <c r="C11" s="244"/>
      <c r="D11" s="244"/>
      <c r="E11" s="244"/>
      <c r="F11" s="244"/>
      <c r="G11" s="1149" t="s">
        <v>474</v>
      </c>
      <c r="H11" s="1150"/>
      <c r="I11" s="1150"/>
      <c r="J11" s="1151"/>
      <c r="K11" s="267">
        <v>200245</v>
      </c>
      <c r="L11" s="268">
        <v>16863</v>
      </c>
      <c r="M11" s="269">
        <v>18164</v>
      </c>
      <c r="N11" s="270">
        <v>-7.2</v>
      </c>
    </row>
    <row r="12" spans="1:16" ht="13.5" customHeight="1">
      <c r="A12" s="248"/>
      <c r="B12" s="244"/>
      <c r="C12" s="244"/>
      <c r="D12" s="244"/>
      <c r="E12" s="244"/>
      <c r="F12" s="244"/>
      <c r="G12" s="1149" t="s">
        <v>475</v>
      </c>
      <c r="H12" s="1150"/>
      <c r="I12" s="1150"/>
      <c r="J12" s="1151"/>
      <c r="K12" s="267" t="s">
        <v>476</v>
      </c>
      <c r="L12" s="268" t="s">
        <v>476</v>
      </c>
      <c r="M12" s="269">
        <v>2035</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99478</v>
      </c>
      <c r="L14" s="268">
        <v>8377</v>
      </c>
      <c r="M14" s="269">
        <v>4628</v>
      </c>
      <c r="N14" s="270">
        <v>81</v>
      </c>
    </row>
    <row r="15" spans="1:16" ht="13.5" customHeight="1">
      <c r="A15" s="248"/>
      <c r="B15" s="244"/>
      <c r="C15" s="244"/>
      <c r="D15" s="244"/>
      <c r="E15" s="244"/>
      <c r="F15" s="244"/>
      <c r="G15" s="1149" t="s">
        <v>479</v>
      </c>
      <c r="H15" s="1150"/>
      <c r="I15" s="1150"/>
      <c r="J15" s="1151"/>
      <c r="K15" s="267">
        <v>40155</v>
      </c>
      <c r="L15" s="268">
        <v>3381</v>
      </c>
      <c r="M15" s="269">
        <v>2248</v>
      </c>
      <c r="N15" s="270">
        <v>50.4</v>
      </c>
    </row>
    <row r="16" spans="1:16">
      <c r="A16" s="248"/>
      <c r="B16" s="244"/>
      <c r="C16" s="244"/>
      <c r="D16" s="244"/>
      <c r="E16" s="244"/>
      <c r="F16" s="244"/>
      <c r="G16" s="1152" t="s">
        <v>480</v>
      </c>
      <c r="H16" s="1153"/>
      <c r="I16" s="1153"/>
      <c r="J16" s="1154"/>
      <c r="K16" s="268">
        <v>-165678</v>
      </c>
      <c r="L16" s="268">
        <v>-13952</v>
      </c>
      <c r="M16" s="269">
        <v>-10097</v>
      </c>
      <c r="N16" s="270">
        <v>38.200000000000003</v>
      </c>
    </row>
    <row r="17" spans="1:16">
      <c r="A17" s="248"/>
      <c r="B17" s="244"/>
      <c r="C17" s="244"/>
      <c r="D17" s="244"/>
      <c r="E17" s="244"/>
      <c r="F17" s="244"/>
      <c r="G17" s="1152" t="s">
        <v>166</v>
      </c>
      <c r="H17" s="1153"/>
      <c r="I17" s="1153"/>
      <c r="J17" s="1154"/>
      <c r="K17" s="268">
        <v>1827141</v>
      </c>
      <c r="L17" s="268">
        <v>153865</v>
      </c>
      <c r="M17" s="269">
        <v>118944</v>
      </c>
      <c r="N17" s="270">
        <v>29.4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14.82</v>
      </c>
      <c r="L21" s="281">
        <v>10.66</v>
      </c>
      <c r="M21" s="282">
        <v>4.16</v>
      </c>
      <c r="N21" s="249"/>
      <c r="O21" s="283"/>
      <c r="P21" s="279"/>
    </row>
    <row r="22" spans="1:16" s="284" customFormat="1">
      <c r="A22" s="279"/>
      <c r="B22" s="249"/>
      <c r="C22" s="249"/>
      <c r="D22" s="249"/>
      <c r="E22" s="249"/>
      <c r="F22" s="249"/>
      <c r="G22" s="1144" t="s">
        <v>486</v>
      </c>
      <c r="H22" s="1145"/>
      <c r="I22" s="1145"/>
      <c r="J22" s="1146"/>
      <c r="K22" s="285">
        <v>95.1</v>
      </c>
      <c r="L22" s="286">
        <v>95.6</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1373027</v>
      </c>
      <c r="L32" s="294">
        <v>115623</v>
      </c>
      <c r="M32" s="295">
        <v>80028</v>
      </c>
      <c r="N32" s="296">
        <v>44.5</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t="s">
        <v>476</v>
      </c>
      <c r="N34" s="296" t="s">
        <v>476</v>
      </c>
    </row>
    <row r="35" spans="1:16" ht="27" customHeight="1">
      <c r="A35" s="248"/>
      <c r="B35" s="244"/>
      <c r="C35" s="244"/>
      <c r="D35" s="244"/>
      <c r="E35" s="244"/>
      <c r="F35" s="244"/>
      <c r="G35" s="1160" t="s">
        <v>493</v>
      </c>
      <c r="H35" s="1161"/>
      <c r="I35" s="1161"/>
      <c r="J35" s="1162"/>
      <c r="K35" s="294">
        <v>62475</v>
      </c>
      <c r="L35" s="294">
        <v>5261</v>
      </c>
      <c r="M35" s="295">
        <v>25974</v>
      </c>
      <c r="N35" s="296">
        <v>-79.7</v>
      </c>
    </row>
    <row r="36" spans="1:16" ht="27" customHeight="1">
      <c r="A36" s="248"/>
      <c r="B36" s="244"/>
      <c r="C36" s="244"/>
      <c r="D36" s="244"/>
      <c r="E36" s="244"/>
      <c r="F36" s="244"/>
      <c r="G36" s="1160" t="s">
        <v>494</v>
      </c>
      <c r="H36" s="1161"/>
      <c r="I36" s="1161"/>
      <c r="J36" s="1162"/>
      <c r="K36" s="294">
        <v>67695</v>
      </c>
      <c r="L36" s="294">
        <v>5701</v>
      </c>
      <c r="M36" s="295">
        <v>3122</v>
      </c>
      <c r="N36" s="296">
        <v>82.6</v>
      </c>
    </row>
    <row r="37" spans="1:16" ht="13.5" customHeight="1">
      <c r="A37" s="248"/>
      <c r="B37" s="244"/>
      <c r="C37" s="244"/>
      <c r="D37" s="244"/>
      <c r="E37" s="244"/>
      <c r="F37" s="244"/>
      <c r="G37" s="1160" t="s">
        <v>495</v>
      </c>
      <c r="H37" s="1161"/>
      <c r="I37" s="1161"/>
      <c r="J37" s="1162"/>
      <c r="K37" s="294" t="s">
        <v>476</v>
      </c>
      <c r="L37" s="294" t="s">
        <v>476</v>
      </c>
      <c r="M37" s="295">
        <v>1366</v>
      </c>
      <c r="N37" s="296" t="s">
        <v>476</v>
      </c>
    </row>
    <row r="38" spans="1:16" ht="27" customHeight="1">
      <c r="A38" s="248"/>
      <c r="B38" s="244"/>
      <c r="C38" s="244"/>
      <c r="D38" s="244"/>
      <c r="E38" s="244"/>
      <c r="F38" s="244"/>
      <c r="G38" s="1163" t="s">
        <v>496</v>
      </c>
      <c r="H38" s="1164"/>
      <c r="I38" s="1164"/>
      <c r="J38" s="1165"/>
      <c r="K38" s="297">
        <v>355</v>
      </c>
      <c r="L38" s="297">
        <v>30</v>
      </c>
      <c r="M38" s="298">
        <v>23</v>
      </c>
      <c r="N38" s="299">
        <v>30.4</v>
      </c>
      <c r="O38" s="293"/>
    </row>
    <row r="39" spans="1:16">
      <c r="A39" s="248"/>
      <c r="B39" s="244"/>
      <c r="C39" s="244"/>
      <c r="D39" s="244"/>
      <c r="E39" s="244"/>
      <c r="F39" s="244"/>
      <c r="G39" s="1163" t="s">
        <v>497</v>
      </c>
      <c r="H39" s="1164"/>
      <c r="I39" s="1164"/>
      <c r="J39" s="1165"/>
      <c r="K39" s="300">
        <v>-58042</v>
      </c>
      <c r="L39" s="300">
        <v>-4888</v>
      </c>
      <c r="M39" s="301">
        <v>-3584</v>
      </c>
      <c r="N39" s="302">
        <v>36.4</v>
      </c>
      <c r="O39" s="293"/>
    </row>
    <row r="40" spans="1:16" ht="27" customHeight="1">
      <c r="A40" s="248"/>
      <c r="B40" s="244"/>
      <c r="C40" s="244"/>
      <c r="D40" s="244"/>
      <c r="E40" s="244"/>
      <c r="F40" s="244"/>
      <c r="G40" s="1160" t="s">
        <v>498</v>
      </c>
      <c r="H40" s="1161"/>
      <c r="I40" s="1161"/>
      <c r="J40" s="1162"/>
      <c r="K40" s="300">
        <v>-1206636</v>
      </c>
      <c r="L40" s="300">
        <v>-101611</v>
      </c>
      <c r="M40" s="301">
        <v>-73614</v>
      </c>
      <c r="N40" s="302">
        <v>38</v>
      </c>
      <c r="O40" s="293"/>
    </row>
    <row r="41" spans="1:16">
      <c r="A41" s="248"/>
      <c r="B41" s="244"/>
      <c r="C41" s="244"/>
      <c r="D41" s="244"/>
      <c r="E41" s="244"/>
      <c r="F41" s="244"/>
      <c r="G41" s="1166" t="s">
        <v>277</v>
      </c>
      <c r="H41" s="1167"/>
      <c r="I41" s="1167"/>
      <c r="J41" s="1168"/>
      <c r="K41" s="294">
        <v>238874</v>
      </c>
      <c r="L41" s="300">
        <v>20116</v>
      </c>
      <c r="M41" s="301">
        <v>33316</v>
      </c>
      <c r="N41" s="302">
        <v>-39.6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2695680</v>
      </c>
      <c r="J51" s="320">
        <v>211692</v>
      </c>
      <c r="K51" s="321">
        <v>-11.1</v>
      </c>
      <c r="L51" s="322">
        <v>117242</v>
      </c>
      <c r="M51" s="323">
        <v>-20.7</v>
      </c>
      <c r="N51" s="324">
        <v>9.6</v>
      </c>
    </row>
    <row r="52" spans="1:14">
      <c r="A52" s="248"/>
      <c r="B52" s="244"/>
      <c r="C52" s="244"/>
      <c r="D52" s="244"/>
      <c r="E52" s="244"/>
      <c r="F52" s="244"/>
      <c r="G52" s="325"/>
      <c r="H52" s="326" t="s">
        <v>509</v>
      </c>
      <c r="I52" s="327">
        <v>1238173</v>
      </c>
      <c r="J52" s="328">
        <v>97234</v>
      </c>
      <c r="K52" s="329">
        <v>24</v>
      </c>
      <c r="L52" s="330">
        <v>59388</v>
      </c>
      <c r="M52" s="331">
        <v>-6.1</v>
      </c>
      <c r="N52" s="332">
        <v>30.1</v>
      </c>
    </row>
    <row r="53" spans="1:14">
      <c r="A53" s="248"/>
      <c r="B53" s="244"/>
      <c r="C53" s="244"/>
      <c r="D53" s="244"/>
      <c r="E53" s="244"/>
      <c r="F53" s="244"/>
      <c r="G53" s="310" t="s">
        <v>510</v>
      </c>
      <c r="H53" s="311"/>
      <c r="I53" s="319">
        <v>1942344</v>
      </c>
      <c r="J53" s="320">
        <v>154522</v>
      </c>
      <c r="K53" s="321">
        <v>-27</v>
      </c>
      <c r="L53" s="322">
        <v>114097</v>
      </c>
      <c r="M53" s="323">
        <v>-2.7</v>
      </c>
      <c r="N53" s="324">
        <v>-24.3</v>
      </c>
    </row>
    <row r="54" spans="1:14">
      <c r="A54" s="248"/>
      <c r="B54" s="244"/>
      <c r="C54" s="244"/>
      <c r="D54" s="244"/>
      <c r="E54" s="244"/>
      <c r="F54" s="244"/>
      <c r="G54" s="325"/>
      <c r="H54" s="326" t="s">
        <v>509</v>
      </c>
      <c r="I54" s="327">
        <v>704418</v>
      </c>
      <c r="J54" s="328">
        <v>56040</v>
      </c>
      <c r="K54" s="329">
        <v>-42.4</v>
      </c>
      <c r="L54" s="330">
        <v>61630</v>
      </c>
      <c r="M54" s="331">
        <v>3.8</v>
      </c>
      <c r="N54" s="332">
        <v>-46.2</v>
      </c>
    </row>
    <row r="55" spans="1:14">
      <c r="A55" s="248"/>
      <c r="B55" s="244"/>
      <c r="C55" s="244"/>
      <c r="D55" s="244"/>
      <c r="E55" s="244"/>
      <c r="F55" s="244"/>
      <c r="G55" s="310" t="s">
        <v>511</v>
      </c>
      <c r="H55" s="311"/>
      <c r="I55" s="319">
        <v>3086097</v>
      </c>
      <c r="J55" s="320">
        <v>248819</v>
      </c>
      <c r="K55" s="321">
        <v>61</v>
      </c>
      <c r="L55" s="322">
        <v>136577</v>
      </c>
      <c r="M55" s="323">
        <v>19.7</v>
      </c>
      <c r="N55" s="324">
        <v>41.3</v>
      </c>
    </row>
    <row r="56" spans="1:14">
      <c r="A56" s="248"/>
      <c r="B56" s="244"/>
      <c r="C56" s="244"/>
      <c r="D56" s="244"/>
      <c r="E56" s="244"/>
      <c r="F56" s="244"/>
      <c r="G56" s="325"/>
      <c r="H56" s="326" t="s">
        <v>509</v>
      </c>
      <c r="I56" s="327">
        <v>1435571</v>
      </c>
      <c r="J56" s="328">
        <v>115744</v>
      </c>
      <c r="K56" s="329">
        <v>106.5</v>
      </c>
      <c r="L56" s="330">
        <v>59645</v>
      </c>
      <c r="M56" s="331">
        <v>-3.2</v>
      </c>
      <c r="N56" s="332">
        <v>109.7</v>
      </c>
    </row>
    <row r="57" spans="1:14">
      <c r="A57" s="248"/>
      <c r="B57" s="244"/>
      <c r="C57" s="244"/>
      <c r="D57" s="244"/>
      <c r="E57" s="244"/>
      <c r="F57" s="244"/>
      <c r="G57" s="310" t="s">
        <v>512</v>
      </c>
      <c r="H57" s="311"/>
      <c r="I57" s="319">
        <v>1877444</v>
      </c>
      <c r="J57" s="320">
        <v>154688</v>
      </c>
      <c r="K57" s="321">
        <v>-37.799999999999997</v>
      </c>
      <c r="L57" s="322">
        <v>132212</v>
      </c>
      <c r="M57" s="323">
        <v>-3.2</v>
      </c>
      <c r="N57" s="324">
        <v>-34.6</v>
      </c>
    </row>
    <row r="58" spans="1:14">
      <c r="A58" s="248"/>
      <c r="B58" s="244"/>
      <c r="C58" s="244"/>
      <c r="D58" s="244"/>
      <c r="E58" s="244"/>
      <c r="F58" s="244"/>
      <c r="G58" s="325"/>
      <c r="H58" s="326" t="s">
        <v>509</v>
      </c>
      <c r="I58" s="327">
        <v>918327</v>
      </c>
      <c r="J58" s="328">
        <v>75663</v>
      </c>
      <c r="K58" s="329">
        <v>-34.6</v>
      </c>
      <c r="L58" s="330">
        <v>67114</v>
      </c>
      <c r="M58" s="331">
        <v>12.5</v>
      </c>
      <c r="N58" s="332">
        <v>-47.1</v>
      </c>
    </row>
    <row r="59" spans="1:14">
      <c r="A59" s="248"/>
      <c r="B59" s="244"/>
      <c r="C59" s="244"/>
      <c r="D59" s="244"/>
      <c r="E59" s="244"/>
      <c r="F59" s="244"/>
      <c r="G59" s="310" t="s">
        <v>513</v>
      </c>
      <c r="H59" s="311"/>
      <c r="I59" s="319">
        <v>1878247</v>
      </c>
      <c r="J59" s="320">
        <v>158168</v>
      </c>
      <c r="K59" s="321">
        <v>2.2000000000000002</v>
      </c>
      <c r="L59" s="322">
        <v>93741</v>
      </c>
      <c r="M59" s="323">
        <v>-29.1</v>
      </c>
      <c r="N59" s="324">
        <v>31.3</v>
      </c>
    </row>
    <row r="60" spans="1:14">
      <c r="A60" s="248"/>
      <c r="B60" s="244"/>
      <c r="C60" s="244"/>
      <c r="D60" s="244"/>
      <c r="E60" s="244"/>
      <c r="F60" s="244"/>
      <c r="G60" s="325"/>
      <c r="H60" s="326" t="s">
        <v>509</v>
      </c>
      <c r="I60" s="333">
        <v>1127245</v>
      </c>
      <c r="J60" s="328">
        <v>94926</v>
      </c>
      <c r="K60" s="329">
        <v>25.5</v>
      </c>
      <c r="L60" s="330">
        <v>46285</v>
      </c>
      <c r="M60" s="331">
        <v>-31</v>
      </c>
      <c r="N60" s="332">
        <v>56.5</v>
      </c>
    </row>
    <row r="61" spans="1:14">
      <c r="A61" s="248"/>
      <c r="B61" s="244"/>
      <c r="C61" s="244"/>
      <c r="D61" s="244"/>
      <c r="E61" s="244"/>
      <c r="F61" s="244"/>
      <c r="G61" s="310" t="s">
        <v>514</v>
      </c>
      <c r="H61" s="334"/>
      <c r="I61" s="335">
        <v>2295962</v>
      </c>
      <c r="J61" s="336">
        <v>185578</v>
      </c>
      <c r="K61" s="337">
        <v>-2.5</v>
      </c>
      <c r="L61" s="338">
        <v>118774</v>
      </c>
      <c r="M61" s="339">
        <v>-7.2</v>
      </c>
      <c r="N61" s="324">
        <v>4.7</v>
      </c>
    </row>
    <row r="62" spans="1:14">
      <c r="A62" s="248"/>
      <c r="B62" s="244"/>
      <c r="C62" s="244"/>
      <c r="D62" s="244"/>
      <c r="E62" s="244"/>
      <c r="F62" s="244"/>
      <c r="G62" s="325"/>
      <c r="H62" s="326" t="s">
        <v>509</v>
      </c>
      <c r="I62" s="327">
        <v>1084747</v>
      </c>
      <c r="J62" s="328">
        <v>87921</v>
      </c>
      <c r="K62" s="329">
        <v>15.8</v>
      </c>
      <c r="L62" s="330">
        <v>58812</v>
      </c>
      <c r="M62" s="331">
        <v>-4.8</v>
      </c>
      <c r="N62" s="332">
        <v>20.6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20.73</v>
      </c>
      <c r="G47" s="12">
        <v>21.08</v>
      </c>
      <c r="H47" s="12">
        <v>22.14</v>
      </c>
      <c r="I47" s="12">
        <v>17.96</v>
      </c>
      <c r="J47" s="13">
        <v>20.52</v>
      </c>
    </row>
    <row r="48" spans="2:10" ht="57.75" customHeight="1">
      <c r="B48" s="14"/>
      <c r="C48" s="1171" t="s">
        <v>4</v>
      </c>
      <c r="D48" s="1171"/>
      <c r="E48" s="1172"/>
      <c r="F48" s="15">
        <v>2.12</v>
      </c>
      <c r="G48" s="16">
        <v>1.8</v>
      </c>
      <c r="H48" s="16">
        <v>5.77</v>
      </c>
      <c r="I48" s="16">
        <v>7.31</v>
      </c>
      <c r="J48" s="17">
        <v>5.61</v>
      </c>
    </row>
    <row r="49" spans="2:10" ht="57.75" customHeight="1" thickBot="1">
      <c r="B49" s="18"/>
      <c r="C49" s="1173" t="s">
        <v>5</v>
      </c>
      <c r="D49" s="1173"/>
      <c r="E49" s="1174"/>
      <c r="F49" s="19" t="s">
        <v>521</v>
      </c>
      <c r="G49" s="20" t="s">
        <v>522</v>
      </c>
      <c r="H49" s="20">
        <v>3.99</v>
      </c>
      <c r="I49" s="20">
        <v>7.11</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2017-04-17T08:16:12Z</cp:lastPrinted>
  <dcterms:created xsi:type="dcterms:W3CDTF">2017-02-15T22:23:06Z</dcterms:created>
  <dcterms:modified xsi:type="dcterms:W3CDTF">2017-05-23T09:25:23Z</dcterms:modified>
</cp:coreProperties>
</file>