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9200" windowHeight="114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concurrentManualCount="2"/>
</workbook>
</file>

<file path=xl/calcChain.xml><?xml version="1.0" encoding="utf-8"?>
<calcChain xmlns="http://schemas.openxmlformats.org/spreadsheetml/2006/main">
  <c r="BG36" i="9"/>
  <c r="BG35"/>
  <c r="BG34"/>
  <c r="AO34"/>
  <c r="W39"/>
  <c r="W38"/>
  <c r="W37"/>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C39"/>
  <c r="CO38"/>
  <c r="BE38"/>
  <c r="AM38"/>
  <c r="C38"/>
  <c r="BE37"/>
  <c r="AM37"/>
  <c r="C37"/>
  <c r="AM36"/>
  <c r="C36"/>
  <c r="AM35"/>
  <c r="C34"/>
  <c r="C35" s="1"/>
  <c r="U34" l="1"/>
  <c r="U35" s="1"/>
  <c r="U36" s="1"/>
  <c r="U37" s="1"/>
  <c r="U38" s="1"/>
  <c r="U39"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AM34" i="9" l="1"/>
  <c r="BE34" s="1"/>
  <c r="BE35" s="1"/>
  <c r="BE36" s="1"/>
  <c r="BW34"/>
  <c r="BW35" s="1"/>
  <c r="BW36" s="1"/>
  <c r="BW37" s="1"/>
  <c r="BW38" s="1"/>
  <c r="BW39" s="1"/>
  <c r="BW40" s="1"/>
  <c r="BW41" s="1"/>
  <c r="BW42" s="1"/>
  <c r="BW43" s="1"/>
  <c r="CO34" l="1"/>
  <c r="CO35" s="1"/>
  <c r="CO36" s="1"/>
  <c r="CO37" s="1"/>
</calcChain>
</file>

<file path=xl/sharedStrings.xml><?xml version="1.0" encoding="utf-8"?>
<sst xmlns="http://schemas.openxmlformats.org/spreadsheetml/2006/main" count="1085" uniqueCount="573">
  <si>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</si>
  <si>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</si>
  <si>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</si>
  <si>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</si>
  <si>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</si>
  <si>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</si>
  <si>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</si>
  <si>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</si>
  <si>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</si>
  <si>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</si>
  <si>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</si>
  <si>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</si>
  <si>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</si>
  <si>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</si>
  <si>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</si>
  <si>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</si>
  <si>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</si>
  <si>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</si>
  <si>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</si>
  <si>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</si>
  <si>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</si>
  <si>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</si>
  <si>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</si>
  <si>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</si>
  <si>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</si>
  <si>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</si>
  <si>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</si>
  <si>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</si>
  <si>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</si>
  <si>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</si>
  <si>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</si>
  <si>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</si>
  <si>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</si>
  <si>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</si>
  <si>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</si>
  <si>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</si>
  <si>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</si>
  <si>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</si>
  <si>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</si>
  <si>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</si>
  <si>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</si>
  <si>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</si>
  <si>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</si>
  <si>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</si>
  <si>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</si>
  <si>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</si>
  <si>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</si>
  <si>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</si>
  <si>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</si>
  <si>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</si>
  <si>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</si>
  <si>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</si>
  <si>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</si>
  <si>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</si>
  <si>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</si>
  <si>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</si>
  <si>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</si>
  <si>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</si>
  <si>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</si>
  <si>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</si>
  <si>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</si>
  <si>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</si>
  <si>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</si>
  <si>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</si>
  <si>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</si>
  <si>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</si>
  <si>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</si>
  <si>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</si>
  <si>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Ⅳ－０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</si>
  <si>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</si>
  <si>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</si>
  <si>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</si>
  <si>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</si>
  <si>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</si>
  <si>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</si>
  <si>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</si>
  <si>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</si>
  <si>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</si>
  <si>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</si>
  <si>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</si>
  <si>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</si>
  <si>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四万十町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</si>
  <si>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</si>
  <si>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</si>
  <si>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</si>
  <si>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</si>
  <si>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</si>
  <si>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</si>
  <si>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</si>
  <si>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</si>
  <si>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</si>
  <si>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</si>
  <si>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</si>
  <si>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</si>
  <si>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</si>
  <si>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</si>
  <si>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</si>
  <si>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</si>
  <si>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</si>
  <si>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</si>
  <si>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</si>
  <si>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</si>
  <si>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</si>
  <si>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</si>
  <si>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</si>
  <si>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</si>
  <si>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</si>
  <si>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</si>
  <si>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</si>
  <si>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</si>
  <si>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</si>
  <si>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</si>
  <si>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</si>
  <si>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</si>
  <si>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</si>
  <si>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</si>
  <si>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</si>
  <si>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</si>
  <si>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</si>
  <si>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</si>
  <si>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</si>
  <si>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</si>
  <si>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</si>
  <si>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</si>
  <si>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</si>
  <si>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</si>
  <si>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</si>
  <si>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</si>
  <si>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</si>
  <si>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</si>
  <si>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</si>
  <si>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</si>
  <si>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</si>
  <si>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</si>
  <si>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</si>
  <si>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</si>
  <si>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</si>
  <si>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</si>
  <si>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</si>
  <si>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</si>
  <si>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</si>
  <si>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</si>
  <si>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</si>
  <si>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</si>
  <si>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</si>
  <si>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</si>
  <si>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</si>
  <si>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</si>
  <si>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</si>
  <si>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</si>
  <si>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</si>
  <si>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</si>
  <si>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</si>
  <si>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</si>
  <si>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</si>
  <si>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</si>
  <si>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</si>
  <si>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</si>
  <si>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</si>
  <si>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</si>
  <si>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</si>
  <si>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</si>
  <si>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</si>
  <si>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</si>
  <si>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</si>
  <si>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</si>
  <si>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</si>
  <si>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</si>
  <si>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</si>
  <si>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</si>
  <si>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</si>
  <si>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</si>
  <si>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</si>
  <si>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</si>
  <si>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</si>
  <si>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</si>
  <si>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</si>
  <si>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</si>
  <si>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</si>
  <si>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</si>
  <si>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</si>
  <si>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</si>
  <si>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</si>
  <si>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</si>
  <si>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</si>
  <si>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</si>
  <si>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</si>
  <si>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</si>
  <si>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</si>
  <si>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</si>
  <si>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</si>
  <si>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</si>
  <si>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</si>
  <si>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</si>
  <si>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高知県四万十町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</si>
  <si>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</si>
  <si>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</si>
  <si>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</si>
  <si>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</si>
  <si>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</si>
  <si>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</si>
  <si>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</si>
  <si>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</si>
  <si>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</si>
  <si>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</si>
  <si>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</si>
  <si>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</si>
  <si>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</si>
  <si>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</si>
  <si>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</si>
  <si>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</si>
  <si>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</si>
  <si>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</si>
  <si>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</si>
  <si>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</si>
  <si>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</si>
  <si>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</si>
  <si>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</si>
  <si>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</si>
  <si>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</si>
  <si>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</si>
  <si>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</si>
  <si>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</si>
  <si>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</si>
  <si>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</si>
  <si>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</si>
  <si>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</si>
  <si>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</si>
  <si>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</si>
  <si>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</si>
  <si>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</si>
  <si>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</si>
  <si>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</si>
  <si>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</si>
  <si>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</si>
  <si>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</si>
  <si>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</si>
  <si>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</si>
  <si>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</si>
  <si>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</si>
  <si>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</si>
  <si>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</si>
  <si>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</si>
  <si>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</si>
  <si>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</si>
  <si>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</si>
  <si>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</si>
  <si>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</si>
  <si>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</si>
  <si>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</si>
  <si>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</si>
  <si>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</si>
  <si>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</si>
  <si>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</si>
  <si>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</si>
  <si>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</si>
  <si>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</si>
  <si>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</si>
  <si>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</si>
  <si>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</si>
  <si>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</si>
  <si>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</si>
  <si>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</si>
  <si>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</si>
  <si>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</si>
  <si>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</si>
  <si>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</si>
  <si>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</si>
  <si>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</si>
  <si>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</si>
  <si>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</si>
  <si>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</si>
  <si>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</si>
  <si>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</si>
  <si>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</si>
  <si>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</si>
  <si>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</si>
  <si>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</si>
  <si>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</si>
  <si>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</si>
  <si>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</si>
  <si>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</si>
  <si>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</si>
  <si>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</si>
  <si>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</si>
  <si>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</si>
  <si>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</si>
  <si>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</si>
  <si>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</si>
  <si>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</si>
  <si>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</si>
  <si>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</si>
  <si>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</si>
  <si>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</si>
  <si>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</si>
  <si>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</si>
  <si>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</si>
  <si>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</si>
  <si>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</si>
  <si>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</si>
  <si>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</si>
  <si>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</si>
  <si>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</si>
  <si>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</si>
  <si>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</si>
  <si>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</si>
  <si>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</si>
  <si>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</si>
  <si>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</si>
  <si>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</si>
  <si>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</si>
  <si>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</si>
  <si>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</si>
  <si>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</si>
  <si>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</si>
  <si>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</si>
  <si>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</si>
  <si>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</si>
  <si>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</si>
  <si>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</si>
  <si>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</si>
  <si>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</si>
  <si>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</si>
  <si>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</si>
  <si>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</si>
  <si>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</si>
  <si>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</si>
  <si>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</si>
  <si>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</si>
  <si>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</si>
  <si>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</si>
  <si>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</si>
  <si>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</si>
  <si>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</si>
  <si>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</si>
  <si>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</si>
  <si>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</si>
  <si>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</si>
  <si>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</si>
  <si>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</si>
  <si>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</si>
  <si>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</si>
  <si>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高知県四万十町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</si>
  <si>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</si>
  <si>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</si>
  <si>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</si>
  <si>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</si>
  <si>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</si>
  <si>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</si>
  <si>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</si>
  <si>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</si>
  <si>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</si>
  <si>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</si>
  <si>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</si>
  <si>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</si>
  <si>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</si>
  <si>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</si>
  <si>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</si>
  <si>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</si>
  <si>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</si>
  <si>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</si>
  <si>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</si>
  <si>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</si>
  <si>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</si>
  <si>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</si>
  <si>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</si>
  <si>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</si>
  <si>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</si>
  <si>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</si>
  <si>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</si>
  <si>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</si>
  <si>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</si>
  <si>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</si>
  <si>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</si>
  <si>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</si>
  <si>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</si>
  <si>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</si>
  <si>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</si>
  <si>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国民健康保険大正診療所特別会計</t>
    <phoneticPr fontId="5"/>
  </si>
  <si>
    <t>国民健康保険十和診療所特別会計</t>
    <phoneticPr fontId="5"/>
  </si>
  <si>
    <t>大道へき地診療所特別会計</t>
    <phoneticPr fontId="5"/>
  </si>
  <si>
    <t>後期高齢者医療事業特別会計</t>
    <phoneticPr fontId="5"/>
  </si>
  <si>
    <t>介護保険事業特別会計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</si>
  <si>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</si>
  <si>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</si>
  <si>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</si>
  <si>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</si>
  <si>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</si>
  <si>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</si>
  <si>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</si>
  <si>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</si>
  <si>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</si>
  <si>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</si>
  <si>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</si>
  <si>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</si>
  <si>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</si>
  <si>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</si>
  <si>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</si>
  <si>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</si>
  <si>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</si>
  <si>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</si>
  <si>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</si>
  <si>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</si>
  <si>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</si>
  <si>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</si>
  <si>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</si>
  <si>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</si>
  <si>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</si>
  <si>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</si>
  <si>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</si>
  <si>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</si>
  <si>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</si>
  <si>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</si>
  <si>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</si>
  <si>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</si>
  <si>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</si>
  <si>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</si>
  <si>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</si>
  <si>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</si>
  <si>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</si>
  <si>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</si>
  <si>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</si>
  <si>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</si>
  <si>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</si>
  <si>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</si>
  <si>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</si>
  <si>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</si>
  <si>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</si>
  <si>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</si>
  <si>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</si>
  <si>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</si>
  <si>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</si>
  <si>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</si>
  <si>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</si>
  <si>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</si>
  <si>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</si>
  <si>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</si>
  <si>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</si>
  <si>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</si>
  <si>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</si>
  <si>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</si>
  <si>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</si>
  <si>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</si>
  <si>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</si>
  <si>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</si>
  <si>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t>
    <phoneticPr fontId="5"/>
  </si>
  <si>
    <t>将来負担比率（(Ｅ)－(Ｆ)）／（(Ｃ)－(Ｄ)）×１００</t>
    <rPh sb="0" eb="2">
      <t>ショウライ</t>
    </rPh>
    <rPh sb="2" eb="4">
      <t>フタン</t>
    </rPh>
    <rPh sb="4" eb="6">
      <t>ヒリツ</t>
    </rPh>
    <phoneticPr fontId="5"/>
  </si>
  <si>
    <t>農業集落排水事業特別会計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</si>
  <si>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</si>
  <si>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</si>
  <si>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</si>
  <si>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</si>
  <si>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</si>
  <si>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</si>
  <si>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</si>
  <si>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</si>
  <si>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</si>
  <si>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</si>
  <si>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</si>
  <si>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</si>
  <si>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</si>
  <si>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</si>
  <si>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</si>
  <si>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</si>
  <si>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</si>
  <si>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</si>
  <si>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</si>
  <si>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</si>
  <si>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</si>
  <si>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</si>
  <si>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</si>
  <si>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</si>
  <si>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</si>
  <si>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</si>
  <si>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</si>
  <si>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</si>
  <si>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</si>
  <si>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</si>
  <si>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</si>
  <si>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</si>
  <si>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</si>
  <si>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</si>
  <si>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</si>
  <si>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</si>
  <si>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</si>
  <si>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</si>
  <si>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</si>
  <si>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</si>
  <si>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</si>
  <si>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</si>
  <si>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</si>
  <si>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</si>
  <si>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</si>
  <si>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</si>
  <si>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</si>
  <si>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</si>
  <si>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</si>
  <si>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</si>
  <si>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</si>
  <si>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</si>
  <si>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</si>
  <si>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</si>
  <si>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</si>
  <si>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</si>
  <si>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</si>
  <si>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</si>
  <si>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</si>
  <si>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</si>
  <si>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</si>
  <si>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</si>
  <si>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</si>
  <si>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</si>
  <si>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</si>
  <si>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</si>
  <si>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</si>
  <si>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</si>
  <si>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</si>
  <si>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</si>
  <si>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</si>
  <si>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</si>
  <si>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</si>
  <si>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</si>
  <si>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</si>
  <si>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</si>
  <si>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</si>
  <si>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</si>
  <si>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</si>
  <si>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</si>
  <si>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2.94</t>
  </si>
  <si>
    <t>▲ 0.83</t>
  </si>
  <si>
    <t>▲ 1.72</t>
  </si>
  <si>
    <t>一般会計</t>
  </si>
  <si>
    <t>水道事業会計</t>
  </si>
  <si>
    <t>国民健康保険事業特別会計</t>
  </si>
  <si>
    <t>介護保険事業特別会計</t>
  </si>
  <si>
    <t>国民健康保険十和診療所特別会計</t>
  </si>
  <si>
    <t>後期高齢者医療事業特別会計</t>
  </si>
  <si>
    <t>国民健康保険大正診療所特別会計</t>
  </si>
  <si>
    <t>大道へき地診療所特別会計</t>
  </si>
  <si>
    <t>その他会計（赤字）</t>
  </si>
  <si>
    <t>その他会計（黒字）</t>
  </si>
  <si>
    <t>地方債残高＝起債前借分除く</t>
    <rPh sb="0" eb="2">
      <t>チホウ</t>
    </rPh>
    <rPh sb="2" eb="3">
      <t>サイ</t>
    </rPh>
    <rPh sb="3" eb="5">
      <t>ザンダカ</t>
    </rPh>
    <rPh sb="6" eb="8">
      <t>キサイ</t>
    </rPh>
    <rPh sb="8" eb="9">
      <t>マエ</t>
    </rPh>
    <rPh sb="9" eb="10">
      <t>カ</t>
    </rPh>
    <rPh sb="10" eb="11">
      <t>ブン</t>
    </rPh>
    <rPh sb="11" eb="12">
      <t>ノゾ</t>
    </rPh>
    <phoneticPr fontId="2"/>
  </si>
  <si>
    <t>高幡消防組合（一般会計）</t>
    <rPh sb="0" eb="2">
      <t>コウバン</t>
    </rPh>
    <rPh sb="2" eb="4">
      <t>ショウボウ</t>
    </rPh>
    <rPh sb="4" eb="6">
      <t>クミアイ</t>
    </rPh>
    <rPh sb="7" eb="9">
      <t>イッパン</t>
    </rPh>
    <rPh sb="9" eb="11">
      <t>カイケイ</t>
    </rPh>
    <phoneticPr fontId="24"/>
  </si>
  <si>
    <t>こうち人づくり広域連合（一般会計）</t>
    <rPh sb="3" eb="4">
      <t>ヒト</t>
    </rPh>
    <rPh sb="7" eb="9">
      <t>コウイキ</t>
    </rPh>
    <rPh sb="9" eb="11">
      <t>レンゴウ</t>
    </rPh>
    <rPh sb="12" eb="14">
      <t>イッパン</t>
    </rPh>
    <rPh sb="14" eb="16">
      <t>カイケイ</t>
    </rPh>
    <phoneticPr fontId="24"/>
  </si>
  <si>
    <t>高知県広域食肉センター事務組合（一般会計）</t>
  </si>
  <si>
    <t>高知県市町村総合事務組合（一般会計）</t>
    <rPh sb="0" eb="3">
      <t>コウチケン</t>
    </rPh>
    <rPh sb="3" eb="6">
      <t>シチョウソン</t>
    </rPh>
    <rPh sb="6" eb="8">
      <t>ソウゴウ</t>
    </rPh>
    <rPh sb="8" eb="10">
      <t>ジム</t>
    </rPh>
    <rPh sb="10" eb="12">
      <t>クミアイ</t>
    </rPh>
    <phoneticPr fontId="24"/>
  </si>
  <si>
    <t>高知県市町村総合事務組合（交通災害共済事業特別会計）</t>
    <rPh sb="13" eb="15">
      <t>コウツウ</t>
    </rPh>
    <rPh sb="15" eb="17">
      <t>サイガイ</t>
    </rPh>
    <rPh sb="17" eb="19">
      <t>キョウサイ</t>
    </rPh>
    <rPh sb="19" eb="21">
      <t>ジギョウ</t>
    </rPh>
    <rPh sb="21" eb="23">
      <t>トクベツ</t>
    </rPh>
    <rPh sb="23" eb="25">
      <t>カイケイ</t>
    </rPh>
    <phoneticPr fontId="24"/>
  </si>
  <si>
    <t>高知県市町村総合事務組合（会館建設事業特別会計）</t>
    <rPh sb="13" eb="15">
      <t>カイカン</t>
    </rPh>
    <rPh sb="15" eb="17">
      <t>ケンセツ</t>
    </rPh>
    <rPh sb="17" eb="19">
      <t>ジギョウ</t>
    </rPh>
    <rPh sb="19" eb="21">
      <t>トクベツ</t>
    </rPh>
    <rPh sb="21" eb="23">
      <t>カイケイ</t>
    </rPh>
    <phoneticPr fontId="24"/>
  </si>
  <si>
    <t>高幡広域市町村圏事務組合（一般会計）</t>
  </si>
  <si>
    <t>高幡広域市町村圏事務組合（滞納整理事業特別会計）</t>
  </si>
  <si>
    <t>高幡障害者支援施設組合（一般会計）</t>
  </si>
  <si>
    <t>高幡西部特別養護老人ホーム組合（一般会計）</t>
  </si>
  <si>
    <t>高幡西部特別養護老人ホーム組合（窪川荘会計）</t>
  </si>
  <si>
    <t>高幡西部特別養護老人ホーム組合（四万十荘会計）</t>
  </si>
  <si>
    <t>高知県後期高齢者医療広域連合（一般会計）</t>
  </si>
  <si>
    <t>高知県後期高齢者医療広域連合（後期高齢者医療特別会計）</t>
  </si>
  <si>
    <t>H27末～地方債残高ゼロ</t>
    <rPh sb="3" eb="4">
      <t>マツ</t>
    </rPh>
    <rPh sb="5" eb="7">
      <t>チホウ</t>
    </rPh>
    <rPh sb="7" eb="8">
      <t>サイ</t>
    </rPh>
    <rPh sb="8" eb="10">
      <t>ザンダカ</t>
    </rPh>
    <phoneticPr fontId="2"/>
  </si>
  <si>
    <t>公益財団法人四万十公社</t>
    <rPh sb="0" eb="2">
      <t>コウエキ</t>
    </rPh>
    <rPh sb="2" eb="4">
      <t>ザイダン</t>
    </rPh>
    <rPh sb="4" eb="6">
      <t>ホウジン</t>
    </rPh>
    <rPh sb="6" eb="9">
      <t>シマント</t>
    </rPh>
    <rPh sb="9" eb="11">
      <t>コウシャ</t>
    </rPh>
    <phoneticPr fontId="24"/>
  </si>
  <si>
    <t>株式会社あぐり窪川</t>
    <rPh sb="0" eb="4">
      <t>カブシキガイシャ</t>
    </rPh>
    <rPh sb="7" eb="9">
      <t>クボカワ</t>
    </rPh>
    <phoneticPr fontId="24"/>
  </si>
  <si>
    <t>営農支援センター四万十株式会社</t>
    <rPh sb="0" eb="2">
      <t>エイノウ</t>
    </rPh>
    <rPh sb="2" eb="4">
      <t>シエン</t>
    </rPh>
    <rPh sb="8" eb="11">
      <t>シマント</t>
    </rPh>
    <rPh sb="11" eb="15">
      <t>カブシキガイシャ</t>
    </rPh>
    <phoneticPr fontId="24"/>
  </si>
  <si>
    <t>四万十町森林組合</t>
    <rPh sb="0" eb="4">
      <t>シマントチョウ</t>
    </rPh>
    <rPh sb="4" eb="6">
      <t>シンリン</t>
    </rPh>
    <rPh sb="6" eb="8">
      <t>クミアイ</t>
    </rPh>
    <phoneticPr fontId="24"/>
  </si>
  <si>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</si>
  <si>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</si>
  <si>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</si>
  <si>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</si>
  <si>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</si>
  <si>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</si>
  <si>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</si>
  <si>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</si>
  <si>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</si>
  <si>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</si>
  <si>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</si>
  <si>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平成27年度末における地方債現在高は200億円を上回っているものの、実質公債費比率・将来負担比率とも年々低下し、いずれも類似団体と比較して低い水準で推移しています。（平成27年度の将来負担比率はマイナスとなり、比率は算定されていません。）
　これは、普通交付税への算入率が高い町債（過疎対策事業債や合併特例債などのいわゆる「有利な起債」）の借入れにより実質的な負担を抑制していることや、ふるさと納税制度の活用等により将来負担比率への充当可能財源である積立基金の積み増しなどを行っているためで、今後も一定の低下が見込まれます。</t>
    <rPh sb="51" eb="53">
      <t>ネンネン</t>
    </rPh>
    <rPh sb="53" eb="55">
      <t>テイカ</t>
    </rPh>
    <rPh sb="61" eb="63">
      <t>ルイジ</t>
    </rPh>
    <rPh sb="63" eb="65">
      <t>ダンタイ</t>
    </rPh>
    <rPh sb="66" eb="68">
      <t>ヒカク</t>
    </rPh>
    <rPh sb="70" eb="71">
      <t>ヒク</t>
    </rPh>
    <rPh sb="72" eb="74">
      <t>スイジュン</t>
    </rPh>
    <rPh sb="75" eb="77">
      <t>スイイ</t>
    </rPh>
    <rPh sb="84" eb="86">
      <t>ヘイセイ</t>
    </rPh>
    <rPh sb="88" eb="90">
      <t>ネンド</t>
    </rPh>
    <rPh sb="91" eb="93">
      <t>ショウライ</t>
    </rPh>
    <rPh sb="93" eb="95">
      <t>フタン</t>
    </rPh>
    <rPh sb="95" eb="97">
      <t>ヒリツ</t>
    </rPh>
    <rPh sb="106" eb="108">
      <t>ヒリツ</t>
    </rPh>
    <rPh sb="109" eb="111">
      <t>サンテイ</t>
    </rPh>
    <rPh sb="126" eb="128">
      <t>フツウ</t>
    </rPh>
    <rPh sb="128" eb="131">
      <t>コウフゼイ</t>
    </rPh>
    <rPh sb="133" eb="135">
      <t>サンニュウ</t>
    </rPh>
    <rPh sb="135" eb="136">
      <t>リツ</t>
    </rPh>
    <rPh sb="137" eb="138">
      <t>タカ</t>
    </rPh>
    <rPh sb="139" eb="141">
      <t>チョウサイ</t>
    </rPh>
    <rPh sb="142" eb="144">
      <t>カソ</t>
    </rPh>
    <rPh sb="144" eb="146">
      <t>タイサク</t>
    </rPh>
    <rPh sb="146" eb="149">
      <t>ジギョウサイ</t>
    </rPh>
    <rPh sb="150" eb="152">
      <t>ガッペイ</t>
    </rPh>
    <rPh sb="152" eb="154">
      <t>トクレイ</t>
    </rPh>
    <rPh sb="154" eb="155">
      <t>サイ</t>
    </rPh>
    <rPh sb="163" eb="165">
      <t>ユウリ</t>
    </rPh>
    <rPh sb="166" eb="168">
      <t>キサイ</t>
    </rPh>
    <rPh sb="171" eb="173">
      <t>カリイ</t>
    </rPh>
    <rPh sb="177" eb="180">
      <t>ジッシツテキ</t>
    </rPh>
    <rPh sb="181" eb="183">
      <t>フタン</t>
    </rPh>
    <rPh sb="184" eb="186">
      <t>ヨクセイ</t>
    </rPh>
    <rPh sb="198" eb="200">
      <t>ノウゼイ</t>
    </rPh>
    <rPh sb="200" eb="202">
      <t>セイド</t>
    </rPh>
    <rPh sb="203" eb="205">
      <t>カツヨウ</t>
    </rPh>
    <rPh sb="205" eb="206">
      <t>トウ</t>
    </rPh>
    <rPh sb="209" eb="211">
      <t>ショウライ</t>
    </rPh>
    <rPh sb="211" eb="213">
      <t>フタン</t>
    </rPh>
    <rPh sb="213" eb="215">
      <t>ヒリツ</t>
    </rPh>
    <rPh sb="217" eb="219">
      <t>ジュウトウ</t>
    </rPh>
    <rPh sb="219" eb="221">
      <t>カノウ</t>
    </rPh>
    <rPh sb="221" eb="223">
      <t>ザイゲン</t>
    </rPh>
    <rPh sb="226" eb="228">
      <t>ツミタテ</t>
    </rPh>
    <rPh sb="228" eb="230">
      <t>キキン</t>
    </rPh>
    <rPh sb="231" eb="232">
      <t>ツ</t>
    </rPh>
    <rPh sb="233" eb="234">
      <t>マ</t>
    </rPh>
    <rPh sb="238" eb="239">
      <t>オコナ</t>
    </rPh>
    <rPh sb="247" eb="249">
      <t>コンゴ</t>
    </rPh>
    <rPh sb="250" eb="252">
      <t>イッテイ</t>
    </rPh>
    <rPh sb="253" eb="255">
      <t>テイカ</t>
    </rPh>
    <rPh sb="256" eb="258">
      <t>ミコ</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</si>
</sst>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8"/>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90833</c:v>
                </c:pt>
                <c:pt idx="1">
                  <c:v>79181</c:v>
                </c:pt>
                <c:pt idx="2">
                  <c:v>118124</c:v>
                </c:pt>
                <c:pt idx="3">
                  <c:v>101693</c:v>
                </c:pt>
                <c:pt idx="4">
                  <c:v>96635</c:v>
                </c:pt>
              </c:numCache>
            </c:numRef>
          </c:val>
          <c:extLst xmlns:c16r2="http://schemas.microsoft.com/office/drawing/2015/06/chart">
            <c:ext xmlns:c16="http://schemas.microsoft.com/office/drawing/2014/chart" uri="{C3380CC4-5D6E-409C-BE32-E72D297353CC}">
              <c16:uniqueId val="{00000000-17F8-483C-B1FB-08F9CBC6359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163959</c:v>
                </c:pt>
                <c:pt idx="1">
                  <c:v>181649</c:v>
                </c:pt>
                <c:pt idx="2">
                  <c:v>363021</c:v>
                </c:pt>
                <c:pt idx="3">
                  <c:v>140785</c:v>
                </c:pt>
                <c:pt idx="4">
                  <c:v>139545</c:v>
                </c:pt>
              </c:numCache>
            </c:numRef>
          </c:val>
          <c:extLst xmlns:c16r2="http://schemas.microsoft.com/office/drawing/2015/06/chart">
            <c:ext xmlns:c16="http://schemas.microsoft.com/office/drawing/2014/chart" uri="{C3380CC4-5D6E-409C-BE32-E72D297353CC}">
              <c16:uniqueId val="{00000001-17F8-483C-B1FB-08F9CBC63598}"/>
            </c:ext>
          </c:extLst>
        </c:ser>
        <c:dLbls/>
        <c:marker val="1"/>
        <c:axId val="118225536"/>
        <c:axId val="120529280"/>
      </c:lineChart>
      <c:catAx>
        <c:axId val="118225536"/>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529280"/>
        <c:crosses val="autoZero"/>
        <c:auto val="1"/>
        <c:lblAlgn val="ctr"/>
        <c:lblOffset val="100"/>
        <c:tickLblSkip val="1"/>
        <c:tickMarkSkip val="1"/>
      </c:catAx>
      <c:valAx>
        <c:axId val="120529280"/>
        <c:scaling>
          <c:orientation val="minMax"/>
          <c:max val="45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225536"/>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04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6.29</c:v>
                </c:pt>
                <c:pt idx="1">
                  <c:v>5.22</c:v>
                </c:pt>
                <c:pt idx="2">
                  <c:v>4.5999999999999996</c:v>
                </c:pt>
                <c:pt idx="3">
                  <c:v>6.77</c:v>
                </c:pt>
                <c:pt idx="4">
                  <c:v>4.8600000000000003</c:v>
                </c:pt>
              </c:numCache>
            </c:numRef>
          </c:val>
          <c:extLst xmlns:c16r2="http://schemas.microsoft.com/office/drawing/2015/06/chart">
            <c:ext xmlns:c16="http://schemas.microsoft.com/office/drawing/2014/chart" uri="{C3380CC4-5D6E-409C-BE32-E72D297353CC}">
              <c16:uniqueId val="{00000000-2C7A-44B1-AB39-7508BFF1F91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21.59</c:v>
                </c:pt>
                <c:pt idx="1">
                  <c:v>24.43</c:v>
                </c:pt>
                <c:pt idx="2">
                  <c:v>27.01</c:v>
                </c:pt>
                <c:pt idx="3">
                  <c:v>30.39</c:v>
                </c:pt>
                <c:pt idx="4">
                  <c:v>34</c:v>
                </c:pt>
              </c:numCache>
            </c:numRef>
          </c:val>
          <c:extLst xmlns:c16r2="http://schemas.microsoft.com/office/drawing/2015/06/chart">
            <c:ext xmlns:c16="http://schemas.microsoft.com/office/drawing/2014/chart" uri="{C3380CC4-5D6E-409C-BE32-E72D297353CC}">
              <c16:uniqueId val="{00000001-2C7A-44B1-AB39-7508BFF1F91A}"/>
            </c:ext>
          </c:extLst>
        </c:ser>
        <c:dLbls/>
        <c:gapWidth val="250"/>
        <c:overlap val="100"/>
        <c:axId val="131703936"/>
        <c:axId val="131705472"/>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-2.94</c:v>
                </c:pt>
                <c:pt idx="1">
                  <c:v>-0.83</c:v>
                </c:pt>
                <c:pt idx="2">
                  <c:v>1.86</c:v>
                </c:pt>
                <c:pt idx="3">
                  <c:v>3.41</c:v>
                </c:pt>
                <c:pt idx="4">
                  <c:v>-1.72</c:v>
                </c:pt>
              </c:numCache>
            </c:numRef>
          </c:val>
          <c:extLst xmlns:c16r2="http://schemas.microsoft.com/office/drawing/2015/06/chart">
            <c:ext xmlns:c16="http://schemas.microsoft.com/office/drawing/2014/chart" uri="{C3380CC4-5D6E-409C-BE32-E72D297353CC}">
              <c16:uniqueId val="{00000002-2C7A-44B1-AB39-7508BFF1F91A}"/>
            </c:ext>
          </c:extLst>
        </c:ser>
        <c:dLbls/>
        <c:marker val="1"/>
        <c:axId val="131703936"/>
        <c:axId val="131705472"/>
      </c:lineChart>
      <c:catAx>
        <c:axId val="131703936"/>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1705472"/>
        <c:crosses val="autoZero"/>
        <c:auto val="1"/>
        <c:lblAlgn val="ctr"/>
        <c:lblOffset val="100"/>
        <c:tickLblSkip val="1"/>
        <c:tickMarkSkip val="1"/>
      </c:catAx>
      <c:valAx>
        <c:axId val="13170547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70393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9"/>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C5FD-47A3-A63D-3988CA0A443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5FD-47A3-A63D-3988CA0A4430}"/>
            </c:ext>
          </c:extLst>
        </c:ser>
        <c:ser>
          <c:idx val="2"/>
          <c:order val="2"/>
          <c:tx>
            <c:strRef>
              <c:f>データシート!$A$29</c:f>
              <c:strCache>
                <c:ptCount val="1"/>
                <c:pt idx="0">
                  <c:v>大道へき地診療所特別会計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C5FD-47A3-A63D-3988CA0A4430}"/>
            </c:ext>
          </c:extLst>
        </c:ser>
        <c:ser>
          <c:idx val="3"/>
          <c:order val="3"/>
          <c:tx>
            <c:strRef>
              <c:f>データシート!$A$30</c:f>
              <c:strCache>
                <c:ptCount val="1"/>
                <c:pt idx="0">
                  <c:v>国民健康保険大正診療所特別会計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C5FD-47A3-A63D-3988CA0A4430}"/>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0.03</c:v>
                </c:pt>
                <c:pt idx="2">
                  <c:v>#N/A</c:v>
                </c:pt>
                <c:pt idx="3">
                  <c:v>0.02</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C5FD-47A3-A63D-3988CA0A4430}"/>
            </c:ext>
          </c:extLst>
        </c:ser>
        <c:ser>
          <c:idx val="5"/>
          <c:order val="5"/>
          <c:tx>
            <c:strRef>
              <c:f>データシート!$A$32</c:f>
              <c:strCache>
                <c:ptCount val="1"/>
                <c:pt idx="0">
                  <c:v>国民健康保険十和診療所特別会計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0.05</c:v>
                </c:pt>
                <c:pt idx="6">
                  <c:v>#N/A</c:v>
                </c:pt>
                <c:pt idx="7">
                  <c:v>0.03</c:v>
                </c:pt>
                <c:pt idx="8">
                  <c:v>#N/A</c:v>
                </c:pt>
                <c:pt idx="9">
                  <c:v>0.01</c:v>
                </c:pt>
              </c:numCache>
            </c:numRef>
          </c:val>
          <c:extLst xmlns:c16r2="http://schemas.microsoft.com/office/drawing/2015/06/chart">
            <c:ext xmlns:c16="http://schemas.microsoft.com/office/drawing/2014/chart" uri="{C3380CC4-5D6E-409C-BE32-E72D297353CC}">
              <c16:uniqueId val="{00000005-C5FD-47A3-A63D-3988CA0A4430}"/>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0.26</c:v>
                </c:pt>
                <c:pt idx="2">
                  <c:v>#N/A</c:v>
                </c:pt>
                <c:pt idx="3">
                  <c:v>0.15</c:v>
                </c:pt>
                <c:pt idx="4">
                  <c:v>#N/A</c:v>
                </c:pt>
                <c:pt idx="5">
                  <c:v>0.45</c:v>
                </c:pt>
                <c:pt idx="6">
                  <c:v>#N/A</c:v>
                </c:pt>
                <c:pt idx="7">
                  <c:v>0.4</c:v>
                </c:pt>
                <c:pt idx="8">
                  <c:v>#N/A</c:v>
                </c:pt>
                <c:pt idx="9">
                  <c:v>0.51</c:v>
                </c:pt>
              </c:numCache>
            </c:numRef>
          </c:val>
          <c:extLst xmlns:c16r2="http://schemas.microsoft.com/office/drawing/2015/06/chart">
            <c:ext xmlns:c16="http://schemas.microsoft.com/office/drawing/2014/chart" uri="{C3380CC4-5D6E-409C-BE32-E72D297353CC}">
              <c16:uniqueId val="{00000006-C5FD-47A3-A63D-3988CA0A4430}"/>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0.61</c:v>
                </c:pt>
                <c:pt idx="2">
                  <c:v>#N/A</c:v>
                </c:pt>
                <c:pt idx="3">
                  <c:v>0.32</c:v>
                </c:pt>
                <c:pt idx="4">
                  <c:v>#N/A</c:v>
                </c:pt>
                <c:pt idx="5">
                  <c:v>0.36</c:v>
                </c:pt>
                <c:pt idx="6">
                  <c:v>#N/A</c:v>
                </c:pt>
                <c:pt idx="7">
                  <c:v>0.44</c:v>
                </c:pt>
                <c:pt idx="8">
                  <c:v>#N/A</c:v>
                </c:pt>
                <c:pt idx="9">
                  <c:v>1.07</c:v>
                </c:pt>
              </c:numCache>
            </c:numRef>
          </c:val>
          <c:extLst xmlns:c16r2="http://schemas.microsoft.com/office/drawing/2015/06/chart">
            <c:ext xmlns:c16="http://schemas.microsoft.com/office/drawing/2014/chart" uri="{C3380CC4-5D6E-409C-BE32-E72D297353CC}">
              <c16:uniqueId val="{00000007-C5FD-47A3-A63D-3988CA0A443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4.0599999999999996</c:v>
                </c:pt>
                <c:pt idx="2">
                  <c:v>#N/A</c:v>
                </c:pt>
                <c:pt idx="3">
                  <c:v>3.85</c:v>
                </c:pt>
                <c:pt idx="4">
                  <c:v>#N/A</c:v>
                </c:pt>
                <c:pt idx="5">
                  <c:v>3.62</c:v>
                </c:pt>
                <c:pt idx="6">
                  <c:v>#N/A</c:v>
                </c:pt>
                <c:pt idx="7">
                  <c:v>3.67</c:v>
                </c:pt>
                <c:pt idx="8">
                  <c:v>#N/A</c:v>
                </c:pt>
                <c:pt idx="9">
                  <c:v>3.67</c:v>
                </c:pt>
              </c:numCache>
            </c:numRef>
          </c:val>
          <c:extLst xmlns:c16r2="http://schemas.microsoft.com/office/drawing/2015/06/chart">
            <c:ext xmlns:c16="http://schemas.microsoft.com/office/drawing/2014/chart" uri="{C3380CC4-5D6E-409C-BE32-E72D297353CC}">
              <c16:uniqueId val="{00000008-C5FD-47A3-A63D-3988CA0A443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6.28</c:v>
                </c:pt>
                <c:pt idx="2">
                  <c:v>#N/A</c:v>
                </c:pt>
                <c:pt idx="3">
                  <c:v>5.22</c:v>
                </c:pt>
                <c:pt idx="4">
                  <c:v>#N/A</c:v>
                </c:pt>
                <c:pt idx="5">
                  <c:v>4.5999999999999996</c:v>
                </c:pt>
                <c:pt idx="6">
                  <c:v>#N/A</c:v>
                </c:pt>
                <c:pt idx="7">
                  <c:v>6.77</c:v>
                </c:pt>
                <c:pt idx="8">
                  <c:v>#N/A</c:v>
                </c:pt>
                <c:pt idx="9">
                  <c:v>4.8600000000000003</c:v>
                </c:pt>
              </c:numCache>
            </c:numRef>
          </c:val>
          <c:extLst xmlns:c16r2="http://schemas.microsoft.com/office/drawing/2015/06/chart">
            <c:ext xmlns:c16="http://schemas.microsoft.com/office/drawing/2014/chart" uri="{C3380CC4-5D6E-409C-BE32-E72D297353CC}">
              <c16:uniqueId val="{00000009-C5FD-47A3-A63D-3988CA0A4430}"/>
            </c:ext>
          </c:extLst>
        </c:ser>
        <c:dLbls/>
        <c:overlap val="100"/>
        <c:axId val="133128960"/>
        <c:axId val="133130496"/>
      </c:barChart>
      <c:catAx>
        <c:axId val="13312896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130496"/>
        <c:crosses val="autoZero"/>
        <c:auto val="1"/>
        <c:lblAlgn val="ctr"/>
        <c:lblOffset val="100"/>
        <c:tickLblSkip val="1"/>
        <c:tickMarkSkip val="1"/>
      </c:catAx>
      <c:valAx>
        <c:axId val="13313049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128960"/>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94E-2"/>
          <c:y val="8.7976539589442848E-2"/>
          <c:w val="0.90356317136844189"/>
          <c:h val="0.63929618768328522"/>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1817</c:v>
                </c:pt>
                <c:pt idx="5">
                  <c:v>1786</c:v>
                </c:pt>
                <c:pt idx="8">
                  <c:v>1926</c:v>
                </c:pt>
                <c:pt idx="11">
                  <c:v>1920</c:v>
                </c:pt>
                <c:pt idx="14">
                  <c:v>1905</c:v>
                </c:pt>
              </c:numCache>
            </c:numRef>
          </c:val>
          <c:extLst xmlns:c16r2="http://schemas.microsoft.com/office/drawing/2015/06/chart">
            <c:ext xmlns:c16="http://schemas.microsoft.com/office/drawing/2014/chart" uri="{C3380CC4-5D6E-409C-BE32-E72D297353CC}">
              <c16:uniqueId val="{00000000-698E-4A94-8CFE-D8B43430105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1</c:v>
                </c:pt>
                <c:pt idx="9">
                  <c:v>1</c:v>
                </c:pt>
                <c:pt idx="12">
                  <c:v>0</c:v>
                </c:pt>
              </c:numCache>
            </c:numRef>
          </c:val>
          <c:extLst xmlns:c16r2="http://schemas.microsoft.com/office/drawing/2015/06/chart">
            <c:ext xmlns:c16="http://schemas.microsoft.com/office/drawing/2014/chart" uri="{C3380CC4-5D6E-409C-BE32-E72D297353CC}">
              <c16:uniqueId val="{00000001-698E-4A94-8CFE-D8B43430105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57</c:v>
                </c:pt>
                <c:pt idx="3">
                  <c:v>4</c:v>
                </c:pt>
                <c:pt idx="6">
                  <c:v>4</c:v>
                </c:pt>
                <c:pt idx="9">
                  <c:v>4</c:v>
                </c:pt>
                <c:pt idx="12">
                  <c:v>3</c:v>
                </c:pt>
              </c:numCache>
            </c:numRef>
          </c:val>
          <c:extLst xmlns:c16r2="http://schemas.microsoft.com/office/drawing/2015/06/chart">
            <c:ext xmlns:c16="http://schemas.microsoft.com/office/drawing/2014/chart" uri="{C3380CC4-5D6E-409C-BE32-E72D297353CC}">
              <c16:uniqueId val="{00000002-698E-4A94-8CFE-D8B43430105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c:v>
                </c:pt>
                <c:pt idx="3">
                  <c:v>3</c:v>
                </c:pt>
                <c:pt idx="6">
                  <c:v>3</c:v>
                </c:pt>
                <c:pt idx="9">
                  <c:v>3</c:v>
                </c:pt>
                <c:pt idx="12">
                  <c:v>3</c:v>
                </c:pt>
              </c:numCache>
            </c:numRef>
          </c:val>
          <c:extLst xmlns:c16r2="http://schemas.microsoft.com/office/drawing/2015/06/chart">
            <c:ext xmlns:c16="http://schemas.microsoft.com/office/drawing/2014/chart" uri="{C3380CC4-5D6E-409C-BE32-E72D297353CC}">
              <c16:uniqueId val="{00000003-698E-4A94-8CFE-D8B43430105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255</c:v>
                </c:pt>
                <c:pt idx="3">
                  <c:v>243</c:v>
                </c:pt>
                <c:pt idx="6">
                  <c:v>263</c:v>
                </c:pt>
                <c:pt idx="9">
                  <c:v>223</c:v>
                </c:pt>
                <c:pt idx="12">
                  <c:v>230</c:v>
                </c:pt>
              </c:numCache>
            </c:numRef>
          </c:val>
          <c:extLst xmlns:c16r2="http://schemas.microsoft.com/office/drawing/2015/06/chart">
            <c:ext xmlns:c16="http://schemas.microsoft.com/office/drawing/2014/chart" uri="{C3380CC4-5D6E-409C-BE32-E72D297353CC}">
              <c16:uniqueId val="{00000004-698E-4A94-8CFE-D8B43430105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98E-4A94-8CFE-D8B43430105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98E-4A94-8CFE-D8B43430105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2287</c:v>
                </c:pt>
                <c:pt idx="3">
                  <c:v>2193</c:v>
                </c:pt>
                <c:pt idx="6">
                  <c:v>2322</c:v>
                </c:pt>
                <c:pt idx="9">
                  <c:v>2257</c:v>
                </c:pt>
                <c:pt idx="12">
                  <c:v>2248</c:v>
                </c:pt>
              </c:numCache>
            </c:numRef>
          </c:val>
          <c:extLst xmlns:c16r2="http://schemas.microsoft.com/office/drawing/2015/06/chart">
            <c:ext xmlns:c16="http://schemas.microsoft.com/office/drawing/2014/chart" uri="{C3380CC4-5D6E-409C-BE32-E72D297353CC}">
              <c16:uniqueId val="{00000007-698E-4A94-8CFE-D8B43430105F}"/>
            </c:ext>
          </c:extLst>
        </c:ser>
        <c:dLbls/>
        <c:gapWidth val="100"/>
        <c:overlap val="100"/>
        <c:axId val="133870336"/>
        <c:axId val="133871872"/>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783</c:v>
                </c:pt>
                <c:pt idx="2">
                  <c:v>#N/A</c:v>
                </c:pt>
                <c:pt idx="3">
                  <c:v>#N/A</c:v>
                </c:pt>
                <c:pt idx="4">
                  <c:v>657</c:v>
                </c:pt>
                <c:pt idx="5">
                  <c:v>#N/A</c:v>
                </c:pt>
                <c:pt idx="6">
                  <c:v>#N/A</c:v>
                </c:pt>
                <c:pt idx="7">
                  <c:v>667</c:v>
                </c:pt>
                <c:pt idx="8">
                  <c:v>#N/A</c:v>
                </c:pt>
                <c:pt idx="9">
                  <c:v>#N/A</c:v>
                </c:pt>
                <c:pt idx="10">
                  <c:v>568</c:v>
                </c:pt>
                <c:pt idx="11">
                  <c:v>#N/A</c:v>
                </c:pt>
                <c:pt idx="12">
                  <c:v>#N/A</c:v>
                </c:pt>
                <c:pt idx="13">
                  <c:v>579</c:v>
                </c:pt>
                <c:pt idx="14">
                  <c:v>#N/A</c:v>
                </c:pt>
              </c:numCache>
            </c:numRef>
          </c:val>
          <c:extLst xmlns:c16r2="http://schemas.microsoft.com/office/drawing/2015/06/chart">
            <c:ext xmlns:c16="http://schemas.microsoft.com/office/drawing/2014/chart" uri="{C3380CC4-5D6E-409C-BE32-E72D297353CC}">
              <c16:uniqueId val="{00000008-698E-4A94-8CFE-D8B43430105F}"/>
            </c:ext>
          </c:extLst>
        </c:ser>
        <c:dLbls/>
        <c:marker val="1"/>
        <c:axId val="133870336"/>
        <c:axId val="133871872"/>
      </c:lineChart>
      <c:catAx>
        <c:axId val="13387033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871872"/>
        <c:crosses val="autoZero"/>
        <c:auto val="1"/>
        <c:lblAlgn val="ctr"/>
        <c:lblOffset val="100"/>
        <c:tickLblSkip val="1"/>
        <c:tickMarkSkip val="1"/>
      </c:catAx>
      <c:valAx>
        <c:axId val="13387187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87033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9E-2"/>
          <c:w val="0.86496884859089662"/>
          <c:h val="0.58918212773855405"/>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15951</c:v>
                </c:pt>
                <c:pt idx="5">
                  <c:v>16491</c:v>
                </c:pt>
                <c:pt idx="8">
                  <c:v>17944</c:v>
                </c:pt>
                <c:pt idx="11">
                  <c:v>17462</c:v>
                </c:pt>
                <c:pt idx="14">
                  <c:v>17025</c:v>
                </c:pt>
              </c:numCache>
            </c:numRef>
          </c:val>
          <c:extLst xmlns:c16r2="http://schemas.microsoft.com/office/drawing/2015/06/chart">
            <c:ext xmlns:c16="http://schemas.microsoft.com/office/drawing/2014/chart" uri="{C3380CC4-5D6E-409C-BE32-E72D297353CC}">
              <c16:uniqueId val="{00000000-0172-473D-8721-6236A2ED67B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699</c:v>
                </c:pt>
                <c:pt idx="5">
                  <c:v>680</c:v>
                </c:pt>
                <c:pt idx="8">
                  <c:v>658</c:v>
                </c:pt>
                <c:pt idx="11">
                  <c:v>687</c:v>
                </c:pt>
                <c:pt idx="14">
                  <c:v>713</c:v>
                </c:pt>
              </c:numCache>
            </c:numRef>
          </c:val>
          <c:extLst xmlns:c16r2="http://schemas.microsoft.com/office/drawing/2015/06/chart">
            <c:ext xmlns:c16="http://schemas.microsoft.com/office/drawing/2014/chart" uri="{C3380CC4-5D6E-409C-BE32-E72D297353CC}">
              <c16:uniqueId val="{00000001-0172-473D-8721-6236A2ED67B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5664</c:v>
                </c:pt>
                <c:pt idx="5">
                  <c:v>6068</c:v>
                </c:pt>
                <c:pt idx="8">
                  <c:v>6431</c:v>
                </c:pt>
                <c:pt idx="11">
                  <c:v>6692</c:v>
                </c:pt>
                <c:pt idx="14">
                  <c:v>7783</c:v>
                </c:pt>
              </c:numCache>
            </c:numRef>
          </c:val>
          <c:extLst xmlns:c16r2="http://schemas.microsoft.com/office/drawing/2015/06/chart">
            <c:ext xmlns:c16="http://schemas.microsoft.com/office/drawing/2014/chart" uri="{C3380CC4-5D6E-409C-BE32-E72D297353CC}">
              <c16:uniqueId val="{00000002-0172-473D-8721-6236A2ED67B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172-473D-8721-6236A2ED67B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172-473D-8721-6236A2ED67B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172-473D-8721-6236A2ED67B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3029</c:v>
                </c:pt>
                <c:pt idx="3">
                  <c:v>2836</c:v>
                </c:pt>
                <c:pt idx="6">
                  <c:v>2506</c:v>
                </c:pt>
                <c:pt idx="9">
                  <c:v>2412</c:v>
                </c:pt>
                <c:pt idx="12">
                  <c:v>2197</c:v>
                </c:pt>
              </c:numCache>
            </c:numRef>
          </c:val>
          <c:extLst xmlns:c16r2="http://schemas.microsoft.com/office/drawing/2015/06/chart">
            <c:ext xmlns:c16="http://schemas.microsoft.com/office/drawing/2014/chart" uri="{C3380CC4-5D6E-409C-BE32-E72D297353CC}">
              <c16:uniqueId val="{00000006-0172-473D-8721-6236A2ED67B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23</c:v>
                </c:pt>
                <c:pt idx="3">
                  <c:v>20</c:v>
                </c:pt>
                <c:pt idx="6">
                  <c:v>18</c:v>
                </c:pt>
                <c:pt idx="9">
                  <c:v>15</c:v>
                </c:pt>
                <c:pt idx="12">
                  <c:v>13</c:v>
                </c:pt>
              </c:numCache>
            </c:numRef>
          </c:val>
          <c:extLst xmlns:c16r2="http://schemas.microsoft.com/office/drawing/2015/06/chart">
            <c:ext xmlns:c16="http://schemas.microsoft.com/office/drawing/2014/chart" uri="{C3380CC4-5D6E-409C-BE32-E72D297353CC}">
              <c16:uniqueId val="{00000007-0172-473D-8721-6236A2ED67B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3022</c:v>
                </c:pt>
                <c:pt idx="3">
                  <c:v>2988</c:v>
                </c:pt>
                <c:pt idx="6">
                  <c:v>3010</c:v>
                </c:pt>
                <c:pt idx="9">
                  <c:v>3062</c:v>
                </c:pt>
                <c:pt idx="12">
                  <c:v>3090</c:v>
                </c:pt>
              </c:numCache>
            </c:numRef>
          </c:val>
          <c:extLst xmlns:c16r2="http://schemas.microsoft.com/office/drawing/2015/06/chart">
            <c:ext xmlns:c16="http://schemas.microsoft.com/office/drawing/2014/chart" uri="{C3380CC4-5D6E-409C-BE32-E72D297353CC}">
              <c16:uniqueId val="{00000008-0172-473D-8721-6236A2ED67B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75</c:v>
                </c:pt>
                <c:pt idx="3">
                  <c:v>22</c:v>
                </c:pt>
                <c:pt idx="6">
                  <c:v>19</c:v>
                </c:pt>
                <c:pt idx="9">
                  <c:v>16</c:v>
                </c:pt>
                <c:pt idx="12">
                  <c:v>14</c:v>
                </c:pt>
              </c:numCache>
            </c:numRef>
          </c:val>
          <c:extLst xmlns:c16r2="http://schemas.microsoft.com/office/drawing/2015/06/chart">
            <c:ext xmlns:c16="http://schemas.microsoft.com/office/drawing/2014/chart" uri="{C3380CC4-5D6E-409C-BE32-E72D297353CC}">
              <c16:uniqueId val="{00000009-0172-473D-8721-6236A2ED67B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19574</c:v>
                </c:pt>
                <c:pt idx="3">
                  <c:v>19817</c:v>
                </c:pt>
                <c:pt idx="6">
                  <c:v>21766</c:v>
                </c:pt>
                <c:pt idx="9">
                  <c:v>20953</c:v>
                </c:pt>
                <c:pt idx="12">
                  <c:v>20041</c:v>
                </c:pt>
              </c:numCache>
            </c:numRef>
          </c:val>
          <c:extLst xmlns:c16r2="http://schemas.microsoft.com/office/drawing/2015/06/chart">
            <c:ext xmlns:c16="http://schemas.microsoft.com/office/drawing/2014/chart" uri="{C3380CC4-5D6E-409C-BE32-E72D297353CC}">
              <c16:uniqueId val="{0000000A-0172-473D-8721-6236A2ED67BD}"/>
            </c:ext>
          </c:extLst>
        </c:ser>
        <c:dLbls/>
        <c:gapWidth val="100"/>
        <c:overlap val="100"/>
        <c:axId val="133651456"/>
        <c:axId val="133665536"/>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3410</c:v>
                </c:pt>
                <c:pt idx="2">
                  <c:v>#N/A</c:v>
                </c:pt>
                <c:pt idx="3">
                  <c:v>#N/A</c:v>
                </c:pt>
                <c:pt idx="4">
                  <c:v>2444</c:v>
                </c:pt>
                <c:pt idx="5">
                  <c:v>#N/A</c:v>
                </c:pt>
                <c:pt idx="6">
                  <c:v>#N/A</c:v>
                </c:pt>
                <c:pt idx="7">
                  <c:v>2285</c:v>
                </c:pt>
                <c:pt idx="8">
                  <c:v>#N/A</c:v>
                </c:pt>
                <c:pt idx="9">
                  <c:v>#N/A</c:v>
                </c:pt>
                <c:pt idx="10">
                  <c:v>1618</c:v>
                </c:pt>
                <c:pt idx="11">
                  <c:v>#N/A</c:v>
                </c:pt>
                <c:pt idx="12">
                  <c:v>#N/A</c:v>
                </c:pt>
                <c:pt idx="13">
                  <c:v>0</c:v>
                </c:pt>
                <c:pt idx="14">
                  <c:v>#N/A</c:v>
                </c:pt>
              </c:numCache>
            </c:numRef>
          </c:val>
          <c:extLst xmlns:c16r2="http://schemas.microsoft.com/office/drawing/2015/06/chart">
            <c:ext xmlns:c16="http://schemas.microsoft.com/office/drawing/2014/chart" uri="{C3380CC4-5D6E-409C-BE32-E72D297353CC}">
              <c16:uniqueId val="{0000000B-0172-473D-8721-6236A2ED67BD}"/>
            </c:ext>
          </c:extLst>
        </c:ser>
        <c:dLbls/>
        <c:marker val="1"/>
        <c:axId val="133651456"/>
        <c:axId val="133665536"/>
      </c:lineChart>
      <c:catAx>
        <c:axId val="13365145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3665536"/>
        <c:crosses val="autoZero"/>
        <c:auto val="1"/>
        <c:lblAlgn val="ctr"/>
        <c:lblOffset val="100"/>
        <c:tickLblSkip val="1"/>
        <c:tickMarkSkip val="1"/>
      </c:catAx>
      <c:valAx>
        <c:axId val="13366553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651456"/>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
          <c:y val="4.9232005384860722E-2"/>
          <c:w val="0.84484011943744119"/>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extLst xmlns:c16r2="http://schemas.microsoft.com/office/drawing/2015/06/chart">
                <c:ext xmlns:c15="http://schemas.microsoft.com/office/drawing/2012/chart" uri="{CE6537A1-D6FC-4f65-9D91-7224C49458BB}">
                  <c15:dlblFieldTable>
                    <c15:dlblFTEntry>
                      <c15:txfldGUID>{CD113245-B0F5-4EFB-9CC2-6CCCBB54CCFA}</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B14A-4F8D-A174-8ED50EE3612E}"/>
                </c:ext>
              </c:extLst>
            </c:dLbl>
            <c:dLbl>
              <c:idx val="1"/>
              <c:tx>
                <c:strRef>
                  <c:f>公会計指標分析・財政指標組合せ分析表!$L$50</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{C88BE0A8-6025-43FA-81E4-53342ABEC78B}</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B14A-4F8D-A174-8ED50EE3612E}"/>
                </c:ext>
              </c:extLst>
            </c:dLbl>
            <c:dLbl>
              <c:idx val="2"/>
              <c:tx>
                <c:strRef>
                  <c:f>公会計指標分析・財政指標組合せ分析表!$M$50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{6FE58AEC-847E-4398-8419-2B1BB93D0390}</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B14A-4F8D-A174-8ED50EE3612E}"/>
                </c:ext>
              </c:extLst>
            </c:dLbl>
            <c:dLbl>
              <c:idx val="3"/>
              <c:tx>
                <c:strRef>
                  <c:f>公会計指標分析・財政指標組合せ分析表!$N$50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{3996E858-88E5-453A-8884-DCA09888D48F}</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B14A-4F8D-A174-8ED50EE3612E}"/>
                </c:ext>
              </c:extLst>
            </c:dLbl>
            <c:dLbl>
              <c:idx val="4"/>
              <c:tx>
                <c:strRef>
                  <c:f>公会計指標分析・財政指標組合せ分析表!$O$50</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{95995400-1270-42BE-9901-91975A73F27F}</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B14A-4F8D-A174-8ED50EE3612E}"/>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extLst xmlns:c16r2="http://schemas.microsoft.com/office/drawing/2015/06/chart">
            <c:ext xmlns:c16="http://schemas.microsoft.com/office/drawing/2014/chart" uri="{C3380CC4-5D6E-409C-BE32-E72D297353CC}">
              <c16:uniqueId val="{00000005-B14A-4F8D-A174-8ED50EE3612E}"/>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extLst xmlns:c16r2="http://schemas.microsoft.com/office/drawing/2015/06/chart">
                <c:ext xmlns:c15="http://schemas.microsoft.com/office/drawing/2012/chart" uri="{CE6537A1-D6FC-4f65-9D91-7224C49458BB}">
                  <c15:dlblFieldTable>
                    <c15:dlblFTEntry>
                      <c15:txfldGUID>{7760F011-6D94-4158-9237-1FBBF60F89DD}</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B14A-4F8D-A174-8ED50EE3612E}"/>
                </c:ext>
              </c:extLst>
            </c:dLbl>
            <c:dLbl>
              <c:idx val="1"/>
              <c:tx>
                <c:strRef>
                  <c:f>公会計指標分析・財政指標組合せ分析表!$L$50</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{D54648D9-7118-4381-AC6C-0FD87E0D52EC}</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B14A-4F8D-A174-8ED50EE3612E}"/>
                </c:ext>
              </c:extLst>
            </c:dLbl>
            <c:dLbl>
              <c:idx val="2"/>
              <c:tx>
                <c:strRef>
                  <c:f>公会計指標分析・財政指標組合せ分析表!$M$50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{D4D106DB-7A90-4CD7-B32B-4C5816E267EB}</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B14A-4F8D-A174-8ED50EE3612E}"/>
                </c:ext>
              </c:extLst>
            </c:dLbl>
            <c:dLbl>
              <c:idx val="3"/>
              <c:tx>
                <c:strRef>
                  <c:f>公会計指標分析・財政指標組合せ分析表!$N$50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{77299EC1-CFED-4A95-91D1-333207A27C8B}</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B14A-4F8D-A174-8ED50EE3612E}"/>
                </c:ext>
              </c:extLst>
            </c:dLbl>
            <c:dLbl>
              <c:idx val="4"/>
              <c:tx>
                <c:strRef>
                  <c:f>公会計指標分析・財政指標組合せ分析表!$O$50</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{7CA727A0-A28F-4D13-A4CE-0D643824F70B}</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B14A-4F8D-A174-8ED50EE3612E}"/>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extLst xmlns:c16r2="http://schemas.microsoft.com/office/drawing/2015/06/chart">
            <c:ext xmlns:c16="http://schemas.microsoft.com/office/drawing/2014/chart" uri="{C3380CC4-5D6E-409C-BE32-E72D297353CC}">
              <c16:uniqueId val="{0000000B-B14A-4F8D-A174-8ED50EE3612E}"/>
            </c:ext>
          </c:extLst>
        </c:ser>
        <c:dLbls/>
        <c:axId val="134134016"/>
        <c:axId val="134381952"/>
      </c:scatterChart>
      <c:valAx>
        <c:axId val="134134016"/>
        <c:scaling>
          <c:orientation val="minMax"/>
        </c:scaling>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381952"/>
        <c:crosses val="autoZero"/>
        <c:crossBetween val="midCat"/>
      </c:valAx>
      <c:valAx>
        <c:axId val="134381952"/>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34134016"/>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
          <c:y val="4.7118521949462221E-2"/>
          <c:w val="0.84704431781868594"/>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extLst xmlns:c16r2="http://schemas.microsoft.com/office/drawing/2015/06/chart">
                <c:ext xmlns:c15="http://schemas.microsoft.com/office/drawing/2012/chart" uri="{CE6537A1-D6FC-4f65-9D91-7224C49458BB}">
                  <c15:dlblFieldTable>
                    <c15:dlblFTEntry>
                      <c15:txfldGUID>{E281599D-2167-4D56-B584-A1FE5AE55921}</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8317-4E64-86A6-B85334446E06}"/>
                </c:ext>
              </c:extLst>
            </c:dLbl>
            <c:dLbl>
              <c:idx val="1"/>
              <c:tx>
                <c:strRef>
                  <c:f>公会計指標分析・財政指標組合せ分析表!$L$72</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{920BD17D-38B6-4115-A31E-EE6EDF57C7D3}</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8317-4E64-86A6-B85334446E06}"/>
                </c:ext>
              </c:extLst>
            </c:dLbl>
            <c:dLbl>
              <c:idx val="2"/>
              <c:tx>
                <c:strRef>
                  <c:f>公会計指標分析・財政指標組合せ分析表!$M$72</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{5816A35D-8A58-4546-85B2-F4EB3DDB230D}</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8317-4E64-86A6-B85334446E06}"/>
                </c:ext>
              </c:extLst>
            </c:dLbl>
            <c:dLbl>
              <c:idx val="3"/>
              <c:tx>
                <c:strRef>
                  <c:f>公会計指標分析・財政指標組合せ分析表!$N$72</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{1C6949A7-7810-4C41-B48D-9B9F0953B192}</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8317-4E64-86A6-B85334446E06}"/>
                </c:ext>
              </c:extLst>
            </c:dLbl>
            <c:dLbl>
              <c:idx val="4"/>
              <c:tx>
                <c:strRef>
                  <c:f>公会計指標分析・財政指標組合せ分析表!$O$72</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{44CC15A0-8AC9-4FF9-ACA8-CF8CD8D091FA}</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8317-4E64-86A6-B85334446E06}"/>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12.2</c:v>
                </c:pt>
                <c:pt idx="1">
                  <c:v>10.4</c:v>
                </c:pt>
                <c:pt idx="2">
                  <c:v>9.6999999999999993</c:v>
                </c:pt>
                <c:pt idx="3">
                  <c:v>8.6</c:v>
                </c:pt>
                <c:pt idx="4">
                  <c:v>8.3000000000000007</c:v>
                </c:pt>
              </c:numCache>
            </c:numRef>
          </c:xVal>
          <c:yVal>
            <c:numRef>
              <c:f>公会計指標分析・財政指標組合せ分析表!$K$73:$O$73</c:f>
              <c:numCache>
                <c:formatCode>#,##0.0;"▲ "#,##0.0</c:formatCode>
                <c:ptCount val="5"/>
                <c:pt idx="0">
                  <c:v>48.1</c:v>
                </c:pt>
                <c:pt idx="1">
                  <c:v>33.200000000000003</c:v>
                </c:pt>
                <c:pt idx="2">
                  <c:v>31.2</c:v>
                </c:pt>
                <c:pt idx="3">
                  <c:v>22.6</c:v>
                </c:pt>
              </c:numCache>
            </c:numRef>
          </c:yVal>
          <c:extLst xmlns:c16r2="http://schemas.microsoft.com/office/drawing/2015/06/chart">
            <c:ext xmlns:c16="http://schemas.microsoft.com/office/drawing/2014/chart" uri="{C3380CC4-5D6E-409C-BE32-E72D297353CC}">
              <c16:uniqueId val="{00000005-8317-4E64-86A6-B85334446E06}"/>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extLst xmlns:c16r2="http://schemas.microsoft.com/office/drawing/2015/06/chart">
                <c:ext xmlns:c15="http://schemas.microsoft.com/office/drawing/2012/chart" uri="{CE6537A1-D6FC-4f65-9D91-7224C49458BB}">
                  <c15:dlblFieldTable>
                    <c15:dlblFTEntry>
                      <c15:txfldGUID>{6B65D7CA-805E-4E0A-97F2-67D72B3EE1F3}</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8317-4E64-86A6-B85334446E06}"/>
                </c:ext>
              </c:extLst>
            </c:dLbl>
            <c:dLbl>
              <c:idx val="1"/>
              <c:tx>
                <c:strRef>
                  <c:f>公会計指標分析・財政指標組合せ分析表!$L$72</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{4105FA4D-EEEC-4A5E-94A0-4CE11B1502DC}</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8317-4E64-86A6-B85334446E06}"/>
                </c:ext>
              </c:extLst>
            </c:dLbl>
            <c:dLbl>
              <c:idx val="2"/>
              <c:tx>
                <c:strRef>
                  <c:f>公会計指標分析・財政指標組合せ分析表!$M$72</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{ABE01D1C-C363-4986-8BFD-D2D168C7A89C}</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8317-4E64-86A6-B85334446E06}"/>
                </c:ext>
              </c:extLst>
            </c:dLbl>
            <c:dLbl>
              <c:idx val="3"/>
              <c:tx>
                <c:strRef>
                  <c:f>公会計指標分析・財政指標組合せ分析表!$N$72</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{6004489A-DF68-4AC9-88D6-D041A7F64C2A}</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8317-4E64-86A6-B85334446E06}"/>
                </c:ext>
              </c:extLst>
            </c:dLbl>
            <c:dLbl>
              <c:idx val="4"/>
              <c:tx>
                <c:strRef>
                  <c:f>公会計指標分析・財政指標組合せ分析表!$O$72</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{F4D10C53-077E-4A72-8FFA-E3258E867D93}</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8317-4E64-86A6-B85334446E06}"/>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14.5</c:v>
                </c:pt>
                <c:pt idx="1">
                  <c:v>13.3</c:v>
                </c:pt>
                <c:pt idx="2">
                  <c:v>12.4</c:v>
                </c:pt>
                <c:pt idx="3">
                  <c:v>11.2</c:v>
                </c:pt>
                <c:pt idx="4">
                  <c:v>10.1</c:v>
                </c:pt>
              </c:numCache>
            </c:numRef>
          </c:xVal>
          <c:yVal>
            <c:numRef>
              <c:f>公会計指標分析・財政指標組合せ分析表!$K$77:$O$77</c:f>
              <c:numCache>
                <c:formatCode>#,##0.0;"▲ "#,##0.0</c:formatCode>
                <c:ptCount val="5"/>
                <c:pt idx="0">
                  <c:v>86</c:v>
                </c:pt>
                <c:pt idx="1">
                  <c:v>72</c:v>
                </c:pt>
                <c:pt idx="2">
                  <c:v>58.8</c:v>
                </c:pt>
                <c:pt idx="3">
                  <c:v>49.7</c:v>
                </c:pt>
                <c:pt idx="4">
                  <c:v>37.200000000000003</c:v>
                </c:pt>
              </c:numCache>
            </c:numRef>
          </c:yVal>
          <c:extLst xmlns:c16r2="http://schemas.microsoft.com/office/drawing/2015/06/chart">
            <c:ext xmlns:c16="http://schemas.microsoft.com/office/drawing/2014/chart" uri="{C3380CC4-5D6E-409C-BE32-E72D297353CC}">
              <c16:uniqueId val="{0000000B-8317-4E64-86A6-B85334446E06}"/>
            </c:ext>
          </c:extLst>
        </c:ser>
        <c:dLbls/>
        <c:axId val="134416256"/>
        <c:axId val="134463488"/>
      </c:scatterChart>
      <c:valAx>
        <c:axId val="134416256"/>
        <c:scaling>
          <c:orientation val="minMax"/>
          <c:max val="15"/>
          <c:min val="8.2000000000000011"/>
        </c:scaling>
        <c:axPos val="b"/>
        <c:title>
          <c:tx>
            <c:rich>
              <a:bodyPr/>
              <a:lstStyle/>
              <a:p>
                <a:pPr>
                  <a:defRPr/>
                </a:pPr>
                <a:r>
                  <a:rPr lang="ja-JP" altLang="en-US" sz="1050" b="0"/>
                  <a:t>実質公債費比率</a:t>
                </a:r>
              </a:p>
            </c:rich>
          </c:tx>
          <c:layout>
            <c:manualLayout>
              <c:xMode val="edge"/>
              <c:yMode val="edge"/>
              <c:x val="0.46793742437462083"/>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463488"/>
        <c:crosses val="autoZero"/>
        <c:crossBetween val="midCat"/>
      </c:valAx>
      <c:valAx>
        <c:axId val="134463488"/>
        <c:scaling>
          <c:orientation val="minMax"/>
          <c:max val="97"/>
          <c:min val="15"/>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34416256"/>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高知県四万十町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effectLst/>
              <a:latin typeface="+mn-lt"/>
              <a:ea typeface="+mn-ea"/>
              <a:cs typeface="+mn-cs"/>
            </a:rPr>
            <a:t>　元利償還金に充てた特定財源や交付税に算入される元利償還金等の合計である「算入公債費等</a:t>
          </a:r>
          <a:r>
            <a:rPr lang="en-US" altLang="ja-JP" sz="1100">
              <a:solidFill>
                <a:schemeClr val="dk1"/>
              </a:solidFill>
              <a:effectLst/>
              <a:latin typeface="+mn-lt"/>
              <a:ea typeface="+mn-ea"/>
              <a:cs typeface="+mn-cs"/>
            </a:rPr>
            <a:t>(B)</a:t>
          </a:r>
          <a:r>
            <a:rPr lang="ja-JP" altLang="ja-JP" sz="1100">
              <a:solidFill>
                <a:schemeClr val="dk1"/>
              </a:solidFill>
              <a:effectLst/>
              <a:latin typeface="+mn-lt"/>
              <a:ea typeface="+mn-ea"/>
              <a:cs typeface="+mn-cs"/>
            </a:rPr>
            <a:t>」の減少額が、元利及び準元利償還金の合計である「元利償還金等</a:t>
          </a:r>
          <a:r>
            <a:rPr lang="en-US" altLang="ja-JP" sz="1100">
              <a:solidFill>
                <a:schemeClr val="dk1"/>
              </a:solidFill>
              <a:effectLst/>
              <a:latin typeface="+mn-lt"/>
              <a:ea typeface="+mn-ea"/>
              <a:cs typeface="+mn-cs"/>
            </a:rPr>
            <a:t>(A)</a:t>
          </a:r>
          <a:r>
            <a:rPr lang="ja-JP" altLang="ja-JP" sz="1100">
              <a:solidFill>
                <a:schemeClr val="dk1"/>
              </a:solidFill>
              <a:effectLst/>
              <a:latin typeface="+mn-lt"/>
              <a:ea typeface="+mn-ea"/>
              <a:cs typeface="+mn-cs"/>
            </a:rPr>
            <a:t>」の減少額を上回ったため、分子が増加しました。</a:t>
          </a:r>
          <a:endParaRPr lang="ja-JP" altLang="ja-JP" sz="1100">
            <a:effectLst/>
          </a:endParaRPr>
        </a:p>
        <a:p>
          <a:pPr eaLnBrk="1" fontAlgn="auto" latinLnBrk="0" hangingPunct="1"/>
          <a:r>
            <a:rPr kumimoji="1" lang="ja-JP" altLang="ja-JP" sz="1100">
              <a:solidFill>
                <a:schemeClr val="dk1"/>
              </a:solidFill>
              <a:effectLst/>
              <a:latin typeface="+mn-lt"/>
              <a:ea typeface="+mn-ea"/>
              <a:cs typeface="+mn-cs"/>
            </a:rPr>
            <a:t>　これにより実質公債費比率の単年度では、分子が増加するとともに、普通交付税等の増加に伴う標準財政規模の増加等により分母も増加したため、平成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年度の単年度比率はほぼ前年度並みとなりました。また、</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ヵ年平均では、平成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年度の単年度比率を上回っていた平成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年度の比率が算定の基礎から外れたため、</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ヵ年平均は前年度から</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ポイント減少し</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％となりました。</a:t>
          </a:r>
          <a:endParaRPr lang="ja-JP" altLang="ja-JP" sz="1100">
            <a:effectLst/>
          </a:endParaRPr>
        </a:p>
        <a:p>
          <a:r>
            <a:rPr kumimoji="1" lang="ja-JP" altLang="ja-JP" sz="1100">
              <a:solidFill>
                <a:schemeClr val="dk1"/>
              </a:solidFill>
              <a:effectLst/>
              <a:latin typeface="+mn-lt"/>
              <a:ea typeface="+mn-ea"/>
              <a:cs typeface="+mn-cs"/>
            </a:rPr>
            <a:t>　将来負担比率と同様に、現時点では適正な水準にあると言えますが、今後も地方債残高の推移や公債費の動向等に十分注視しながら、高水準である公債費の抑制に努めていく必要があります。</a:t>
          </a:r>
          <a:endParaRPr lang="ja-JP" altLang="ja-JP" sz="11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高知県四万十町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地方債残高や退職手当負担見込額等の減少により「将来負担額</a:t>
          </a:r>
          <a:r>
            <a:rPr lang="en-US" altLang="ja-JP" sz="1100">
              <a:solidFill>
                <a:schemeClr val="dk1"/>
              </a:solidFill>
              <a:effectLst/>
              <a:latin typeface="+mn-lt"/>
              <a:ea typeface="+mn-ea"/>
              <a:cs typeface="+mn-cs"/>
            </a:rPr>
            <a:t>(A)</a:t>
          </a:r>
          <a:r>
            <a:rPr lang="ja-JP" altLang="ja-JP"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減少する一方で、ふるさと納税の増加等による充当可能基金等の増加により</a:t>
          </a:r>
          <a:r>
            <a:rPr lang="ja-JP" altLang="ja-JP" sz="1100">
              <a:solidFill>
                <a:schemeClr val="dk1"/>
              </a:solidFill>
              <a:effectLst/>
              <a:latin typeface="+mn-lt"/>
              <a:ea typeface="+mn-ea"/>
              <a:cs typeface="+mn-cs"/>
            </a:rPr>
            <a:t>「充当可能財源等</a:t>
          </a:r>
          <a:r>
            <a:rPr lang="en-US" altLang="ja-JP" sz="1100">
              <a:solidFill>
                <a:schemeClr val="dk1"/>
              </a:solidFill>
              <a:effectLst/>
              <a:latin typeface="+mn-lt"/>
              <a:ea typeface="+mn-ea"/>
              <a:cs typeface="+mn-cs"/>
            </a:rPr>
            <a:t>(B)</a:t>
          </a:r>
          <a:r>
            <a:rPr lang="ja-JP" altLang="ja-JP" sz="1100">
              <a:solidFill>
                <a:schemeClr val="dk1"/>
              </a:solidFill>
              <a:effectLst/>
              <a:latin typeface="+mn-lt"/>
              <a:ea typeface="+mn-ea"/>
              <a:cs typeface="+mn-cs"/>
            </a:rPr>
            <a:t>」が増加し、</a:t>
          </a:r>
          <a:r>
            <a:rPr kumimoji="1" lang="ja-JP" altLang="ja-JP" sz="1100">
              <a:solidFill>
                <a:schemeClr val="dk1"/>
              </a:solidFill>
              <a:effectLst/>
              <a:latin typeface="+mn-lt"/>
              <a:ea typeface="+mn-ea"/>
              <a:cs typeface="+mn-cs"/>
            </a:rPr>
            <a:t>充当可能財源等</a:t>
          </a:r>
          <a:r>
            <a:rPr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が将来負担額</a:t>
          </a:r>
          <a:r>
            <a:rPr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を上回った（実質的な将来負担額が算定されなかった）ため、比率は算定されませんでした。</a:t>
          </a:r>
          <a:endParaRPr lang="ja-JP" altLang="ja-JP" sz="1100">
            <a:effectLst/>
          </a:endParaRPr>
        </a:p>
        <a:p>
          <a:pPr eaLnBrk="1" fontAlgn="auto" latinLnBrk="0" hangingPunct="1"/>
          <a:r>
            <a:rPr kumimoji="1" lang="ja-JP" altLang="ja-JP" sz="1100">
              <a:solidFill>
                <a:schemeClr val="dk1"/>
              </a:solidFill>
              <a:effectLst/>
              <a:latin typeface="+mn-lt"/>
              <a:ea typeface="+mn-ea"/>
              <a:cs typeface="+mn-cs"/>
            </a:rPr>
            <a:t>　　実質公債費比率と同様に、現時点では適正な水準にあると言えますが、平成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実施した大型事業（庁舎建設等）に伴う町債の借入等により起債残高が増加しており、町債残高の推移や公債費の動向等に十分注視しながら、繰上償還等も含め高水準にある公債費の抑制に努めていく必要があります。</a:t>
          </a:r>
          <a:endParaRPr lang="ja-JP" altLang="ja-JP" sz="11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高知県四万十町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2" name="正方形/長方形 11"/>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18,128
18,048
642.30
16,708,259
16,043,358
441,288
9,072,745
20,723,002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0" name="正方形/長方形 19"/>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1" name="角丸四角形 20"/>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2" name="正方形/長方形 21"/>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3" name="正方形/長方形 22"/>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7" name="テキスト ボックス 26"/>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8" name="テキスト ボックス 27"/>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9" name="テキスト ボックス 28"/>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0" name="テキスト ボックス 29"/>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1" name="正方形/長方形 30"/>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2" name="正方形/長方形 31"/>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3" name="正方形/長方形 32"/>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4" name="正方形/長方形 33"/>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5" name="正方形/長方形 34"/>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6" name="正方形/長方形 35"/>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7" name="正方形/長方形 36"/>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8" name="正方形/長方形 37"/>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9" name="正方形/長方形 38"/>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0" name="正方形/長方形 39"/>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1" name="正方形/長方形 40"/>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2" name="正方形/長方形 41"/>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3" name="テキスト ボックス 42"/>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4" name="正方形/長方形 43"/>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5" name="正方形/長方形 44"/>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6" name="正方形/長方形 45"/>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7" name="正方形/長方形 46"/>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8" name="正方形/長方形 47"/>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9" name="正方形/長方形 48"/>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0" name="正方形/長方形 49"/>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1" name="正方形/長方形 50"/>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2" name="正方形/長方形 51"/>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3" name="正方形/長方形 52"/>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4" name="正方形/長方形 53"/>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5" name="テキスト ボックス 54"/>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6" name="正方形/長方形 55"/>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7" name="正方形/長方形 56"/>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8" name="正方形/長方形 57"/>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9" name="正方形/長方形 58"/>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0" name="正方形/長方形 59"/>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1" name="テキスト ボックス 60"/>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2" name="テキスト ボックス 61"/>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高知県四万十町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18,128
18,048
642.30
16,708,259
16,043,358
441,288
9,072,745
20,723,002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高知県四万十町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18,128
18,048
642.30
16,708,259
16,043,358
441,288
9,072,745
20,723,002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高知県四万十町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18,128
18,048
642.30
16,708,259
16,043,358
441,288
9,072,745
20,723,002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脆弱な財政基盤で地方交付税に大きく依存している本町では、類似団体の平均を大きく下回っており、今後も人口減少や高齢化などにより、税収を含む自主財源の伸びは期待できず、同水準で推移する見込みです。</a:t>
          </a:r>
          <a:endParaRPr lang="ja-JP" altLang="ja-JP" sz="1400">
            <a:effectLst/>
          </a:endParaRPr>
        </a:p>
        <a:p>
          <a:r>
            <a:rPr kumimoji="1" lang="ja-JP" altLang="ja-JP" sz="1100">
              <a:solidFill>
                <a:schemeClr val="dk1"/>
              </a:solidFill>
              <a:effectLst/>
              <a:latin typeface="+mn-lt"/>
              <a:ea typeface="+mn-ea"/>
              <a:cs typeface="+mn-cs"/>
            </a:rPr>
            <a:t>　引き続き、歳出の削減と税収等の徴収強化の取り組みを通じて、財政基盤の健全化に努めていく必要があります。</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154517</xdr:rowOff>
    </xdr:to>
    <xdr:cxnSp macro="">
      <xdr:nvCxnSpPr>
        <xdr:cNvPr id="63" name="直線コネクタ 62"/>
        <xdr:cNvCxnSpPr/>
      </xdr:nvCxnSpPr>
      <xdr:spPr>
        <a:xfrm flipV="1">
          <a:off x="4953000" y="63013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6"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0.57</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7" name="直線コネクタ 66"/>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33867</xdr:rowOff>
    </xdr:from>
    <xdr:to>
      <xdr:col>7</xdr:col>
      <xdr:colOff>152400</xdr:colOff>
      <xdr:row>45</xdr:row>
      <xdr:rowOff>33867</xdr:rowOff>
    </xdr:to>
    <xdr:cxnSp macro="">
      <xdr:nvCxnSpPr>
        <xdr:cNvPr id="68" name="直線コネクタ 67"/>
        <xdr:cNvCxnSpPr/>
      </xdr:nvCxnSpPr>
      <xdr:spPr>
        <a:xfrm>
          <a:off x="4114800" y="77491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71560</xdr:rowOff>
    </xdr:from>
    <xdr:ext cx="762000" cy="259045"/>
    <xdr:sp macro="" textlink="">
      <xdr:nvSpPr>
        <xdr:cNvPr id="69"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33867</xdr:rowOff>
    </xdr:from>
    <xdr:to>
      <xdr:col>6</xdr:col>
      <xdr:colOff>0</xdr:colOff>
      <xdr:row>45</xdr:row>
      <xdr:rowOff>33867</xdr:rowOff>
    </xdr:to>
    <xdr:cxnSp macro="">
      <xdr:nvCxnSpPr>
        <xdr:cNvPr id="71" name="直線コネクタ 70"/>
        <xdr:cNvCxnSpPr/>
      </xdr:nvCxnSpPr>
      <xdr:spPr>
        <a:xfrm>
          <a:off x="3225800" y="77491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33867</xdr:rowOff>
    </xdr:from>
    <xdr:to>
      <xdr:col>4</xdr:col>
      <xdr:colOff>482600</xdr:colOff>
      <xdr:row>45</xdr:row>
      <xdr:rowOff>33867</xdr:rowOff>
    </xdr:to>
    <xdr:cxnSp macro="">
      <xdr:nvCxnSpPr>
        <xdr:cNvPr id="74" name="直線コネクタ 73"/>
        <xdr:cNvCxnSpPr/>
      </xdr:nvCxnSpPr>
      <xdr:spPr>
        <a:xfrm>
          <a:off x="2336800" y="77491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165100</xdr:rowOff>
    </xdr:from>
    <xdr:to>
      <xdr:col>3</xdr:col>
      <xdr:colOff>279400</xdr:colOff>
      <xdr:row>45</xdr:row>
      <xdr:rowOff>33867</xdr:rowOff>
    </xdr:to>
    <xdr:cxnSp macro="">
      <xdr:nvCxnSpPr>
        <xdr:cNvPr id="77" name="直線コネクタ 76"/>
        <xdr:cNvCxnSpPr/>
      </xdr:nvCxnSpPr>
      <xdr:spPr>
        <a:xfrm>
          <a:off x="1447800" y="77089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8" name="フローチャート : 判断 77"/>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79" name="テキスト ボックス 78"/>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154517</xdr:rowOff>
    </xdr:from>
    <xdr:to>
      <xdr:col>7</xdr:col>
      <xdr:colOff>203200</xdr:colOff>
      <xdr:row>45</xdr:row>
      <xdr:rowOff>84667</xdr:rowOff>
    </xdr:to>
    <xdr:sp macro="" textlink="">
      <xdr:nvSpPr>
        <xdr:cNvPr id="87" name="円/楕円 86"/>
        <xdr:cNvSpPr/>
      </xdr:nvSpPr>
      <xdr:spPr>
        <a:xfrm>
          <a:off x="49022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50394</xdr:rowOff>
    </xdr:from>
    <xdr:ext cx="762000" cy="259045"/>
    <xdr:sp macro="" textlink="">
      <xdr:nvSpPr>
        <xdr:cNvPr id="88" name="財政力該当値テキスト"/>
        <xdr:cNvSpPr txBox="1"/>
      </xdr:nvSpPr>
      <xdr:spPr>
        <a:xfrm>
          <a:off x="5041900" y="759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154517</xdr:rowOff>
    </xdr:from>
    <xdr:to>
      <xdr:col>6</xdr:col>
      <xdr:colOff>50800</xdr:colOff>
      <xdr:row>45</xdr:row>
      <xdr:rowOff>84667</xdr:rowOff>
    </xdr:to>
    <xdr:sp macro="" textlink="">
      <xdr:nvSpPr>
        <xdr:cNvPr id="89" name="円/楕円 88"/>
        <xdr:cNvSpPr/>
      </xdr:nvSpPr>
      <xdr:spPr>
        <a:xfrm>
          <a:off x="4064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69444</xdr:rowOff>
    </xdr:from>
    <xdr:ext cx="736600" cy="259045"/>
    <xdr:sp macro="" textlink="">
      <xdr:nvSpPr>
        <xdr:cNvPr id="90" name="テキスト ボックス 89"/>
        <xdr:cNvSpPr txBox="1"/>
      </xdr:nvSpPr>
      <xdr:spPr>
        <a:xfrm>
          <a:off x="3733800" y="7784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154517</xdr:rowOff>
    </xdr:from>
    <xdr:to>
      <xdr:col>4</xdr:col>
      <xdr:colOff>533400</xdr:colOff>
      <xdr:row>45</xdr:row>
      <xdr:rowOff>84667</xdr:rowOff>
    </xdr:to>
    <xdr:sp macro="" textlink="">
      <xdr:nvSpPr>
        <xdr:cNvPr id="91" name="円/楕円 90"/>
        <xdr:cNvSpPr/>
      </xdr:nvSpPr>
      <xdr:spPr>
        <a:xfrm>
          <a:off x="3175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69444</xdr:rowOff>
    </xdr:from>
    <xdr:ext cx="762000" cy="259045"/>
    <xdr:sp macro="" textlink="">
      <xdr:nvSpPr>
        <xdr:cNvPr id="92" name="テキスト ボックス 91"/>
        <xdr:cNvSpPr txBox="1"/>
      </xdr:nvSpPr>
      <xdr:spPr>
        <a:xfrm>
          <a:off x="2844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154517</xdr:rowOff>
    </xdr:from>
    <xdr:to>
      <xdr:col>3</xdr:col>
      <xdr:colOff>330200</xdr:colOff>
      <xdr:row>45</xdr:row>
      <xdr:rowOff>84667</xdr:rowOff>
    </xdr:to>
    <xdr:sp macro="" textlink="">
      <xdr:nvSpPr>
        <xdr:cNvPr id="93" name="円/楕円 92"/>
        <xdr:cNvSpPr/>
      </xdr:nvSpPr>
      <xdr:spPr>
        <a:xfrm>
          <a:off x="2286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69444</xdr:rowOff>
    </xdr:from>
    <xdr:ext cx="762000" cy="259045"/>
    <xdr:sp macro="" textlink="">
      <xdr:nvSpPr>
        <xdr:cNvPr id="94" name="テキスト ボックス 93"/>
        <xdr:cNvSpPr txBox="1"/>
      </xdr:nvSpPr>
      <xdr:spPr>
        <a:xfrm>
          <a:off x="1955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114300</xdr:rowOff>
    </xdr:from>
    <xdr:to>
      <xdr:col>2</xdr:col>
      <xdr:colOff>127000</xdr:colOff>
      <xdr:row>45</xdr:row>
      <xdr:rowOff>44450</xdr:rowOff>
    </xdr:to>
    <xdr:sp macro="" textlink="">
      <xdr:nvSpPr>
        <xdr:cNvPr id="95" name="円/楕円 94"/>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29227</xdr:rowOff>
    </xdr:from>
    <xdr:ext cx="762000" cy="259045"/>
    <xdr:sp macro="" textlink="">
      <xdr:nvSpPr>
        <xdr:cNvPr id="96" name="テキスト ボックス 95"/>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分子となる歳出の経常経費充当一般財源では、物件費や繰出金等での増加分が、扶助費や補助費等での減少分を上回ったことから微増となりました。また、分母となる歳入の経常一般財源においても、地方消費税交付金や普通交付税、町税での増加分が、臨時財政対策債の減少分を大きく上回り、分母全体でも増加となりました。これにより、分母の増加額（率）が分子の増加額（率）を金額・比率ともに大きく上回ったことから、経常収支比率は前年度から</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0</a:t>
          </a:r>
          <a:r>
            <a:rPr kumimoji="1" lang="ja-JP" altLang="ja-JP" sz="1050">
              <a:solidFill>
                <a:schemeClr val="dk1"/>
              </a:solidFill>
              <a:effectLst/>
              <a:latin typeface="+mn-lt"/>
              <a:ea typeface="+mn-ea"/>
              <a:cs typeface="+mn-cs"/>
            </a:rPr>
            <a:t>ポイント減少し</a:t>
          </a:r>
          <a:r>
            <a:rPr kumimoji="1" lang="en-US" altLang="ja-JP" sz="1050">
              <a:solidFill>
                <a:schemeClr val="dk1"/>
              </a:solidFill>
              <a:effectLst/>
              <a:latin typeface="+mn-lt"/>
              <a:ea typeface="+mn-ea"/>
              <a:cs typeface="+mn-cs"/>
            </a:rPr>
            <a:t>84</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8</a:t>
          </a:r>
          <a:r>
            <a:rPr kumimoji="1" lang="ja-JP" altLang="ja-JP" sz="1050">
              <a:solidFill>
                <a:schemeClr val="dk1"/>
              </a:solidFill>
              <a:effectLst/>
              <a:latin typeface="+mn-lt"/>
              <a:ea typeface="+mn-ea"/>
              <a:cs typeface="+mn-cs"/>
            </a:rPr>
            <a:t>％となりました。</a:t>
          </a:r>
          <a:endParaRPr lang="ja-JP" altLang="ja-JP" sz="1050">
            <a:effectLst/>
          </a:endParaRPr>
        </a:p>
        <a:p>
          <a:r>
            <a:rPr kumimoji="1" lang="ja-JP" altLang="ja-JP" sz="1050">
              <a:solidFill>
                <a:schemeClr val="dk1"/>
              </a:solidFill>
              <a:effectLst/>
              <a:latin typeface="+mn-lt"/>
              <a:ea typeface="+mn-ea"/>
              <a:cs typeface="+mn-cs"/>
            </a:rPr>
            <a:t>　しかしながら、比率減少の主な要因は歳入における依存財源の増加によるものが大きく、一方で歳出はいずれも増加傾向にあり、さらに普通交付税の一本算定（合併算定替の段階的縮減）による減額等の影響も懸念されることから、より一層の経常経費削減に努めていく必要があります。</a:t>
          </a:r>
          <a:endParaRPr kumimoji="1" lang="ja-JP" altLang="en-US" sz="105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19896</xdr:rowOff>
    </xdr:from>
    <xdr:to>
      <xdr:col>7</xdr:col>
      <xdr:colOff>152400</xdr:colOff>
      <xdr:row>66</xdr:row>
      <xdr:rowOff>146896</xdr:rowOff>
    </xdr:to>
    <xdr:cxnSp macro="">
      <xdr:nvCxnSpPr>
        <xdr:cNvPr id="126" name="直線コネクタ 125"/>
        <xdr:cNvCxnSpPr/>
      </xdr:nvCxnSpPr>
      <xdr:spPr>
        <a:xfrm flipV="1">
          <a:off x="4953000" y="10135446"/>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118973</xdr:rowOff>
    </xdr:from>
    <xdr:ext cx="762000" cy="259045"/>
    <xdr:sp macro="" textlink="">
      <xdr:nvSpPr>
        <xdr:cNvPr id="127" name="財政構造の弾力性最小値テキスト"/>
        <xdr:cNvSpPr txBox="1"/>
      </xdr:nvSpPr>
      <xdr:spPr>
        <a:xfrm>
          <a:off x="5041900" y="114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7</xdr:col>
      <xdr:colOff>63500</xdr:colOff>
      <xdr:row>66</xdr:row>
      <xdr:rowOff>146896</xdr:rowOff>
    </xdr:from>
    <xdr:to>
      <xdr:col>7</xdr:col>
      <xdr:colOff>241300</xdr:colOff>
      <xdr:row>66</xdr:row>
      <xdr:rowOff>146896</xdr:rowOff>
    </xdr:to>
    <xdr:cxnSp macro="">
      <xdr:nvCxnSpPr>
        <xdr:cNvPr id="128" name="直線コネクタ 127"/>
        <xdr:cNvCxnSpPr/>
      </xdr:nvCxnSpPr>
      <xdr:spPr>
        <a:xfrm>
          <a:off x="4864100" y="1146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106273</xdr:rowOff>
    </xdr:from>
    <xdr:ext cx="762000" cy="259045"/>
    <xdr:sp macro="" textlink="">
      <xdr:nvSpPr>
        <xdr:cNvPr id="129" name="財政構造の弾力性最大値テキスト"/>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7</xdr:col>
      <xdr:colOff>63500</xdr:colOff>
      <xdr:row>59</xdr:row>
      <xdr:rowOff>19896</xdr:rowOff>
    </xdr:from>
    <xdr:to>
      <xdr:col>7</xdr:col>
      <xdr:colOff>241300</xdr:colOff>
      <xdr:row>59</xdr:row>
      <xdr:rowOff>19896</xdr:rowOff>
    </xdr:to>
    <xdr:cxnSp macro="">
      <xdr:nvCxnSpPr>
        <xdr:cNvPr id="130" name="直線コネクタ 129"/>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149013</xdr:rowOff>
    </xdr:from>
    <xdr:to>
      <xdr:col>7</xdr:col>
      <xdr:colOff>152400</xdr:colOff>
      <xdr:row>63</xdr:row>
      <xdr:rowOff>138430</xdr:rowOff>
    </xdr:to>
    <xdr:cxnSp macro="">
      <xdr:nvCxnSpPr>
        <xdr:cNvPr id="131" name="直線コネクタ 130"/>
        <xdr:cNvCxnSpPr/>
      </xdr:nvCxnSpPr>
      <xdr:spPr>
        <a:xfrm flipV="1">
          <a:off x="4114800" y="10778913"/>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118550</xdr:rowOff>
    </xdr:from>
    <xdr:ext cx="762000" cy="259045"/>
    <xdr:sp macro="" textlink="">
      <xdr:nvSpPr>
        <xdr:cNvPr id="132" name="財政構造の弾力性平均値テキスト"/>
        <xdr:cNvSpPr txBox="1"/>
      </xdr:nvSpPr>
      <xdr:spPr>
        <a:xfrm>
          <a:off x="5041900" y="1074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33" name="フローチャート : 判断 132"/>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60537</xdr:rowOff>
    </xdr:from>
    <xdr:to>
      <xdr:col>6</xdr:col>
      <xdr:colOff>0</xdr:colOff>
      <xdr:row>63</xdr:row>
      <xdr:rowOff>138430</xdr:rowOff>
    </xdr:to>
    <xdr:cxnSp macro="">
      <xdr:nvCxnSpPr>
        <xdr:cNvPr id="134" name="直線コネクタ 133"/>
        <xdr:cNvCxnSpPr/>
      </xdr:nvCxnSpPr>
      <xdr:spPr>
        <a:xfrm>
          <a:off x="3225800" y="10690437"/>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87630</xdr:rowOff>
    </xdr:from>
    <xdr:to>
      <xdr:col>6</xdr:col>
      <xdr:colOff>50800</xdr:colOff>
      <xdr:row>64</xdr:row>
      <xdr:rowOff>17780</xdr:rowOff>
    </xdr:to>
    <xdr:sp macro="" textlink="">
      <xdr:nvSpPr>
        <xdr:cNvPr id="135" name="フローチャート : 判断 134"/>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27957</xdr:rowOff>
    </xdr:from>
    <xdr:ext cx="736600" cy="259045"/>
    <xdr:sp macro="" textlink="">
      <xdr:nvSpPr>
        <xdr:cNvPr id="136" name="テキスト ボックス 135"/>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60537</xdr:rowOff>
    </xdr:from>
    <xdr:to>
      <xdr:col>4</xdr:col>
      <xdr:colOff>482600</xdr:colOff>
      <xdr:row>62</xdr:row>
      <xdr:rowOff>116840</xdr:rowOff>
    </xdr:to>
    <xdr:cxnSp macro="">
      <xdr:nvCxnSpPr>
        <xdr:cNvPr id="137" name="直線コネクタ 136"/>
        <xdr:cNvCxnSpPr/>
      </xdr:nvCxnSpPr>
      <xdr:spPr>
        <a:xfrm flipV="1">
          <a:off x="2336800" y="1069043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162560</xdr:rowOff>
    </xdr:from>
    <xdr:to>
      <xdr:col>4</xdr:col>
      <xdr:colOff>533400</xdr:colOff>
      <xdr:row>63</xdr:row>
      <xdr:rowOff>92710</xdr:rowOff>
    </xdr:to>
    <xdr:sp macro="" textlink="">
      <xdr:nvSpPr>
        <xdr:cNvPr id="138" name="フローチャート : 判断 137"/>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77487</xdr:rowOff>
    </xdr:from>
    <xdr:ext cx="762000" cy="259045"/>
    <xdr:sp macro="" textlink="">
      <xdr:nvSpPr>
        <xdr:cNvPr id="139" name="テキスト ボックス 138"/>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116840</xdr:rowOff>
    </xdr:from>
    <xdr:to>
      <xdr:col>3</xdr:col>
      <xdr:colOff>279400</xdr:colOff>
      <xdr:row>63</xdr:row>
      <xdr:rowOff>114300</xdr:rowOff>
    </xdr:to>
    <xdr:cxnSp macro="">
      <xdr:nvCxnSpPr>
        <xdr:cNvPr id="140" name="直線コネクタ 139"/>
        <xdr:cNvCxnSpPr/>
      </xdr:nvCxnSpPr>
      <xdr:spPr>
        <a:xfrm flipV="1">
          <a:off x="1447800" y="1074674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1" name="フローチャート : 判断 140"/>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53357</xdr:rowOff>
    </xdr:from>
    <xdr:ext cx="762000" cy="259045"/>
    <xdr:sp macro="" textlink="">
      <xdr:nvSpPr>
        <xdr:cNvPr id="142" name="テキスト ボックス 141"/>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170604</xdr:rowOff>
    </xdr:from>
    <xdr:to>
      <xdr:col>2</xdr:col>
      <xdr:colOff>127000</xdr:colOff>
      <xdr:row>63</xdr:row>
      <xdr:rowOff>100754</xdr:rowOff>
    </xdr:to>
    <xdr:sp macro="" textlink="">
      <xdr:nvSpPr>
        <xdr:cNvPr id="143" name="フローチャート : 判断 142"/>
        <xdr:cNvSpPr/>
      </xdr:nvSpPr>
      <xdr:spPr>
        <a:xfrm>
          <a:off x="1397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110931</xdr:rowOff>
    </xdr:from>
    <xdr:ext cx="762000" cy="259045"/>
    <xdr:sp macro="" textlink="">
      <xdr:nvSpPr>
        <xdr:cNvPr id="144" name="テキスト ボックス 143"/>
        <xdr:cNvSpPr txBox="1"/>
      </xdr:nvSpPr>
      <xdr:spPr>
        <a:xfrm>
          <a:off x="1066800" y="105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50" name="円/楕円 149"/>
        <xdr:cNvSpPr/>
      </xdr:nvSpPr>
      <xdr:spPr>
        <a:xfrm>
          <a:off x="49022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114740</xdr:rowOff>
    </xdr:from>
    <xdr:ext cx="762000" cy="259045"/>
    <xdr:sp macro="" textlink="">
      <xdr:nvSpPr>
        <xdr:cNvPr id="151" name="財政構造の弾力性該当値テキスト"/>
        <xdr:cNvSpPr txBox="1"/>
      </xdr:nvSpPr>
      <xdr:spPr>
        <a:xfrm>
          <a:off x="50419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87630</xdr:rowOff>
    </xdr:from>
    <xdr:to>
      <xdr:col>6</xdr:col>
      <xdr:colOff>50800</xdr:colOff>
      <xdr:row>64</xdr:row>
      <xdr:rowOff>17780</xdr:rowOff>
    </xdr:to>
    <xdr:sp macro="" textlink="">
      <xdr:nvSpPr>
        <xdr:cNvPr id="152" name="円/楕円 151"/>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2557</xdr:rowOff>
    </xdr:from>
    <xdr:ext cx="736600" cy="259045"/>
    <xdr:sp macro="" textlink="">
      <xdr:nvSpPr>
        <xdr:cNvPr id="153" name="テキスト ボックス 152"/>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9737</xdr:rowOff>
    </xdr:from>
    <xdr:to>
      <xdr:col>4</xdr:col>
      <xdr:colOff>533400</xdr:colOff>
      <xdr:row>62</xdr:row>
      <xdr:rowOff>111337</xdr:rowOff>
    </xdr:to>
    <xdr:sp macro="" textlink="">
      <xdr:nvSpPr>
        <xdr:cNvPr id="154" name="円/楕円 153"/>
        <xdr:cNvSpPr/>
      </xdr:nvSpPr>
      <xdr:spPr>
        <a:xfrm>
          <a:off x="3175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121514</xdr:rowOff>
    </xdr:from>
    <xdr:ext cx="762000" cy="259045"/>
    <xdr:sp macro="" textlink="">
      <xdr:nvSpPr>
        <xdr:cNvPr id="155" name="テキスト ボックス 154"/>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66040</xdr:rowOff>
    </xdr:from>
    <xdr:to>
      <xdr:col>3</xdr:col>
      <xdr:colOff>330200</xdr:colOff>
      <xdr:row>62</xdr:row>
      <xdr:rowOff>167640</xdr:rowOff>
    </xdr:to>
    <xdr:sp macro="" textlink="">
      <xdr:nvSpPr>
        <xdr:cNvPr id="156" name="円/楕円 155"/>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6367</xdr:rowOff>
    </xdr:from>
    <xdr:ext cx="762000" cy="259045"/>
    <xdr:sp macro="" textlink="">
      <xdr:nvSpPr>
        <xdr:cNvPr id="157" name="テキスト ボックス 156"/>
        <xdr:cNvSpPr txBox="1"/>
      </xdr:nvSpPr>
      <xdr:spPr>
        <a:xfrm>
          <a:off x="1955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63500</xdr:rowOff>
    </xdr:from>
    <xdr:to>
      <xdr:col>2</xdr:col>
      <xdr:colOff>127000</xdr:colOff>
      <xdr:row>63</xdr:row>
      <xdr:rowOff>165100</xdr:rowOff>
    </xdr:to>
    <xdr:sp macro="" textlink="">
      <xdr:nvSpPr>
        <xdr:cNvPr id="158" name="円/楕円 157"/>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149877</xdr:rowOff>
    </xdr:from>
    <xdr:ext cx="762000" cy="259045"/>
    <xdr:sp macro="" textlink="">
      <xdr:nvSpPr>
        <xdr:cNvPr id="159" name="テキスト ボックス 158"/>
        <xdr:cNvSpPr txBox="1"/>
      </xdr:nvSpPr>
      <xdr:spPr>
        <a:xfrm>
          <a:off x="1066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[259,721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147,224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本町は県下一の広大な行政面積を有しており集落も点在しているため、重点的かつ集中的な施設整備が困難であり、公共施設が点在していることが類似団体の平均を上回る主な要因と考えられます。また、前年度からの大きな増加要因として、ふるさと納税への取り組み強化（寄附金の増加）に伴い、物件費（返礼品や事務費等の関連経費）が大きく増加しており、本町にとって貴重な自主財源の確保につながる必要経費ではあるものの、各団体の裁量に委ねられている本経費については可能な限り圧縮していく必要があります。</a:t>
          </a:r>
          <a:endParaRPr lang="ja-JP" altLang="ja-JP" sz="1000">
            <a:effectLst/>
          </a:endParaRPr>
        </a:p>
        <a:p>
          <a:r>
            <a:rPr kumimoji="1" lang="ja-JP" altLang="ja-JP" sz="1000">
              <a:solidFill>
                <a:schemeClr val="dk1"/>
              </a:solidFill>
              <a:effectLst/>
              <a:latin typeface="+mn-lt"/>
              <a:ea typeface="+mn-ea"/>
              <a:cs typeface="+mn-cs"/>
            </a:rPr>
            <a:t>　なお、人件費については定員管理適正化計画による削減が一定進んでいますが、物件費については職員数の削減に伴う臨時職員の雇用や委託での対応等により増加が予想されるため、ＰＤＣＡサイクルを確立させ事務事業全般の見直しによる削減を図っていく必要があります。</a:t>
          </a:r>
          <a:endParaRPr lang="ja-JP" altLang="ja-JP" sz="10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55527</xdr:rowOff>
    </xdr:from>
    <xdr:to>
      <xdr:col>7</xdr:col>
      <xdr:colOff>152400</xdr:colOff>
      <xdr:row>89</xdr:row>
      <xdr:rowOff>100157</xdr:rowOff>
    </xdr:to>
    <xdr:cxnSp macro="">
      <xdr:nvCxnSpPr>
        <xdr:cNvPr id="189" name="直線コネクタ 188"/>
        <xdr:cNvCxnSpPr/>
      </xdr:nvCxnSpPr>
      <xdr:spPr>
        <a:xfrm flipV="1">
          <a:off x="4953000" y="13942977"/>
          <a:ext cx="0" cy="1416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72234</xdr:rowOff>
    </xdr:from>
    <xdr:ext cx="762000" cy="259045"/>
    <xdr:sp macro="" textlink="">
      <xdr:nvSpPr>
        <xdr:cNvPr id="190" name="人件費・物件費等の状況最小値テキスト"/>
        <xdr:cNvSpPr txBox="1"/>
      </xdr:nvSpPr>
      <xdr:spPr>
        <a:xfrm>
          <a:off x="5041900" y="1533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293,768</a:t>
          </a:r>
          <a:endParaRPr kumimoji="1" lang="ja-JP" altLang="en-US" sz="1000" b="1">
            <a:latin typeface="ＭＳ Ｐゴシック"/>
          </a:endParaRPr>
        </a:p>
      </xdr:txBody>
    </xdr:sp>
    <xdr:clientData/>
  </xdr:oneCellAnchor>
  <xdr:twoCellAnchor>
    <xdr:from>
      <xdr:col>7</xdr:col>
      <xdr:colOff>63500</xdr:colOff>
      <xdr:row>89</xdr:row>
      <xdr:rowOff>100157</xdr:rowOff>
    </xdr:from>
    <xdr:to>
      <xdr:col>7</xdr:col>
      <xdr:colOff>241300</xdr:colOff>
      <xdr:row>89</xdr:row>
      <xdr:rowOff>100157</xdr:rowOff>
    </xdr:to>
    <xdr:cxnSp macro="">
      <xdr:nvCxnSpPr>
        <xdr:cNvPr id="191" name="直線コネクタ 190"/>
        <xdr:cNvCxnSpPr/>
      </xdr:nvCxnSpPr>
      <xdr:spPr>
        <a:xfrm>
          <a:off x="4864100" y="15359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141904</xdr:rowOff>
    </xdr:from>
    <xdr:ext cx="762000" cy="259045"/>
    <xdr:sp macro="" textlink="">
      <xdr:nvSpPr>
        <xdr:cNvPr id="192" name="人件費・物件費等の状況最大値テキスト"/>
        <xdr:cNvSpPr txBox="1"/>
      </xdr:nvSpPr>
      <xdr:spPr>
        <a:xfrm>
          <a:off x="5041900" y="1368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117,693</a:t>
          </a:r>
          <a:endParaRPr kumimoji="1" lang="ja-JP" altLang="en-US" sz="1000" b="1">
            <a:latin typeface="ＭＳ Ｐゴシック"/>
          </a:endParaRPr>
        </a:p>
      </xdr:txBody>
    </xdr:sp>
    <xdr:clientData/>
  </xdr:oneCellAnchor>
  <xdr:twoCellAnchor>
    <xdr:from>
      <xdr:col>7</xdr:col>
      <xdr:colOff>63500</xdr:colOff>
      <xdr:row>81</xdr:row>
      <xdr:rowOff>55527</xdr:rowOff>
    </xdr:from>
    <xdr:to>
      <xdr:col>7</xdr:col>
      <xdr:colOff>241300</xdr:colOff>
      <xdr:row>81</xdr:row>
      <xdr:rowOff>55527</xdr:rowOff>
    </xdr:to>
    <xdr:cxnSp macro="">
      <xdr:nvCxnSpPr>
        <xdr:cNvPr id="193" name="直線コネクタ 192"/>
        <xdr:cNvCxnSpPr/>
      </xdr:nvCxnSpPr>
      <xdr:spPr>
        <a:xfrm>
          <a:off x="4864100" y="13942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116891</xdr:rowOff>
    </xdr:from>
    <xdr:to>
      <xdr:col>7</xdr:col>
      <xdr:colOff>152400</xdr:colOff>
      <xdr:row>87</xdr:row>
      <xdr:rowOff>169205</xdr:rowOff>
    </xdr:to>
    <xdr:cxnSp macro="">
      <xdr:nvCxnSpPr>
        <xdr:cNvPr id="194" name="直線コネクタ 193"/>
        <xdr:cNvCxnSpPr/>
      </xdr:nvCxnSpPr>
      <xdr:spPr>
        <a:xfrm>
          <a:off x="4114800" y="14861591"/>
          <a:ext cx="838200" cy="22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27565</xdr:rowOff>
    </xdr:from>
    <xdr:ext cx="762000" cy="259045"/>
    <xdr:sp macro="" textlink="">
      <xdr:nvSpPr>
        <xdr:cNvPr id="195" name="人件費・物件費等の状況平均値テキスト"/>
        <xdr:cNvSpPr txBox="1"/>
      </xdr:nvSpPr>
      <xdr:spPr>
        <a:xfrm>
          <a:off x="5041900" y="14257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182,425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11038</xdr:rowOff>
    </xdr:from>
    <xdr:to>
      <xdr:col>7</xdr:col>
      <xdr:colOff>203200</xdr:colOff>
      <xdr:row>84</xdr:row>
      <xdr:rowOff>112638</xdr:rowOff>
    </xdr:to>
    <xdr:sp macro="" textlink="">
      <xdr:nvSpPr>
        <xdr:cNvPr id="196" name="フローチャート : 判断 195"/>
        <xdr:cNvSpPr/>
      </xdr:nvSpPr>
      <xdr:spPr>
        <a:xfrm>
          <a:off x="4902200" y="144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30238</xdr:rowOff>
    </xdr:from>
    <xdr:to>
      <xdr:col>6</xdr:col>
      <xdr:colOff>0</xdr:colOff>
      <xdr:row>86</xdr:row>
      <xdr:rowOff>116891</xdr:rowOff>
    </xdr:to>
    <xdr:cxnSp macro="">
      <xdr:nvCxnSpPr>
        <xdr:cNvPr id="197" name="直線コネクタ 196"/>
        <xdr:cNvCxnSpPr/>
      </xdr:nvCxnSpPr>
      <xdr:spPr>
        <a:xfrm>
          <a:off x="3225800" y="14603488"/>
          <a:ext cx="889000" cy="25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115230</xdr:rowOff>
    </xdr:from>
    <xdr:to>
      <xdr:col>6</xdr:col>
      <xdr:colOff>50800</xdr:colOff>
      <xdr:row>84</xdr:row>
      <xdr:rowOff>45380</xdr:rowOff>
    </xdr:to>
    <xdr:sp macro="" textlink="">
      <xdr:nvSpPr>
        <xdr:cNvPr id="198" name="フローチャート : 判断 197"/>
        <xdr:cNvSpPr/>
      </xdr:nvSpPr>
      <xdr:spPr>
        <a:xfrm>
          <a:off x="4064000" y="143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55557</xdr:rowOff>
    </xdr:from>
    <xdr:ext cx="736600" cy="259045"/>
    <xdr:sp macro="" textlink="">
      <xdr:nvSpPr>
        <xdr:cNvPr id="199" name="テキスト ボックス 198"/>
        <xdr:cNvSpPr txBox="1"/>
      </xdr:nvSpPr>
      <xdr:spPr>
        <a:xfrm>
          <a:off x="3733800" y="1411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15889</xdr:rowOff>
    </xdr:from>
    <xdr:to>
      <xdr:col>4</xdr:col>
      <xdr:colOff>482600</xdr:colOff>
      <xdr:row>85</xdr:row>
      <xdr:rowOff>30238</xdr:rowOff>
    </xdr:to>
    <xdr:cxnSp macro="">
      <xdr:nvCxnSpPr>
        <xdr:cNvPr id="200" name="直線コネクタ 199"/>
        <xdr:cNvCxnSpPr/>
      </xdr:nvCxnSpPr>
      <xdr:spPr>
        <a:xfrm>
          <a:off x="2336800" y="14589139"/>
          <a:ext cx="889000" cy="1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64822</xdr:rowOff>
    </xdr:from>
    <xdr:to>
      <xdr:col>4</xdr:col>
      <xdr:colOff>533400</xdr:colOff>
      <xdr:row>83</xdr:row>
      <xdr:rowOff>166422</xdr:rowOff>
    </xdr:to>
    <xdr:sp macro="" textlink="">
      <xdr:nvSpPr>
        <xdr:cNvPr id="201" name="フローチャート : 判断 200"/>
        <xdr:cNvSpPr/>
      </xdr:nvSpPr>
      <xdr:spPr>
        <a:xfrm>
          <a:off x="3175000" y="1429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5149</xdr:rowOff>
    </xdr:from>
    <xdr:ext cx="762000" cy="259045"/>
    <xdr:sp macro="" textlink="">
      <xdr:nvSpPr>
        <xdr:cNvPr id="202" name="テキスト ボックス 201"/>
        <xdr:cNvSpPr txBox="1"/>
      </xdr:nvSpPr>
      <xdr:spPr>
        <a:xfrm>
          <a:off x="2844800" y="1406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15889</xdr:rowOff>
    </xdr:from>
    <xdr:to>
      <xdr:col>3</xdr:col>
      <xdr:colOff>279400</xdr:colOff>
      <xdr:row>85</xdr:row>
      <xdr:rowOff>137568</xdr:rowOff>
    </xdr:to>
    <xdr:cxnSp macro="">
      <xdr:nvCxnSpPr>
        <xdr:cNvPr id="203" name="直線コネクタ 202"/>
        <xdr:cNvCxnSpPr/>
      </xdr:nvCxnSpPr>
      <xdr:spPr>
        <a:xfrm flipV="1">
          <a:off x="1447800" y="14589139"/>
          <a:ext cx="889000" cy="12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57632</xdr:rowOff>
    </xdr:from>
    <xdr:to>
      <xdr:col>3</xdr:col>
      <xdr:colOff>330200</xdr:colOff>
      <xdr:row>83</xdr:row>
      <xdr:rowOff>159232</xdr:rowOff>
    </xdr:to>
    <xdr:sp macro="" textlink="">
      <xdr:nvSpPr>
        <xdr:cNvPr id="204" name="フローチャート : 判断 203"/>
        <xdr:cNvSpPr/>
      </xdr:nvSpPr>
      <xdr:spPr>
        <a:xfrm>
          <a:off x="2286000" y="142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169409</xdr:rowOff>
    </xdr:from>
    <xdr:ext cx="762000" cy="259045"/>
    <xdr:sp macro="" textlink="">
      <xdr:nvSpPr>
        <xdr:cNvPr id="205" name="テキスト ボックス 204"/>
        <xdr:cNvSpPr txBox="1"/>
      </xdr:nvSpPr>
      <xdr:spPr>
        <a:xfrm>
          <a:off x="1955800" y="140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147782</xdr:rowOff>
    </xdr:from>
    <xdr:to>
      <xdr:col>2</xdr:col>
      <xdr:colOff>127000</xdr:colOff>
      <xdr:row>84</xdr:row>
      <xdr:rowOff>77932</xdr:rowOff>
    </xdr:to>
    <xdr:sp macro="" textlink="">
      <xdr:nvSpPr>
        <xdr:cNvPr id="206" name="フローチャート : 判断 205"/>
        <xdr:cNvSpPr/>
      </xdr:nvSpPr>
      <xdr:spPr>
        <a:xfrm>
          <a:off x="1397000" y="1437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88109</xdr:rowOff>
    </xdr:from>
    <xdr:ext cx="762000" cy="259045"/>
    <xdr:sp macro="" textlink="">
      <xdr:nvSpPr>
        <xdr:cNvPr id="207" name="テキスト ボックス 206"/>
        <xdr:cNvSpPr txBox="1"/>
      </xdr:nvSpPr>
      <xdr:spPr>
        <a:xfrm>
          <a:off x="1066800" y="1414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178,110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87</xdr:row>
      <xdr:rowOff>118405</xdr:rowOff>
    </xdr:from>
    <xdr:to>
      <xdr:col>7</xdr:col>
      <xdr:colOff>203200</xdr:colOff>
      <xdr:row>88</xdr:row>
      <xdr:rowOff>48555</xdr:rowOff>
    </xdr:to>
    <xdr:sp macro="" textlink="">
      <xdr:nvSpPr>
        <xdr:cNvPr id="213" name="円/楕円 212"/>
        <xdr:cNvSpPr/>
      </xdr:nvSpPr>
      <xdr:spPr>
        <a:xfrm>
          <a:off x="4902200" y="1503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90482</xdr:rowOff>
    </xdr:from>
    <xdr:ext cx="762000" cy="259045"/>
    <xdr:sp macro="" textlink="">
      <xdr:nvSpPr>
        <xdr:cNvPr id="214" name="人件費・物件費等の状況該当値テキスト"/>
        <xdr:cNvSpPr txBox="1"/>
      </xdr:nvSpPr>
      <xdr:spPr>
        <a:xfrm>
          <a:off x="5041900" y="15006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259,721</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66091</xdr:rowOff>
    </xdr:from>
    <xdr:to>
      <xdr:col>6</xdr:col>
      <xdr:colOff>50800</xdr:colOff>
      <xdr:row>86</xdr:row>
      <xdr:rowOff>167691</xdr:rowOff>
    </xdr:to>
    <xdr:sp macro="" textlink="">
      <xdr:nvSpPr>
        <xdr:cNvPr id="215" name="円/楕円 214"/>
        <xdr:cNvSpPr/>
      </xdr:nvSpPr>
      <xdr:spPr>
        <a:xfrm>
          <a:off x="4064000" y="1481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152468</xdr:rowOff>
    </xdr:from>
    <xdr:ext cx="736600" cy="259045"/>
    <xdr:sp macro="" textlink="">
      <xdr:nvSpPr>
        <xdr:cNvPr id="216" name="テキスト ボックス 215"/>
        <xdr:cNvSpPr txBox="1"/>
      </xdr:nvSpPr>
      <xdr:spPr>
        <a:xfrm>
          <a:off x="3733800" y="14897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231,901</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150888</xdr:rowOff>
    </xdr:from>
    <xdr:to>
      <xdr:col>4</xdr:col>
      <xdr:colOff>533400</xdr:colOff>
      <xdr:row>85</xdr:row>
      <xdr:rowOff>81038</xdr:rowOff>
    </xdr:to>
    <xdr:sp macro="" textlink="">
      <xdr:nvSpPr>
        <xdr:cNvPr id="217" name="円/楕円 216"/>
        <xdr:cNvSpPr/>
      </xdr:nvSpPr>
      <xdr:spPr>
        <a:xfrm>
          <a:off x="3175000" y="1455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65815</xdr:rowOff>
    </xdr:from>
    <xdr:ext cx="762000" cy="259045"/>
    <xdr:sp macro="" textlink="">
      <xdr:nvSpPr>
        <xdr:cNvPr id="218" name="テキスト ボックス 217"/>
        <xdr:cNvSpPr txBox="1"/>
      </xdr:nvSpPr>
      <xdr:spPr>
        <a:xfrm>
          <a:off x="2844800" y="14639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199,812</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136539</xdr:rowOff>
    </xdr:from>
    <xdr:to>
      <xdr:col>3</xdr:col>
      <xdr:colOff>330200</xdr:colOff>
      <xdr:row>85</xdr:row>
      <xdr:rowOff>66689</xdr:rowOff>
    </xdr:to>
    <xdr:sp macro="" textlink="">
      <xdr:nvSpPr>
        <xdr:cNvPr id="219" name="円/楕円 218"/>
        <xdr:cNvSpPr/>
      </xdr:nvSpPr>
      <xdr:spPr>
        <a:xfrm>
          <a:off x="2286000" y="1453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51466</xdr:rowOff>
    </xdr:from>
    <xdr:ext cx="762000" cy="259045"/>
    <xdr:sp macro="" textlink="">
      <xdr:nvSpPr>
        <xdr:cNvPr id="220" name="テキスト ボックス 219"/>
        <xdr:cNvSpPr txBox="1"/>
      </xdr:nvSpPr>
      <xdr:spPr>
        <a:xfrm>
          <a:off x="1955800" y="1462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198,028</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86768</xdr:rowOff>
    </xdr:from>
    <xdr:to>
      <xdr:col>2</xdr:col>
      <xdr:colOff>127000</xdr:colOff>
      <xdr:row>86</xdr:row>
      <xdr:rowOff>16918</xdr:rowOff>
    </xdr:to>
    <xdr:sp macro="" textlink="">
      <xdr:nvSpPr>
        <xdr:cNvPr id="221" name="円/楕円 220"/>
        <xdr:cNvSpPr/>
      </xdr:nvSpPr>
      <xdr:spPr>
        <a:xfrm>
          <a:off x="1397000" y="1466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1695</xdr:rowOff>
    </xdr:from>
    <xdr:ext cx="762000" cy="259045"/>
    <xdr:sp macro="" textlink="">
      <xdr:nvSpPr>
        <xdr:cNvPr id="222" name="テキスト ボックス 221"/>
        <xdr:cNvSpPr txBox="1"/>
      </xdr:nvSpPr>
      <xdr:spPr>
        <a:xfrm>
          <a:off x="1066800" y="1474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213,156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職員給与については、高知県人事委員会の勧告に準じた給与体系を取っており、ラスパイレス指数は上昇したものの、引き続き類似団体を下回る水準となっています。</a:t>
          </a:r>
          <a:endParaRPr lang="ja-JP" altLang="ja-JP" sz="1100">
            <a:effectLst/>
          </a:endParaRPr>
        </a:p>
        <a:p>
          <a:pPr rtl="0"/>
          <a:r>
            <a:rPr lang="ja-JP" altLang="ja-JP" sz="1100" b="0" i="0" baseline="0">
              <a:solidFill>
                <a:schemeClr val="dk1"/>
              </a:solidFill>
              <a:effectLst/>
              <a:latin typeface="+mn-lt"/>
              <a:ea typeface="+mn-ea"/>
              <a:cs typeface="+mn-cs"/>
            </a:rPr>
            <a:t>　なお、平成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年度より国家公務員に準じた給与体系に変更する予定であり、今後とも給与の適正化に努め、適正な給与水準を保つよう取り組みます。</a:t>
          </a:r>
          <a:endParaRPr lang="ja-JP" altLang="ja-JP" sz="11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100895</xdr:rowOff>
    </xdr:from>
    <xdr:to>
      <xdr:col>24</xdr:col>
      <xdr:colOff>558800</xdr:colOff>
      <xdr:row>88</xdr:row>
      <xdr:rowOff>13405</xdr:rowOff>
    </xdr:to>
    <xdr:cxnSp macro="">
      <xdr:nvCxnSpPr>
        <xdr:cNvPr id="251" name="直線コネクタ 250"/>
        <xdr:cNvCxnSpPr/>
      </xdr:nvCxnSpPr>
      <xdr:spPr>
        <a:xfrm flipV="1">
          <a:off x="17018000" y="13988345"/>
          <a:ext cx="0" cy="11126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156932</xdr:rowOff>
    </xdr:from>
    <xdr:ext cx="762000" cy="259045"/>
    <xdr:sp macro="" textlink="">
      <xdr:nvSpPr>
        <xdr:cNvPr id="252" name="給与水準   （国との比較）最小値テキスト"/>
        <xdr:cNvSpPr txBox="1"/>
      </xdr:nvSpPr>
      <xdr:spPr>
        <a:xfrm>
          <a:off x="17106900" y="1507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24</xdr:col>
      <xdr:colOff>469900</xdr:colOff>
      <xdr:row>88</xdr:row>
      <xdr:rowOff>13405</xdr:rowOff>
    </xdr:from>
    <xdr:to>
      <xdr:col>24</xdr:col>
      <xdr:colOff>647700</xdr:colOff>
      <xdr:row>88</xdr:row>
      <xdr:rowOff>13405</xdr:rowOff>
    </xdr:to>
    <xdr:cxnSp macro="">
      <xdr:nvCxnSpPr>
        <xdr:cNvPr id="253" name="直線コネクタ 252"/>
        <xdr:cNvCxnSpPr/>
      </xdr:nvCxnSpPr>
      <xdr:spPr>
        <a:xfrm>
          <a:off x="16929100" y="151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15822</xdr:rowOff>
    </xdr:from>
    <xdr:ext cx="762000" cy="259045"/>
    <xdr:sp macro="" textlink="">
      <xdr:nvSpPr>
        <xdr:cNvPr id="254" name="給与水準   （国との比較）最大値テキスト"/>
        <xdr:cNvSpPr txBox="1"/>
      </xdr:nvSpPr>
      <xdr:spPr>
        <a:xfrm>
          <a:off x="17106900" y="137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91.4</a:t>
          </a:r>
          <a:endParaRPr kumimoji="1" lang="ja-JP" altLang="en-US" sz="1000" b="1">
            <a:latin typeface="ＭＳ Ｐゴシック"/>
          </a:endParaRPr>
        </a:p>
      </xdr:txBody>
    </xdr:sp>
    <xdr:clientData/>
  </xdr:oneCellAnchor>
  <xdr:twoCellAnchor>
    <xdr:from>
      <xdr:col>24</xdr:col>
      <xdr:colOff>469900</xdr:colOff>
      <xdr:row>81</xdr:row>
      <xdr:rowOff>100895</xdr:rowOff>
    </xdr:from>
    <xdr:to>
      <xdr:col>24</xdr:col>
      <xdr:colOff>647700</xdr:colOff>
      <xdr:row>81</xdr:row>
      <xdr:rowOff>100895</xdr:rowOff>
    </xdr:to>
    <xdr:cxnSp macro="">
      <xdr:nvCxnSpPr>
        <xdr:cNvPr id="255" name="直線コネクタ 254"/>
        <xdr:cNvCxnSpPr/>
      </xdr:nvCxnSpPr>
      <xdr:spPr>
        <a:xfrm>
          <a:off x="16929100" y="1398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79728</xdr:rowOff>
    </xdr:from>
    <xdr:to>
      <xdr:col>24</xdr:col>
      <xdr:colOff>558800</xdr:colOff>
      <xdr:row>84</xdr:row>
      <xdr:rowOff>42334</xdr:rowOff>
    </xdr:to>
    <xdr:cxnSp macro="">
      <xdr:nvCxnSpPr>
        <xdr:cNvPr id="256" name="直線コネクタ 255"/>
        <xdr:cNvCxnSpPr/>
      </xdr:nvCxnSpPr>
      <xdr:spPr>
        <a:xfrm>
          <a:off x="16179800" y="14310078"/>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84261</xdr:rowOff>
    </xdr:from>
    <xdr:ext cx="762000" cy="259045"/>
    <xdr:sp macro="" textlink="">
      <xdr:nvSpPr>
        <xdr:cNvPr id="257" name="給与水準   （国との比較）平均値テキスト"/>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112184</xdr:rowOff>
    </xdr:from>
    <xdr:to>
      <xdr:col>24</xdr:col>
      <xdr:colOff>609600</xdr:colOff>
      <xdr:row>85</xdr:row>
      <xdr:rowOff>42334</xdr:rowOff>
    </xdr:to>
    <xdr:sp macro="" textlink="">
      <xdr:nvSpPr>
        <xdr:cNvPr id="258" name="フローチャート : 判断 257"/>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66322</xdr:rowOff>
    </xdr:from>
    <xdr:to>
      <xdr:col>23</xdr:col>
      <xdr:colOff>406400</xdr:colOff>
      <xdr:row>83</xdr:row>
      <xdr:rowOff>79728</xdr:rowOff>
    </xdr:to>
    <xdr:cxnSp macro="">
      <xdr:nvCxnSpPr>
        <xdr:cNvPr id="259" name="直線コネクタ 258"/>
        <xdr:cNvCxnSpPr/>
      </xdr:nvCxnSpPr>
      <xdr:spPr>
        <a:xfrm>
          <a:off x="15290800" y="142966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4939</xdr:rowOff>
    </xdr:from>
    <xdr:to>
      <xdr:col>23</xdr:col>
      <xdr:colOff>457200</xdr:colOff>
      <xdr:row>84</xdr:row>
      <xdr:rowOff>106539</xdr:rowOff>
    </xdr:to>
    <xdr:sp macro="" textlink="">
      <xdr:nvSpPr>
        <xdr:cNvPr id="260" name="フローチャート : 判断 259"/>
        <xdr:cNvSpPr/>
      </xdr:nvSpPr>
      <xdr:spPr>
        <a:xfrm>
          <a:off x="16129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91316</xdr:rowOff>
    </xdr:from>
    <xdr:ext cx="736600" cy="259045"/>
    <xdr:sp macro="" textlink="">
      <xdr:nvSpPr>
        <xdr:cNvPr id="261" name="テキスト ボックス 260"/>
        <xdr:cNvSpPr txBox="1"/>
      </xdr:nvSpPr>
      <xdr:spPr>
        <a:xfrm>
          <a:off x="15798800" y="1449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66322</xdr:rowOff>
    </xdr:from>
    <xdr:to>
      <xdr:col>22</xdr:col>
      <xdr:colOff>203200</xdr:colOff>
      <xdr:row>89</xdr:row>
      <xdr:rowOff>2822</xdr:rowOff>
    </xdr:to>
    <xdr:cxnSp macro="">
      <xdr:nvCxnSpPr>
        <xdr:cNvPr id="262" name="直線コネクタ 261"/>
        <xdr:cNvCxnSpPr/>
      </xdr:nvCxnSpPr>
      <xdr:spPr>
        <a:xfrm flipV="1">
          <a:off x="14401800" y="14296672"/>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4939</xdr:rowOff>
    </xdr:from>
    <xdr:to>
      <xdr:col>22</xdr:col>
      <xdr:colOff>254000</xdr:colOff>
      <xdr:row>84</xdr:row>
      <xdr:rowOff>106539</xdr:rowOff>
    </xdr:to>
    <xdr:sp macro="" textlink="">
      <xdr:nvSpPr>
        <xdr:cNvPr id="263" name="フローチャート : 判断 262"/>
        <xdr:cNvSpPr/>
      </xdr:nvSpPr>
      <xdr:spPr>
        <a:xfrm>
          <a:off x="15240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91316</xdr:rowOff>
    </xdr:from>
    <xdr:ext cx="762000" cy="259045"/>
    <xdr:sp macro="" textlink="">
      <xdr:nvSpPr>
        <xdr:cNvPr id="264" name="テキスト ボックス 263"/>
        <xdr:cNvSpPr txBox="1"/>
      </xdr:nvSpPr>
      <xdr:spPr>
        <a:xfrm>
          <a:off x="14909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2822</xdr:rowOff>
    </xdr:from>
    <xdr:to>
      <xdr:col>21</xdr:col>
      <xdr:colOff>0</xdr:colOff>
      <xdr:row>89</xdr:row>
      <xdr:rowOff>2822</xdr:rowOff>
    </xdr:to>
    <xdr:cxnSp macro="">
      <xdr:nvCxnSpPr>
        <xdr:cNvPr id="265" name="直線コネクタ 264"/>
        <xdr:cNvCxnSpPr/>
      </xdr:nvCxnSpPr>
      <xdr:spPr>
        <a:xfrm>
          <a:off x="13512800" y="15261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153105</xdr:rowOff>
    </xdr:from>
    <xdr:to>
      <xdr:col>21</xdr:col>
      <xdr:colOff>50800</xdr:colOff>
      <xdr:row>90</xdr:row>
      <xdr:rowOff>83255</xdr:rowOff>
    </xdr:to>
    <xdr:sp macro="" textlink="">
      <xdr:nvSpPr>
        <xdr:cNvPr id="266" name="フローチャート : 判断 265"/>
        <xdr:cNvSpPr/>
      </xdr:nvSpPr>
      <xdr:spPr>
        <a:xfrm>
          <a:off x="14351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68032</xdr:rowOff>
    </xdr:from>
    <xdr:ext cx="762000" cy="259045"/>
    <xdr:sp macro="" textlink="">
      <xdr:nvSpPr>
        <xdr:cNvPr id="267" name="テキスト ボックス 266"/>
        <xdr:cNvSpPr txBox="1"/>
      </xdr:nvSpPr>
      <xdr:spPr>
        <a:xfrm>
          <a:off x="14020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153105</xdr:rowOff>
    </xdr:from>
    <xdr:to>
      <xdr:col>19</xdr:col>
      <xdr:colOff>533400</xdr:colOff>
      <xdr:row>90</xdr:row>
      <xdr:rowOff>83255</xdr:rowOff>
    </xdr:to>
    <xdr:sp macro="" textlink="">
      <xdr:nvSpPr>
        <xdr:cNvPr id="268" name="フローチャート : 判断 267"/>
        <xdr:cNvSpPr/>
      </xdr:nvSpPr>
      <xdr:spPr>
        <a:xfrm>
          <a:off x="13462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68032</xdr:rowOff>
    </xdr:from>
    <xdr:ext cx="762000" cy="259045"/>
    <xdr:sp macro="" textlink="">
      <xdr:nvSpPr>
        <xdr:cNvPr id="269" name="テキスト ボックス 268"/>
        <xdr:cNvSpPr txBox="1"/>
      </xdr:nvSpPr>
      <xdr:spPr>
        <a:xfrm>
          <a:off x="13131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75" name="円/楕円 274"/>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8061</xdr:rowOff>
    </xdr:from>
    <xdr:ext cx="762000" cy="259045"/>
    <xdr:sp macro="" textlink="">
      <xdr:nvSpPr>
        <xdr:cNvPr id="276" name="給与水準   （国との比較）該当値テキスト"/>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28928</xdr:rowOff>
    </xdr:from>
    <xdr:to>
      <xdr:col>23</xdr:col>
      <xdr:colOff>457200</xdr:colOff>
      <xdr:row>83</xdr:row>
      <xdr:rowOff>130528</xdr:rowOff>
    </xdr:to>
    <xdr:sp macro="" textlink="">
      <xdr:nvSpPr>
        <xdr:cNvPr id="277" name="円/楕円 276"/>
        <xdr:cNvSpPr/>
      </xdr:nvSpPr>
      <xdr:spPr>
        <a:xfrm>
          <a:off x="16129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140705</xdr:rowOff>
    </xdr:from>
    <xdr:ext cx="736600" cy="259045"/>
    <xdr:sp macro="" textlink="">
      <xdr:nvSpPr>
        <xdr:cNvPr id="278" name="テキスト ボックス 277"/>
        <xdr:cNvSpPr txBox="1"/>
      </xdr:nvSpPr>
      <xdr:spPr>
        <a:xfrm>
          <a:off x="15798800" y="14028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15522</xdr:rowOff>
    </xdr:from>
    <xdr:to>
      <xdr:col>22</xdr:col>
      <xdr:colOff>254000</xdr:colOff>
      <xdr:row>83</xdr:row>
      <xdr:rowOff>117122</xdr:rowOff>
    </xdr:to>
    <xdr:sp macro="" textlink="">
      <xdr:nvSpPr>
        <xdr:cNvPr id="279" name="円/楕円 278"/>
        <xdr:cNvSpPr/>
      </xdr:nvSpPr>
      <xdr:spPr>
        <a:xfrm>
          <a:off x="15240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127299</xdr:rowOff>
    </xdr:from>
    <xdr:ext cx="762000" cy="259045"/>
    <xdr:sp macro="" textlink="">
      <xdr:nvSpPr>
        <xdr:cNvPr id="280" name="テキスト ボックス 279"/>
        <xdr:cNvSpPr txBox="1"/>
      </xdr:nvSpPr>
      <xdr:spPr>
        <a:xfrm>
          <a:off x="14909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123472</xdr:rowOff>
    </xdr:from>
    <xdr:to>
      <xdr:col>21</xdr:col>
      <xdr:colOff>50800</xdr:colOff>
      <xdr:row>89</xdr:row>
      <xdr:rowOff>53622</xdr:rowOff>
    </xdr:to>
    <xdr:sp macro="" textlink="">
      <xdr:nvSpPr>
        <xdr:cNvPr id="281" name="円/楕円 280"/>
        <xdr:cNvSpPr/>
      </xdr:nvSpPr>
      <xdr:spPr>
        <a:xfrm>
          <a:off x="14351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63799</xdr:rowOff>
    </xdr:from>
    <xdr:ext cx="762000" cy="259045"/>
    <xdr:sp macro="" textlink="">
      <xdr:nvSpPr>
        <xdr:cNvPr id="282" name="テキスト ボックス 281"/>
        <xdr:cNvSpPr txBox="1"/>
      </xdr:nvSpPr>
      <xdr:spPr>
        <a:xfrm>
          <a:off x="14020800" y="1497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123472</xdr:rowOff>
    </xdr:from>
    <xdr:to>
      <xdr:col>19</xdr:col>
      <xdr:colOff>533400</xdr:colOff>
      <xdr:row>89</xdr:row>
      <xdr:rowOff>53622</xdr:rowOff>
    </xdr:to>
    <xdr:sp macro="" textlink="">
      <xdr:nvSpPr>
        <xdr:cNvPr id="283" name="円/楕円 282"/>
        <xdr:cNvSpPr/>
      </xdr:nvSpPr>
      <xdr:spPr>
        <a:xfrm>
          <a:off x="13462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63799</xdr:rowOff>
    </xdr:from>
    <xdr:ext cx="762000" cy="259045"/>
    <xdr:sp macro="" textlink="">
      <xdr:nvSpPr>
        <xdr:cNvPr id="284" name="テキスト ボックス 283"/>
        <xdr:cNvSpPr txBox="1"/>
      </xdr:nvSpPr>
      <xdr:spPr>
        <a:xfrm>
          <a:off x="13131800" y="1497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県下一の面積を有する本町では、集落の点在等から人口規模に対し公共施設も多く、そのため職員数も類似団体の平均を上回っている状況にありますが、今後も引き続き、住民サービスを低下させることなく定員管理適正化計画に基づく職員数の適正化と組織機構の見直しに取り組むとともに、小中学校及び保育所施設の適正規模による統廃合計画等を進め、適正な定員管理に取り組みます。 </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72037</xdr:rowOff>
    </xdr:from>
    <xdr:to>
      <xdr:col>24</xdr:col>
      <xdr:colOff>558800</xdr:colOff>
      <xdr:row>67</xdr:row>
      <xdr:rowOff>14323</xdr:rowOff>
    </xdr:to>
    <xdr:cxnSp macro="">
      <xdr:nvCxnSpPr>
        <xdr:cNvPr id="314" name="直線コネクタ 313"/>
        <xdr:cNvCxnSpPr/>
      </xdr:nvCxnSpPr>
      <xdr:spPr>
        <a:xfrm flipV="1">
          <a:off x="17018000" y="10016137"/>
          <a:ext cx="0" cy="1485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157850</xdr:rowOff>
    </xdr:from>
    <xdr:ext cx="762000" cy="259045"/>
    <xdr:sp macro="" textlink="">
      <xdr:nvSpPr>
        <xdr:cNvPr id="315" name="定員管理の状況最小値テキスト"/>
        <xdr:cNvSpPr txBox="1"/>
      </xdr:nvSpPr>
      <xdr:spPr>
        <a:xfrm>
          <a:off x="17106900" y="1147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17.27</a:t>
          </a:r>
          <a:endParaRPr kumimoji="1" lang="ja-JP" altLang="en-US" sz="1000" b="1">
            <a:latin typeface="ＭＳ Ｐゴシック"/>
          </a:endParaRPr>
        </a:p>
      </xdr:txBody>
    </xdr:sp>
    <xdr:clientData/>
  </xdr:oneCellAnchor>
  <xdr:twoCellAnchor>
    <xdr:from>
      <xdr:col>24</xdr:col>
      <xdr:colOff>469900</xdr:colOff>
      <xdr:row>67</xdr:row>
      <xdr:rowOff>14323</xdr:rowOff>
    </xdr:from>
    <xdr:to>
      <xdr:col>24</xdr:col>
      <xdr:colOff>647700</xdr:colOff>
      <xdr:row>67</xdr:row>
      <xdr:rowOff>14323</xdr:rowOff>
    </xdr:to>
    <xdr:cxnSp macro="">
      <xdr:nvCxnSpPr>
        <xdr:cNvPr id="316" name="直線コネクタ 315"/>
        <xdr:cNvCxnSpPr/>
      </xdr:nvCxnSpPr>
      <xdr:spPr>
        <a:xfrm>
          <a:off x="16929100" y="11501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158414</xdr:rowOff>
    </xdr:from>
    <xdr:ext cx="762000" cy="259045"/>
    <xdr:sp macro="" textlink="">
      <xdr:nvSpPr>
        <xdr:cNvPr id="317" name="定員管理の状況最大値テキスト"/>
        <xdr:cNvSpPr txBox="1"/>
      </xdr:nvSpPr>
      <xdr:spPr>
        <a:xfrm>
          <a:off x="17106900" y="975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6.19</a:t>
          </a:r>
          <a:endParaRPr kumimoji="1" lang="ja-JP" altLang="en-US" sz="1000" b="1">
            <a:latin typeface="ＭＳ Ｐゴシック"/>
          </a:endParaRPr>
        </a:p>
      </xdr:txBody>
    </xdr:sp>
    <xdr:clientData/>
  </xdr:oneCellAnchor>
  <xdr:twoCellAnchor>
    <xdr:from>
      <xdr:col>24</xdr:col>
      <xdr:colOff>469900</xdr:colOff>
      <xdr:row>58</xdr:row>
      <xdr:rowOff>72037</xdr:rowOff>
    </xdr:from>
    <xdr:to>
      <xdr:col>24</xdr:col>
      <xdr:colOff>647700</xdr:colOff>
      <xdr:row>58</xdr:row>
      <xdr:rowOff>72037</xdr:rowOff>
    </xdr:to>
    <xdr:cxnSp macro="">
      <xdr:nvCxnSpPr>
        <xdr:cNvPr id="318" name="直線コネクタ 317"/>
        <xdr:cNvCxnSpPr/>
      </xdr:nvCxnSpPr>
      <xdr:spPr>
        <a:xfrm>
          <a:off x="16929100" y="100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161220</xdr:rowOff>
    </xdr:from>
    <xdr:to>
      <xdr:col>24</xdr:col>
      <xdr:colOff>558800</xdr:colOff>
      <xdr:row>64</xdr:row>
      <xdr:rowOff>62160</xdr:rowOff>
    </xdr:to>
    <xdr:cxnSp macro="">
      <xdr:nvCxnSpPr>
        <xdr:cNvPr id="319" name="直線コネクタ 318"/>
        <xdr:cNvCxnSpPr/>
      </xdr:nvCxnSpPr>
      <xdr:spPr>
        <a:xfrm>
          <a:off x="16179800" y="1096257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129346</xdr:rowOff>
    </xdr:from>
    <xdr:ext cx="762000" cy="259045"/>
    <xdr:sp macro="" textlink="">
      <xdr:nvSpPr>
        <xdr:cNvPr id="320" name="定員管理の状況平均値テキスト"/>
        <xdr:cNvSpPr txBox="1"/>
      </xdr:nvSpPr>
      <xdr:spPr>
        <a:xfrm>
          <a:off x="17106900" y="10416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112819</xdr:rowOff>
    </xdr:from>
    <xdr:to>
      <xdr:col>24</xdr:col>
      <xdr:colOff>609600</xdr:colOff>
      <xdr:row>62</xdr:row>
      <xdr:rowOff>42969</xdr:rowOff>
    </xdr:to>
    <xdr:sp macro="" textlink="">
      <xdr:nvSpPr>
        <xdr:cNvPr id="321" name="フローチャート : 判断 320"/>
        <xdr:cNvSpPr/>
      </xdr:nvSpPr>
      <xdr:spPr>
        <a:xfrm>
          <a:off x="169672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86148</xdr:rowOff>
    </xdr:from>
    <xdr:to>
      <xdr:col>23</xdr:col>
      <xdr:colOff>406400</xdr:colOff>
      <xdr:row>63</xdr:row>
      <xdr:rowOff>161220</xdr:rowOff>
    </xdr:to>
    <xdr:cxnSp macro="">
      <xdr:nvCxnSpPr>
        <xdr:cNvPr id="322" name="直線コネクタ 321"/>
        <xdr:cNvCxnSpPr/>
      </xdr:nvCxnSpPr>
      <xdr:spPr>
        <a:xfrm>
          <a:off x="15290800" y="10887498"/>
          <a:ext cx="889000" cy="7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106115</xdr:rowOff>
    </xdr:from>
    <xdr:to>
      <xdr:col>23</xdr:col>
      <xdr:colOff>457200</xdr:colOff>
      <xdr:row>62</xdr:row>
      <xdr:rowOff>36265</xdr:rowOff>
    </xdr:to>
    <xdr:sp macro="" textlink="">
      <xdr:nvSpPr>
        <xdr:cNvPr id="323" name="フローチャート : 判断 322"/>
        <xdr:cNvSpPr/>
      </xdr:nvSpPr>
      <xdr:spPr>
        <a:xfrm>
          <a:off x="16129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46442</xdr:rowOff>
    </xdr:from>
    <xdr:ext cx="736600" cy="259045"/>
    <xdr:sp macro="" textlink="">
      <xdr:nvSpPr>
        <xdr:cNvPr id="324" name="テキスト ボックス 323"/>
        <xdr:cNvSpPr txBox="1"/>
      </xdr:nvSpPr>
      <xdr:spPr>
        <a:xfrm>
          <a:off x="15798800" y="10333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86148</xdr:rowOff>
    </xdr:from>
    <xdr:to>
      <xdr:col>22</xdr:col>
      <xdr:colOff>203200</xdr:colOff>
      <xdr:row>63</xdr:row>
      <xdr:rowOff>126365</xdr:rowOff>
    </xdr:to>
    <xdr:cxnSp macro="">
      <xdr:nvCxnSpPr>
        <xdr:cNvPr id="325" name="直線コネクタ 324"/>
        <xdr:cNvCxnSpPr/>
      </xdr:nvCxnSpPr>
      <xdr:spPr>
        <a:xfrm flipV="1">
          <a:off x="14401800" y="1088749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87348</xdr:rowOff>
    </xdr:from>
    <xdr:to>
      <xdr:col>22</xdr:col>
      <xdr:colOff>254000</xdr:colOff>
      <xdr:row>62</xdr:row>
      <xdr:rowOff>17498</xdr:rowOff>
    </xdr:to>
    <xdr:sp macro="" textlink="">
      <xdr:nvSpPr>
        <xdr:cNvPr id="326" name="フローチャート : 判断 325"/>
        <xdr:cNvSpPr/>
      </xdr:nvSpPr>
      <xdr:spPr>
        <a:xfrm>
          <a:off x="15240000" y="1054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27675</xdr:rowOff>
    </xdr:from>
    <xdr:ext cx="762000" cy="259045"/>
    <xdr:sp macro="" textlink="">
      <xdr:nvSpPr>
        <xdr:cNvPr id="327" name="テキスト ボックス 326"/>
        <xdr:cNvSpPr txBox="1"/>
      </xdr:nvSpPr>
      <xdr:spPr>
        <a:xfrm>
          <a:off x="14909800" y="1031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118321</xdr:rowOff>
    </xdr:from>
    <xdr:to>
      <xdr:col>21</xdr:col>
      <xdr:colOff>0</xdr:colOff>
      <xdr:row>63</xdr:row>
      <xdr:rowOff>126365</xdr:rowOff>
    </xdr:to>
    <xdr:cxnSp macro="">
      <xdr:nvCxnSpPr>
        <xdr:cNvPr id="328" name="直線コネクタ 327"/>
        <xdr:cNvCxnSpPr/>
      </xdr:nvCxnSpPr>
      <xdr:spPr>
        <a:xfrm>
          <a:off x="13512800" y="1091967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102094</xdr:rowOff>
    </xdr:from>
    <xdr:to>
      <xdr:col>21</xdr:col>
      <xdr:colOff>50800</xdr:colOff>
      <xdr:row>62</xdr:row>
      <xdr:rowOff>32244</xdr:rowOff>
    </xdr:to>
    <xdr:sp macro="" textlink="">
      <xdr:nvSpPr>
        <xdr:cNvPr id="329" name="フローチャート : 判断 328"/>
        <xdr:cNvSpPr/>
      </xdr:nvSpPr>
      <xdr:spPr>
        <a:xfrm>
          <a:off x="14351000" y="1056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42421</xdr:rowOff>
    </xdr:from>
    <xdr:ext cx="762000" cy="259045"/>
    <xdr:sp macro="" textlink="">
      <xdr:nvSpPr>
        <xdr:cNvPr id="330" name="テキスト ボックス 329"/>
        <xdr:cNvSpPr txBox="1"/>
      </xdr:nvSpPr>
      <xdr:spPr>
        <a:xfrm>
          <a:off x="14020800" y="1032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126224</xdr:rowOff>
    </xdr:from>
    <xdr:to>
      <xdr:col>19</xdr:col>
      <xdr:colOff>533400</xdr:colOff>
      <xdr:row>62</xdr:row>
      <xdr:rowOff>56374</xdr:rowOff>
    </xdr:to>
    <xdr:sp macro="" textlink="">
      <xdr:nvSpPr>
        <xdr:cNvPr id="331" name="フローチャート : 判断 330"/>
        <xdr:cNvSpPr/>
      </xdr:nvSpPr>
      <xdr:spPr>
        <a:xfrm>
          <a:off x="13462000" y="1058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66551</xdr:rowOff>
    </xdr:from>
    <xdr:ext cx="762000" cy="259045"/>
    <xdr:sp macro="" textlink="">
      <xdr:nvSpPr>
        <xdr:cNvPr id="332" name="テキスト ボックス 331"/>
        <xdr:cNvSpPr txBox="1"/>
      </xdr:nvSpPr>
      <xdr:spPr>
        <a:xfrm>
          <a:off x="13131800" y="1035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11360</xdr:rowOff>
    </xdr:from>
    <xdr:to>
      <xdr:col>24</xdr:col>
      <xdr:colOff>609600</xdr:colOff>
      <xdr:row>64</xdr:row>
      <xdr:rowOff>112960</xdr:rowOff>
    </xdr:to>
    <xdr:sp macro="" textlink="">
      <xdr:nvSpPr>
        <xdr:cNvPr id="338" name="円/楕円 337"/>
        <xdr:cNvSpPr/>
      </xdr:nvSpPr>
      <xdr:spPr>
        <a:xfrm>
          <a:off x="16967200" y="1098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154887</xdr:rowOff>
    </xdr:from>
    <xdr:ext cx="762000" cy="259045"/>
    <xdr:sp macro="" textlink="">
      <xdr:nvSpPr>
        <xdr:cNvPr id="339" name="定員管理の状況該当値テキスト"/>
        <xdr:cNvSpPr txBox="1"/>
      </xdr:nvSpPr>
      <xdr:spPr>
        <a:xfrm>
          <a:off x="17106900" y="1095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13.79</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110420</xdr:rowOff>
    </xdr:from>
    <xdr:to>
      <xdr:col>23</xdr:col>
      <xdr:colOff>457200</xdr:colOff>
      <xdr:row>64</xdr:row>
      <xdr:rowOff>40570</xdr:rowOff>
    </xdr:to>
    <xdr:sp macro="" textlink="">
      <xdr:nvSpPr>
        <xdr:cNvPr id="340" name="円/楕円 339"/>
        <xdr:cNvSpPr/>
      </xdr:nvSpPr>
      <xdr:spPr>
        <a:xfrm>
          <a:off x="16129000" y="1091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25347</xdr:rowOff>
    </xdr:from>
    <xdr:ext cx="736600" cy="259045"/>
    <xdr:sp macro="" textlink="">
      <xdr:nvSpPr>
        <xdr:cNvPr id="341" name="テキスト ボックス 340"/>
        <xdr:cNvSpPr txBox="1"/>
      </xdr:nvSpPr>
      <xdr:spPr>
        <a:xfrm>
          <a:off x="15798800" y="10998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13.25</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35348</xdr:rowOff>
    </xdr:from>
    <xdr:to>
      <xdr:col>22</xdr:col>
      <xdr:colOff>254000</xdr:colOff>
      <xdr:row>63</xdr:row>
      <xdr:rowOff>136948</xdr:rowOff>
    </xdr:to>
    <xdr:sp macro="" textlink="">
      <xdr:nvSpPr>
        <xdr:cNvPr id="342" name="円/楕円 341"/>
        <xdr:cNvSpPr/>
      </xdr:nvSpPr>
      <xdr:spPr>
        <a:xfrm>
          <a:off x="152400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121725</xdr:rowOff>
    </xdr:from>
    <xdr:ext cx="762000" cy="259045"/>
    <xdr:sp macro="" textlink="">
      <xdr:nvSpPr>
        <xdr:cNvPr id="343" name="テキスト ボックス 342"/>
        <xdr:cNvSpPr txBox="1"/>
      </xdr:nvSpPr>
      <xdr:spPr>
        <a:xfrm>
          <a:off x="14909800" y="1092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12.69</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75565</xdr:rowOff>
    </xdr:from>
    <xdr:to>
      <xdr:col>21</xdr:col>
      <xdr:colOff>50800</xdr:colOff>
      <xdr:row>64</xdr:row>
      <xdr:rowOff>5715</xdr:rowOff>
    </xdr:to>
    <xdr:sp macro="" textlink="">
      <xdr:nvSpPr>
        <xdr:cNvPr id="344" name="円/楕円 343"/>
        <xdr:cNvSpPr/>
      </xdr:nvSpPr>
      <xdr:spPr>
        <a:xfrm>
          <a:off x="14351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161942</xdr:rowOff>
    </xdr:from>
    <xdr:ext cx="762000" cy="259045"/>
    <xdr:sp macro="" textlink="">
      <xdr:nvSpPr>
        <xdr:cNvPr id="345" name="テキスト ボックス 344"/>
        <xdr:cNvSpPr txBox="1"/>
      </xdr:nvSpPr>
      <xdr:spPr>
        <a:xfrm>
          <a:off x="14020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12.99</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67521</xdr:rowOff>
    </xdr:from>
    <xdr:to>
      <xdr:col>19</xdr:col>
      <xdr:colOff>533400</xdr:colOff>
      <xdr:row>63</xdr:row>
      <xdr:rowOff>169121</xdr:rowOff>
    </xdr:to>
    <xdr:sp macro="" textlink="">
      <xdr:nvSpPr>
        <xdr:cNvPr id="346" name="円/楕円 345"/>
        <xdr:cNvSpPr/>
      </xdr:nvSpPr>
      <xdr:spPr>
        <a:xfrm>
          <a:off x="134620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153898</xdr:rowOff>
    </xdr:from>
    <xdr:ext cx="762000" cy="259045"/>
    <xdr:sp macro="" textlink="">
      <xdr:nvSpPr>
        <xdr:cNvPr id="347" name="テキスト ボックス 346"/>
        <xdr:cNvSpPr txBox="1"/>
      </xdr:nvSpPr>
      <xdr:spPr>
        <a:xfrm>
          <a:off x="13131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単年度比率では、交付税算入額等の減少が、元利・準元利償還金の減少を上回ったことにより分子が増加しましたが、普通交付税等の増加に伴う標準財政規模の増加等により分母も増加したため、平成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年度の単年度比率はほぼ前年度並みとなりました。また、</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ヵ年平均では、平成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年度の単年度比率を上回っていた平成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年度の比率が算定の基礎から外れたため、前年度から</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ポイント減少し</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％となりました。</a:t>
          </a:r>
          <a:endParaRPr lang="ja-JP" altLang="ja-JP" sz="1100">
            <a:effectLst/>
          </a:endParaRPr>
        </a:p>
        <a:p>
          <a:r>
            <a:rPr kumimoji="1" lang="ja-JP" altLang="ja-JP" sz="1100">
              <a:solidFill>
                <a:schemeClr val="dk1"/>
              </a:solidFill>
              <a:effectLst/>
              <a:latin typeface="+mn-lt"/>
              <a:ea typeface="+mn-ea"/>
              <a:cs typeface="+mn-cs"/>
            </a:rPr>
            <a:t>　将来負担比率と同様に、現時点では適正な水準にあると言えますが、今後も地方債残高の推移や公債費の動向等に十分注視しながら、高水準である公債費の抑制に努めていく必要があります。</a:t>
          </a:r>
          <a:endParaRPr lang="ja-JP" altLang="ja-JP" sz="11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156936</xdr:rowOff>
    </xdr:from>
    <xdr:to>
      <xdr:col>24</xdr:col>
      <xdr:colOff>558800</xdr:colOff>
      <xdr:row>44</xdr:row>
      <xdr:rowOff>153609</xdr:rowOff>
    </xdr:to>
    <xdr:cxnSp macro="">
      <xdr:nvCxnSpPr>
        <xdr:cNvPr id="379" name="直線コネクタ 378"/>
        <xdr:cNvCxnSpPr/>
      </xdr:nvCxnSpPr>
      <xdr:spPr>
        <a:xfrm flipV="1">
          <a:off x="17018000" y="6157686"/>
          <a:ext cx="0" cy="1539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125686</xdr:rowOff>
    </xdr:from>
    <xdr:ext cx="762000" cy="259045"/>
    <xdr:sp macro="" textlink="">
      <xdr:nvSpPr>
        <xdr:cNvPr id="380" name="公債費負担の状況最小値テキスト"/>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153609</xdr:rowOff>
    </xdr:from>
    <xdr:to>
      <xdr:col>24</xdr:col>
      <xdr:colOff>647700</xdr:colOff>
      <xdr:row>44</xdr:row>
      <xdr:rowOff>153609</xdr:rowOff>
    </xdr:to>
    <xdr:cxnSp macro="">
      <xdr:nvCxnSpPr>
        <xdr:cNvPr id="381" name="直線コネクタ 380"/>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71863</xdr:rowOff>
    </xdr:from>
    <xdr:ext cx="762000" cy="259045"/>
    <xdr:sp macro="" textlink="">
      <xdr:nvSpPr>
        <xdr:cNvPr id="382" name="公債費負担の状況最大値テキスト"/>
        <xdr:cNvSpPr txBox="1"/>
      </xdr:nvSpPr>
      <xdr:spPr>
        <a:xfrm>
          <a:off x="17106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24</xdr:col>
      <xdr:colOff>469900</xdr:colOff>
      <xdr:row>35</xdr:row>
      <xdr:rowOff>156936</xdr:rowOff>
    </xdr:from>
    <xdr:to>
      <xdr:col>24</xdr:col>
      <xdr:colOff>647700</xdr:colOff>
      <xdr:row>35</xdr:row>
      <xdr:rowOff>156936</xdr:rowOff>
    </xdr:to>
    <xdr:cxnSp macro="">
      <xdr:nvCxnSpPr>
        <xdr:cNvPr id="383" name="直線コネクタ 382"/>
        <xdr:cNvCxnSpPr/>
      </xdr:nvCxnSpPr>
      <xdr:spPr>
        <a:xfrm>
          <a:off x="16929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45659</xdr:rowOff>
    </xdr:from>
    <xdr:to>
      <xdr:col>24</xdr:col>
      <xdr:colOff>558800</xdr:colOff>
      <xdr:row>39</xdr:row>
      <xdr:rowOff>80131</xdr:rowOff>
    </xdr:to>
    <xdr:cxnSp macro="">
      <xdr:nvCxnSpPr>
        <xdr:cNvPr id="384" name="直線コネクタ 383"/>
        <xdr:cNvCxnSpPr/>
      </xdr:nvCxnSpPr>
      <xdr:spPr>
        <a:xfrm flipV="1">
          <a:off x="16179800" y="6732209"/>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2315</xdr:rowOff>
    </xdr:from>
    <xdr:ext cx="762000" cy="259045"/>
    <xdr:sp macro="" textlink="">
      <xdr:nvSpPr>
        <xdr:cNvPr id="385" name="公債費負担の状況平均値テキスト"/>
        <xdr:cNvSpPr txBox="1"/>
      </xdr:nvSpPr>
      <xdr:spPr>
        <a:xfrm>
          <a:off x="17106900" y="6860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30238</xdr:rowOff>
    </xdr:from>
    <xdr:to>
      <xdr:col>24</xdr:col>
      <xdr:colOff>609600</xdr:colOff>
      <xdr:row>40</xdr:row>
      <xdr:rowOff>131838</xdr:rowOff>
    </xdr:to>
    <xdr:sp macro="" textlink="">
      <xdr:nvSpPr>
        <xdr:cNvPr id="386" name="フローチャート : 判断 385"/>
        <xdr:cNvSpPr/>
      </xdr:nvSpPr>
      <xdr:spPr>
        <a:xfrm>
          <a:off x="169672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80131</xdr:rowOff>
    </xdr:from>
    <xdr:to>
      <xdr:col>23</xdr:col>
      <xdr:colOff>406400</xdr:colOff>
      <xdr:row>40</xdr:row>
      <xdr:rowOff>35076</xdr:rowOff>
    </xdr:to>
    <xdr:cxnSp macro="">
      <xdr:nvCxnSpPr>
        <xdr:cNvPr id="387" name="直線コネクタ 386"/>
        <xdr:cNvCxnSpPr/>
      </xdr:nvCxnSpPr>
      <xdr:spPr>
        <a:xfrm flipV="1">
          <a:off x="15290800" y="6766681"/>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156633</xdr:rowOff>
    </xdr:from>
    <xdr:to>
      <xdr:col>23</xdr:col>
      <xdr:colOff>457200</xdr:colOff>
      <xdr:row>41</xdr:row>
      <xdr:rowOff>86783</xdr:rowOff>
    </xdr:to>
    <xdr:sp macro="" textlink="">
      <xdr:nvSpPr>
        <xdr:cNvPr id="388" name="フローチャート : 判断 387"/>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71560</xdr:rowOff>
    </xdr:from>
    <xdr:ext cx="736600" cy="259045"/>
    <xdr:sp macro="" textlink="">
      <xdr:nvSpPr>
        <xdr:cNvPr id="389" name="テキスト ボックス 388"/>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35076</xdr:rowOff>
    </xdr:from>
    <xdr:to>
      <xdr:col>22</xdr:col>
      <xdr:colOff>203200</xdr:colOff>
      <xdr:row>40</xdr:row>
      <xdr:rowOff>115509</xdr:rowOff>
    </xdr:to>
    <xdr:cxnSp macro="">
      <xdr:nvCxnSpPr>
        <xdr:cNvPr id="390" name="直線コネクタ 389"/>
        <xdr:cNvCxnSpPr/>
      </xdr:nvCxnSpPr>
      <xdr:spPr>
        <a:xfrm flipV="1">
          <a:off x="14401800" y="6893076"/>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123069</xdr:rowOff>
    </xdr:from>
    <xdr:to>
      <xdr:col>22</xdr:col>
      <xdr:colOff>254000</xdr:colOff>
      <xdr:row>42</xdr:row>
      <xdr:rowOff>53219</xdr:rowOff>
    </xdr:to>
    <xdr:sp macro="" textlink="">
      <xdr:nvSpPr>
        <xdr:cNvPr id="391" name="フローチャート : 判断 390"/>
        <xdr:cNvSpPr/>
      </xdr:nvSpPr>
      <xdr:spPr>
        <a:xfrm>
          <a:off x="15240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37996</xdr:rowOff>
    </xdr:from>
    <xdr:ext cx="762000" cy="259045"/>
    <xdr:sp macro="" textlink="">
      <xdr:nvSpPr>
        <xdr:cNvPr id="392" name="テキスト ボックス 391"/>
        <xdr:cNvSpPr txBox="1"/>
      </xdr:nvSpPr>
      <xdr:spPr>
        <a:xfrm>
          <a:off x="14909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115509</xdr:rowOff>
    </xdr:from>
    <xdr:to>
      <xdr:col>21</xdr:col>
      <xdr:colOff>0</xdr:colOff>
      <xdr:row>41</xdr:row>
      <xdr:rowOff>150888</xdr:rowOff>
    </xdr:to>
    <xdr:cxnSp macro="">
      <xdr:nvCxnSpPr>
        <xdr:cNvPr id="393" name="直線コネクタ 392"/>
        <xdr:cNvCxnSpPr/>
      </xdr:nvCxnSpPr>
      <xdr:spPr>
        <a:xfrm flipV="1">
          <a:off x="13512800" y="6973509"/>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55033</xdr:rowOff>
    </xdr:from>
    <xdr:to>
      <xdr:col>21</xdr:col>
      <xdr:colOff>50800</xdr:colOff>
      <xdr:row>42</xdr:row>
      <xdr:rowOff>156633</xdr:rowOff>
    </xdr:to>
    <xdr:sp macro="" textlink="">
      <xdr:nvSpPr>
        <xdr:cNvPr id="394" name="フローチャート : 判断 393"/>
        <xdr:cNvSpPr/>
      </xdr:nvSpPr>
      <xdr:spPr>
        <a:xfrm>
          <a:off x="14351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141410</xdr:rowOff>
    </xdr:from>
    <xdr:ext cx="762000" cy="259045"/>
    <xdr:sp macro="" textlink="">
      <xdr:nvSpPr>
        <xdr:cNvPr id="395" name="テキスト ボックス 394"/>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21469</xdr:rowOff>
    </xdr:from>
    <xdr:to>
      <xdr:col>19</xdr:col>
      <xdr:colOff>533400</xdr:colOff>
      <xdr:row>43</xdr:row>
      <xdr:rowOff>123069</xdr:rowOff>
    </xdr:to>
    <xdr:sp macro="" textlink="">
      <xdr:nvSpPr>
        <xdr:cNvPr id="396" name="フローチャート : 判断 395"/>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107846</xdr:rowOff>
    </xdr:from>
    <xdr:ext cx="762000" cy="259045"/>
    <xdr:sp macro="" textlink="">
      <xdr:nvSpPr>
        <xdr:cNvPr id="397" name="テキスト ボックス 396"/>
        <xdr:cNvSpPr txBox="1"/>
      </xdr:nvSpPr>
      <xdr:spPr>
        <a:xfrm>
          <a:off x="13131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166309</xdr:rowOff>
    </xdr:from>
    <xdr:to>
      <xdr:col>24</xdr:col>
      <xdr:colOff>609600</xdr:colOff>
      <xdr:row>39</xdr:row>
      <xdr:rowOff>96459</xdr:rowOff>
    </xdr:to>
    <xdr:sp macro="" textlink="">
      <xdr:nvSpPr>
        <xdr:cNvPr id="403" name="円/楕円 402"/>
        <xdr:cNvSpPr/>
      </xdr:nvSpPr>
      <xdr:spPr>
        <a:xfrm>
          <a:off x="169672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11386</xdr:rowOff>
    </xdr:from>
    <xdr:ext cx="762000" cy="259045"/>
    <xdr:sp macro="" textlink="">
      <xdr:nvSpPr>
        <xdr:cNvPr id="404" name="公債費負担の状況該当値テキスト"/>
        <xdr:cNvSpPr txBox="1"/>
      </xdr:nvSpPr>
      <xdr:spPr>
        <a:xfrm>
          <a:off x="17106900" y="652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29331</xdr:rowOff>
    </xdr:from>
    <xdr:to>
      <xdr:col>23</xdr:col>
      <xdr:colOff>457200</xdr:colOff>
      <xdr:row>39</xdr:row>
      <xdr:rowOff>130931</xdr:rowOff>
    </xdr:to>
    <xdr:sp macro="" textlink="">
      <xdr:nvSpPr>
        <xdr:cNvPr id="405" name="円/楕円 404"/>
        <xdr:cNvSpPr/>
      </xdr:nvSpPr>
      <xdr:spPr>
        <a:xfrm>
          <a:off x="16129000" y="6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141108</xdr:rowOff>
    </xdr:from>
    <xdr:ext cx="736600" cy="259045"/>
    <xdr:sp macro="" textlink="">
      <xdr:nvSpPr>
        <xdr:cNvPr id="406" name="テキスト ボックス 405"/>
        <xdr:cNvSpPr txBox="1"/>
      </xdr:nvSpPr>
      <xdr:spPr>
        <a:xfrm>
          <a:off x="15798800" y="6484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155726</xdr:rowOff>
    </xdr:from>
    <xdr:to>
      <xdr:col>22</xdr:col>
      <xdr:colOff>254000</xdr:colOff>
      <xdr:row>40</xdr:row>
      <xdr:rowOff>85876</xdr:rowOff>
    </xdr:to>
    <xdr:sp macro="" textlink="">
      <xdr:nvSpPr>
        <xdr:cNvPr id="407" name="円/楕円 406"/>
        <xdr:cNvSpPr/>
      </xdr:nvSpPr>
      <xdr:spPr>
        <a:xfrm>
          <a:off x="15240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96053</xdr:rowOff>
    </xdr:from>
    <xdr:ext cx="762000" cy="259045"/>
    <xdr:sp macro="" textlink="">
      <xdr:nvSpPr>
        <xdr:cNvPr id="408" name="テキスト ボックス 407"/>
        <xdr:cNvSpPr txBox="1"/>
      </xdr:nvSpPr>
      <xdr:spPr>
        <a:xfrm>
          <a:off x="14909800" y="661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64709</xdr:rowOff>
    </xdr:from>
    <xdr:to>
      <xdr:col>21</xdr:col>
      <xdr:colOff>50800</xdr:colOff>
      <xdr:row>40</xdr:row>
      <xdr:rowOff>166309</xdr:rowOff>
    </xdr:to>
    <xdr:sp macro="" textlink="">
      <xdr:nvSpPr>
        <xdr:cNvPr id="409" name="円/楕円 408"/>
        <xdr:cNvSpPr/>
      </xdr:nvSpPr>
      <xdr:spPr>
        <a:xfrm>
          <a:off x="14351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5036</xdr:rowOff>
    </xdr:from>
    <xdr:ext cx="762000" cy="259045"/>
    <xdr:sp macro="" textlink="">
      <xdr:nvSpPr>
        <xdr:cNvPr id="410" name="テキスト ボックス 409"/>
        <xdr:cNvSpPr txBox="1"/>
      </xdr:nvSpPr>
      <xdr:spPr>
        <a:xfrm>
          <a:off x="14020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100088</xdr:rowOff>
    </xdr:from>
    <xdr:to>
      <xdr:col>19</xdr:col>
      <xdr:colOff>533400</xdr:colOff>
      <xdr:row>42</xdr:row>
      <xdr:rowOff>30238</xdr:rowOff>
    </xdr:to>
    <xdr:sp macro="" textlink="">
      <xdr:nvSpPr>
        <xdr:cNvPr id="411" name="円/楕円 410"/>
        <xdr:cNvSpPr/>
      </xdr:nvSpPr>
      <xdr:spPr>
        <a:xfrm>
          <a:off x="13462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40415</xdr:rowOff>
    </xdr:from>
    <xdr:ext cx="762000" cy="259045"/>
    <xdr:sp macro="" textlink="">
      <xdr:nvSpPr>
        <xdr:cNvPr id="412" name="テキスト ボックス 411"/>
        <xdr:cNvSpPr txBox="1"/>
      </xdr:nvSpPr>
      <xdr:spPr>
        <a:xfrm>
          <a:off x="13131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額（地方債残高や退職手当負担見込額等）が減少する一方で、充当可能財源等（ふるさと納税の増加等による充当可能基金等）が増加したことにより、充当可能財源等が将来負担額を上回った（実質的な将来負担額が算定されなかった）ため、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年度の比率は算定されませんでした。</a:t>
          </a:r>
          <a:endParaRPr lang="ja-JP" altLang="ja-JP" sz="1100">
            <a:effectLst/>
          </a:endParaRPr>
        </a:p>
        <a:p>
          <a:r>
            <a:rPr kumimoji="1" lang="ja-JP" altLang="ja-JP" sz="1100">
              <a:solidFill>
                <a:schemeClr val="dk1"/>
              </a:solidFill>
              <a:effectLst/>
              <a:latin typeface="+mn-lt"/>
              <a:ea typeface="+mn-ea"/>
              <a:cs typeface="+mn-cs"/>
            </a:rPr>
            <a:t>　　実質公債費比率と同様に、現時点では適正な水準にあると言えますが、平成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実施した大型事業（庁舎建設等）に伴う町債の借入等により起債残高が増加しており、町債残高の推移や公債費の動向等に十分注視しながら、繰上償還等も含め高水準にある公債費の抑制に努めていく必要があります。</a:t>
          </a:r>
          <a:endParaRPr lang="ja-JP" altLang="ja-JP" sz="1100">
            <a:effectLst/>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66816</xdr:rowOff>
    </xdr:to>
    <xdr:cxnSp macro="">
      <xdr:nvCxnSpPr>
        <xdr:cNvPr id="441" name="直線コネクタ 440"/>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38893</xdr:rowOff>
    </xdr:from>
    <xdr:ext cx="762000" cy="259045"/>
    <xdr:sp macro="" textlink="">
      <xdr:nvSpPr>
        <xdr:cNvPr id="442" name="将来負担の状況最小値テキスト"/>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122.3</a:t>
          </a:r>
          <a:endParaRPr kumimoji="1" lang="ja-JP" altLang="en-US" sz="1000" b="1">
            <a:latin typeface="ＭＳ Ｐゴシック"/>
          </a:endParaRPr>
        </a:p>
      </xdr:txBody>
    </xdr:sp>
    <xdr:clientData/>
  </xdr:oneCellAnchor>
  <xdr:twoCellAnchor>
    <xdr:from>
      <xdr:col>24</xdr:col>
      <xdr:colOff>469900</xdr:colOff>
      <xdr:row>23</xdr:row>
      <xdr:rowOff>66816</xdr:rowOff>
    </xdr:from>
    <xdr:to>
      <xdr:col>24</xdr:col>
      <xdr:colOff>647700</xdr:colOff>
      <xdr:row>23</xdr:row>
      <xdr:rowOff>66816</xdr:rowOff>
    </xdr:to>
    <xdr:cxnSp macro="">
      <xdr:nvCxnSpPr>
        <xdr:cNvPr id="443" name="直線コネクタ 442"/>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15</xdr:row>
      <xdr:rowOff>101882</xdr:rowOff>
    </xdr:from>
    <xdr:to>
      <xdr:col>23</xdr:col>
      <xdr:colOff>406400</xdr:colOff>
      <xdr:row>16</xdr:row>
      <xdr:rowOff>45720</xdr:rowOff>
    </xdr:to>
    <xdr:cxnSp macro="">
      <xdr:nvCxnSpPr>
        <xdr:cNvPr id="446" name="直線コネクタ 445"/>
        <xdr:cNvCxnSpPr/>
      </xdr:nvCxnSpPr>
      <xdr:spPr>
        <a:xfrm flipV="1">
          <a:off x="15290800" y="2673632"/>
          <a:ext cx="889000" cy="11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47430</xdr:rowOff>
    </xdr:from>
    <xdr:ext cx="762000" cy="259045"/>
    <xdr:sp macro="" textlink="">
      <xdr:nvSpPr>
        <xdr:cNvPr id="447" name="将来負担の状況平均値テキスト"/>
        <xdr:cNvSpPr txBox="1"/>
      </xdr:nvSpPr>
      <xdr:spPr>
        <a:xfrm>
          <a:off x="17106900" y="27906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75353</xdr:rowOff>
    </xdr:from>
    <xdr:to>
      <xdr:col>24</xdr:col>
      <xdr:colOff>609600</xdr:colOff>
      <xdr:row>17</xdr:row>
      <xdr:rowOff>5503</xdr:rowOff>
    </xdr:to>
    <xdr:sp macro="" textlink="">
      <xdr:nvSpPr>
        <xdr:cNvPr id="448" name="フローチャート : 判断 447"/>
        <xdr:cNvSpPr/>
      </xdr:nvSpPr>
      <xdr:spPr>
        <a:xfrm>
          <a:off x="169672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16</xdr:row>
      <xdr:rowOff>45720</xdr:rowOff>
    </xdr:from>
    <xdr:to>
      <xdr:col>22</xdr:col>
      <xdr:colOff>203200</xdr:colOff>
      <xdr:row>16</xdr:row>
      <xdr:rowOff>72531</xdr:rowOff>
    </xdr:to>
    <xdr:cxnSp macro="">
      <xdr:nvCxnSpPr>
        <xdr:cNvPr id="449" name="直線コネクタ 448"/>
        <xdr:cNvCxnSpPr/>
      </xdr:nvCxnSpPr>
      <xdr:spPr>
        <a:xfrm flipV="1">
          <a:off x="14401800" y="278892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71473</xdr:rowOff>
    </xdr:from>
    <xdr:to>
      <xdr:col>23</xdr:col>
      <xdr:colOff>457200</xdr:colOff>
      <xdr:row>18</xdr:row>
      <xdr:rowOff>1623</xdr:rowOff>
    </xdr:to>
    <xdr:sp macro="" textlink="">
      <xdr:nvSpPr>
        <xdr:cNvPr id="450" name="フローチャート : 判断 449"/>
        <xdr:cNvSpPr/>
      </xdr:nvSpPr>
      <xdr:spPr>
        <a:xfrm>
          <a:off x="16129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157850</xdr:rowOff>
    </xdr:from>
    <xdr:ext cx="736600" cy="259045"/>
    <xdr:sp macro="" textlink="">
      <xdr:nvSpPr>
        <xdr:cNvPr id="451" name="テキスト ボックス 450"/>
        <xdr:cNvSpPr txBox="1"/>
      </xdr:nvSpPr>
      <xdr:spPr>
        <a:xfrm>
          <a:off x="15798800" y="30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72531</xdr:rowOff>
    </xdr:from>
    <xdr:to>
      <xdr:col>21</xdr:col>
      <xdr:colOff>0</xdr:colOff>
      <xdr:row>17</xdr:row>
      <xdr:rowOff>100824</xdr:rowOff>
    </xdr:to>
    <xdr:cxnSp macro="">
      <xdr:nvCxnSpPr>
        <xdr:cNvPr id="452" name="直線コネクタ 451"/>
        <xdr:cNvCxnSpPr/>
      </xdr:nvCxnSpPr>
      <xdr:spPr>
        <a:xfrm flipV="1">
          <a:off x="13512800" y="2815731"/>
          <a:ext cx="889000" cy="19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22013</xdr:rowOff>
    </xdr:from>
    <xdr:to>
      <xdr:col>22</xdr:col>
      <xdr:colOff>254000</xdr:colOff>
      <xdr:row>18</xdr:row>
      <xdr:rowOff>123613</xdr:rowOff>
    </xdr:to>
    <xdr:sp macro="" textlink="">
      <xdr:nvSpPr>
        <xdr:cNvPr id="453" name="フローチャート : 判断 452"/>
        <xdr:cNvSpPr/>
      </xdr:nvSpPr>
      <xdr:spPr>
        <a:xfrm>
          <a:off x="15240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108390</xdr:rowOff>
    </xdr:from>
    <xdr:ext cx="762000" cy="259045"/>
    <xdr:sp macro="" textlink="">
      <xdr:nvSpPr>
        <xdr:cNvPr id="454" name="テキスト ボックス 453"/>
        <xdr:cNvSpPr txBox="1"/>
      </xdr:nvSpPr>
      <xdr:spPr>
        <a:xfrm>
          <a:off x="14909800" y="319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20</xdr:col>
      <xdr:colOff>635000</xdr:colOff>
      <xdr:row>19</xdr:row>
      <xdr:rowOff>27517</xdr:rowOff>
    </xdr:from>
    <xdr:to>
      <xdr:col>21</xdr:col>
      <xdr:colOff>50800</xdr:colOff>
      <xdr:row>19</xdr:row>
      <xdr:rowOff>129117</xdr:rowOff>
    </xdr:to>
    <xdr:sp macro="" textlink="">
      <xdr:nvSpPr>
        <xdr:cNvPr id="455" name="フローチャート : 判断 454"/>
        <xdr:cNvSpPr/>
      </xdr:nvSpPr>
      <xdr:spPr>
        <a:xfrm>
          <a:off x="14351000" y="328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113894</xdr:rowOff>
    </xdr:from>
    <xdr:ext cx="762000" cy="259045"/>
    <xdr:sp macro="" textlink="">
      <xdr:nvSpPr>
        <xdr:cNvPr id="456" name="テキスト ボックス 455"/>
        <xdr:cNvSpPr txBox="1"/>
      </xdr:nvSpPr>
      <xdr:spPr>
        <a:xfrm>
          <a:off x="14020800" y="337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43745</xdr:rowOff>
    </xdr:from>
    <xdr:to>
      <xdr:col>19</xdr:col>
      <xdr:colOff>533400</xdr:colOff>
      <xdr:row>20</xdr:row>
      <xdr:rowOff>145345</xdr:rowOff>
    </xdr:to>
    <xdr:sp macro="" textlink="">
      <xdr:nvSpPr>
        <xdr:cNvPr id="457" name="フローチャート : 判断 456"/>
        <xdr:cNvSpPr/>
      </xdr:nvSpPr>
      <xdr:spPr>
        <a:xfrm>
          <a:off x="13462000" y="34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130122</xdr:rowOff>
    </xdr:from>
    <xdr:ext cx="762000" cy="259045"/>
    <xdr:sp macro="" textlink="">
      <xdr:nvSpPr>
        <xdr:cNvPr id="458" name="テキスト ボックス 457"/>
        <xdr:cNvSpPr txBox="1"/>
      </xdr:nvSpPr>
      <xdr:spPr>
        <a:xfrm>
          <a:off x="13131800" y="355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355600</xdr:colOff>
      <xdr:row>15</xdr:row>
      <xdr:rowOff>51082</xdr:rowOff>
    </xdr:from>
    <xdr:to>
      <xdr:col>23</xdr:col>
      <xdr:colOff>457200</xdr:colOff>
      <xdr:row>15</xdr:row>
      <xdr:rowOff>152682</xdr:rowOff>
    </xdr:to>
    <xdr:sp macro="" textlink="">
      <xdr:nvSpPr>
        <xdr:cNvPr id="464" name="円/楕円 463"/>
        <xdr:cNvSpPr/>
      </xdr:nvSpPr>
      <xdr:spPr>
        <a:xfrm>
          <a:off x="16129000" y="26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162859</xdr:rowOff>
    </xdr:from>
    <xdr:ext cx="736600" cy="259045"/>
    <xdr:sp macro="" textlink="">
      <xdr:nvSpPr>
        <xdr:cNvPr id="465" name="テキスト ボックス 464"/>
        <xdr:cNvSpPr txBox="1"/>
      </xdr:nvSpPr>
      <xdr:spPr>
        <a:xfrm>
          <a:off x="15798800" y="2391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166370</xdr:rowOff>
    </xdr:from>
    <xdr:to>
      <xdr:col>22</xdr:col>
      <xdr:colOff>254000</xdr:colOff>
      <xdr:row>16</xdr:row>
      <xdr:rowOff>96520</xdr:rowOff>
    </xdr:to>
    <xdr:sp macro="" textlink="">
      <xdr:nvSpPr>
        <xdr:cNvPr id="466" name="円/楕円 465"/>
        <xdr:cNvSpPr/>
      </xdr:nvSpPr>
      <xdr:spPr>
        <a:xfrm>
          <a:off x="15240000" y="273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106697</xdr:rowOff>
    </xdr:from>
    <xdr:ext cx="762000" cy="259045"/>
    <xdr:sp macro="" textlink="">
      <xdr:nvSpPr>
        <xdr:cNvPr id="467" name="テキスト ボックス 466"/>
        <xdr:cNvSpPr txBox="1"/>
      </xdr:nvSpPr>
      <xdr:spPr>
        <a:xfrm>
          <a:off x="14909800" y="250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21731</xdr:rowOff>
    </xdr:from>
    <xdr:to>
      <xdr:col>21</xdr:col>
      <xdr:colOff>50800</xdr:colOff>
      <xdr:row>16</xdr:row>
      <xdr:rowOff>123331</xdr:rowOff>
    </xdr:to>
    <xdr:sp macro="" textlink="">
      <xdr:nvSpPr>
        <xdr:cNvPr id="468" name="円/楕円 467"/>
        <xdr:cNvSpPr/>
      </xdr:nvSpPr>
      <xdr:spPr>
        <a:xfrm>
          <a:off x="14351000" y="276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133508</xdr:rowOff>
    </xdr:from>
    <xdr:ext cx="762000" cy="259045"/>
    <xdr:sp macro="" textlink="">
      <xdr:nvSpPr>
        <xdr:cNvPr id="469" name="テキスト ボックス 468"/>
        <xdr:cNvSpPr txBox="1"/>
      </xdr:nvSpPr>
      <xdr:spPr>
        <a:xfrm>
          <a:off x="14020800" y="253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50024</xdr:rowOff>
    </xdr:from>
    <xdr:to>
      <xdr:col>19</xdr:col>
      <xdr:colOff>533400</xdr:colOff>
      <xdr:row>17</xdr:row>
      <xdr:rowOff>151624</xdr:rowOff>
    </xdr:to>
    <xdr:sp macro="" textlink="">
      <xdr:nvSpPr>
        <xdr:cNvPr id="470" name="円/楕円 469"/>
        <xdr:cNvSpPr/>
      </xdr:nvSpPr>
      <xdr:spPr>
        <a:xfrm>
          <a:off x="13462000" y="296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161801</xdr:rowOff>
    </xdr:from>
    <xdr:ext cx="762000" cy="259045"/>
    <xdr:sp macro="" textlink="">
      <xdr:nvSpPr>
        <xdr:cNvPr id="471" name="テキスト ボックス 470"/>
        <xdr:cNvSpPr txBox="1"/>
      </xdr:nvSpPr>
      <xdr:spPr>
        <a:xfrm>
          <a:off x="13131800" y="273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高知県四万十町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18,128
18,048
642.30
16,708,259
16,043,358
441,288
9,072,745
20,723,002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通勤手当の改正及び職員数の増等により人件費全体では微増となりましたが、比率は例年どおり類似団体並みとなっており、今後も計画的な人件費の適正化に努めていく必要があります。</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37193</xdr:rowOff>
    </xdr:from>
    <xdr:to>
      <xdr:col>7</xdr:col>
      <xdr:colOff>15875</xdr:colOff>
      <xdr:row>40</xdr:row>
      <xdr:rowOff>154215</xdr:rowOff>
    </xdr:to>
    <xdr:cxnSp macro="">
      <xdr:nvCxnSpPr>
        <xdr:cNvPr id="63" name="直線コネクタ 62"/>
        <xdr:cNvCxnSpPr/>
      </xdr:nvCxnSpPr>
      <xdr:spPr>
        <a:xfrm flipV="1">
          <a:off x="4826000" y="5695043"/>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154215</xdr:rowOff>
    </xdr:from>
    <xdr:to>
      <xdr:col>7</xdr:col>
      <xdr:colOff>104775</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123570</xdr:rowOff>
    </xdr:from>
    <xdr:ext cx="762000" cy="259045"/>
    <xdr:sp macro="" textlink="">
      <xdr:nvSpPr>
        <xdr:cNvPr id="66" name="人件費最大値テキスト"/>
        <xdr:cNvSpPr txBox="1"/>
      </xdr:nvSpPr>
      <xdr:spPr>
        <a:xfrm>
          <a:off x="4914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37193</xdr:rowOff>
    </xdr:from>
    <xdr:to>
      <xdr:col>7</xdr:col>
      <xdr:colOff>104775</xdr:colOff>
      <xdr:row>33</xdr:row>
      <xdr:rowOff>37193</xdr:rowOff>
    </xdr:to>
    <xdr:cxnSp macro="">
      <xdr:nvCxnSpPr>
        <xdr:cNvPr id="67" name="直線コネクタ 66"/>
        <xdr:cNvCxnSpPr/>
      </xdr:nvCxnSpPr>
      <xdr:spPr>
        <a:xfrm>
          <a:off x="4737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165100</xdr:rowOff>
    </xdr:from>
    <xdr:to>
      <xdr:col>7</xdr:col>
      <xdr:colOff>15875</xdr:colOff>
      <xdr:row>37</xdr:row>
      <xdr:rowOff>58964</xdr:rowOff>
    </xdr:to>
    <xdr:cxnSp macro="">
      <xdr:nvCxnSpPr>
        <xdr:cNvPr id="68" name="直線コネクタ 67"/>
        <xdr:cNvCxnSpPr/>
      </xdr:nvCxnSpPr>
      <xdr:spPr>
        <a:xfrm flipV="1">
          <a:off x="3987800" y="633730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119941</xdr:rowOff>
    </xdr:from>
    <xdr:ext cx="762000" cy="259045"/>
    <xdr:sp macro="" textlink="">
      <xdr:nvSpPr>
        <xdr:cNvPr id="69" name="人件費平均値テキスト"/>
        <xdr:cNvSpPr txBox="1"/>
      </xdr:nvSpPr>
      <xdr:spPr>
        <a:xfrm>
          <a:off x="4914900" y="6120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103414</xdr:rowOff>
    </xdr:from>
    <xdr:to>
      <xdr:col>7</xdr:col>
      <xdr:colOff>66675</xdr:colOff>
      <xdr:row>37</xdr:row>
      <xdr:rowOff>33564</xdr:rowOff>
    </xdr:to>
    <xdr:sp macro="" textlink="">
      <xdr:nvSpPr>
        <xdr:cNvPr id="70" name="フローチャート : 判断 69"/>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143328</xdr:rowOff>
    </xdr:from>
    <xdr:to>
      <xdr:col>5</xdr:col>
      <xdr:colOff>549275</xdr:colOff>
      <xdr:row>37</xdr:row>
      <xdr:rowOff>58964</xdr:rowOff>
    </xdr:to>
    <xdr:cxnSp macro="">
      <xdr:nvCxnSpPr>
        <xdr:cNvPr id="71" name="直線コネクタ 70"/>
        <xdr:cNvCxnSpPr/>
      </xdr:nvCxnSpPr>
      <xdr:spPr>
        <a:xfrm>
          <a:off x="3098800" y="6315528"/>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136072</xdr:rowOff>
    </xdr:from>
    <xdr:to>
      <xdr:col>5</xdr:col>
      <xdr:colOff>600075</xdr:colOff>
      <xdr:row>37</xdr:row>
      <xdr:rowOff>66222</xdr:rowOff>
    </xdr:to>
    <xdr:sp macro="" textlink="">
      <xdr:nvSpPr>
        <xdr:cNvPr id="72" name="フローチャート : 判断 71"/>
        <xdr:cNvSpPr/>
      </xdr:nvSpPr>
      <xdr:spPr>
        <a:xfrm>
          <a:off x="3937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76399</xdr:rowOff>
    </xdr:from>
    <xdr:ext cx="736600" cy="259045"/>
    <xdr:sp macro="" textlink="">
      <xdr:nvSpPr>
        <xdr:cNvPr id="73" name="テキスト ボックス 72"/>
        <xdr:cNvSpPr txBox="1"/>
      </xdr:nvSpPr>
      <xdr:spPr>
        <a:xfrm>
          <a:off x="3606800" y="607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143328</xdr:rowOff>
    </xdr:from>
    <xdr:to>
      <xdr:col>4</xdr:col>
      <xdr:colOff>346075</xdr:colOff>
      <xdr:row>37</xdr:row>
      <xdr:rowOff>26307</xdr:rowOff>
    </xdr:to>
    <xdr:cxnSp macro="">
      <xdr:nvCxnSpPr>
        <xdr:cNvPr id="74" name="直線コネクタ 73"/>
        <xdr:cNvCxnSpPr/>
      </xdr:nvCxnSpPr>
      <xdr:spPr>
        <a:xfrm flipV="1">
          <a:off x="2209800" y="63155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114300</xdr:rowOff>
    </xdr:from>
    <xdr:to>
      <xdr:col>4</xdr:col>
      <xdr:colOff>396875</xdr:colOff>
      <xdr:row>37</xdr:row>
      <xdr:rowOff>44450</xdr:rowOff>
    </xdr:to>
    <xdr:sp macro="" textlink="">
      <xdr:nvSpPr>
        <xdr:cNvPr id="75" name="フローチャート : 判断 74"/>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29227</xdr:rowOff>
    </xdr:from>
    <xdr:ext cx="762000" cy="259045"/>
    <xdr:sp macro="" textlink="">
      <xdr:nvSpPr>
        <xdr:cNvPr id="76" name="テキスト ボックス 75"/>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26307</xdr:rowOff>
    </xdr:from>
    <xdr:to>
      <xdr:col>3</xdr:col>
      <xdr:colOff>142875</xdr:colOff>
      <xdr:row>37</xdr:row>
      <xdr:rowOff>48078</xdr:rowOff>
    </xdr:to>
    <xdr:cxnSp macro="">
      <xdr:nvCxnSpPr>
        <xdr:cNvPr id="77" name="直線コネクタ 76"/>
        <xdr:cNvCxnSpPr/>
      </xdr:nvCxnSpPr>
      <xdr:spPr>
        <a:xfrm flipV="1">
          <a:off x="1320800" y="63699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40822</xdr:rowOff>
    </xdr:from>
    <xdr:to>
      <xdr:col>3</xdr:col>
      <xdr:colOff>193675</xdr:colOff>
      <xdr:row>37</xdr:row>
      <xdr:rowOff>142422</xdr:rowOff>
    </xdr:to>
    <xdr:sp macro="" textlink="">
      <xdr:nvSpPr>
        <xdr:cNvPr id="78" name="フローチャート : 判断 77"/>
        <xdr:cNvSpPr/>
      </xdr:nvSpPr>
      <xdr:spPr>
        <a:xfrm>
          <a:off x="2159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127199</xdr:rowOff>
    </xdr:from>
    <xdr:ext cx="762000" cy="259045"/>
    <xdr:sp macro="" textlink="">
      <xdr:nvSpPr>
        <xdr:cNvPr id="79" name="テキスト ボックス 78"/>
        <xdr:cNvSpPr txBox="1"/>
      </xdr:nvSpPr>
      <xdr:spPr>
        <a:xfrm>
          <a:off x="1828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80" name="フローチャート : 判断 79"/>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10177</xdr:rowOff>
    </xdr:from>
    <xdr:ext cx="762000" cy="259045"/>
    <xdr:sp macro="" textlink="">
      <xdr:nvSpPr>
        <xdr:cNvPr id="81" name="テキスト ボックス 80"/>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114300</xdr:rowOff>
    </xdr:from>
    <xdr:to>
      <xdr:col>7</xdr:col>
      <xdr:colOff>66675</xdr:colOff>
      <xdr:row>37</xdr:row>
      <xdr:rowOff>44450</xdr:rowOff>
    </xdr:to>
    <xdr:sp macro="" textlink="">
      <xdr:nvSpPr>
        <xdr:cNvPr id="87" name="円/楕円 86"/>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86377</xdr:rowOff>
    </xdr:from>
    <xdr:ext cx="762000" cy="259045"/>
    <xdr:sp macro="" textlink="">
      <xdr:nvSpPr>
        <xdr:cNvPr id="88" name="人件費該当値テキスト"/>
        <xdr:cNvSpPr txBox="1"/>
      </xdr:nvSpPr>
      <xdr:spPr>
        <a:xfrm>
          <a:off x="4914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8164</xdr:rowOff>
    </xdr:from>
    <xdr:to>
      <xdr:col>5</xdr:col>
      <xdr:colOff>600075</xdr:colOff>
      <xdr:row>37</xdr:row>
      <xdr:rowOff>109764</xdr:rowOff>
    </xdr:to>
    <xdr:sp macro="" textlink="">
      <xdr:nvSpPr>
        <xdr:cNvPr id="89" name="円/楕円 88"/>
        <xdr:cNvSpPr/>
      </xdr:nvSpPr>
      <xdr:spPr>
        <a:xfrm>
          <a:off x="3937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94542</xdr:rowOff>
    </xdr:from>
    <xdr:ext cx="736600" cy="259045"/>
    <xdr:sp macro="" textlink="">
      <xdr:nvSpPr>
        <xdr:cNvPr id="90" name="テキスト ボックス 89"/>
        <xdr:cNvSpPr txBox="1"/>
      </xdr:nvSpPr>
      <xdr:spPr>
        <a:xfrm>
          <a:off x="3606800" y="643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92528</xdr:rowOff>
    </xdr:from>
    <xdr:to>
      <xdr:col>4</xdr:col>
      <xdr:colOff>396875</xdr:colOff>
      <xdr:row>37</xdr:row>
      <xdr:rowOff>22678</xdr:rowOff>
    </xdr:to>
    <xdr:sp macro="" textlink="">
      <xdr:nvSpPr>
        <xdr:cNvPr id="91" name="円/楕円 90"/>
        <xdr:cNvSpPr/>
      </xdr:nvSpPr>
      <xdr:spPr>
        <a:xfrm>
          <a:off x="3048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32855</xdr:rowOff>
    </xdr:from>
    <xdr:ext cx="762000" cy="259045"/>
    <xdr:sp macro="" textlink="">
      <xdr:nvSpPr>
        <xdr:cNvPr id="92" name="テキスト ボックス 91"/>
        <xdr:cNvSpPr txBox="1"/>
      </xdr:nvSpPr>
      <xdr:spPr>
        <a:xfrm>
          <a:off x="2717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146957</xdr:rowOff>
    </xdr:from>
    <xdr:to>
      <xdr:col>3</xdr:col>
      <xdr:colOff>193675</xdr:colOff>
      <xdr:row>37</xdr:row>
      <xdr:rowOff>77107</xdr:rowOff>
    </xdr:to>
    <xdr:sp macro="" textlink="">
      <xdr:nvSpPr>
        <xdr:cNvPr id="93" name="円/楕円 92"/>
        <xdr:cNvSpPr/>
      </xdr:nvSpPr>
      <xdr:spPr>
        <a:xfrm>
          <a:off x="2159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87284</xdr:rowOff>
    </xdr:from>
    <xdr:ext cx="762000" cy="259045"/>
    <xdr:sp macro="" textlink="">
      <xdr:nvSpPr>
        <xdr:cNvPr id="94" name="テキスト ボックス 93"/>
        <xdr:cNvSpPr txBox="1"/>
      </xdr:nvSpPr>
      <xdr:spPr>
        <a:xfrm>
          <a:off x="1828800" y="60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168728</xdr:rowOff>
    </xdr:from>
    <xdr:to>
      <xdr:col>1</xdr:col>
      <xdr:colOff>676275</xdr:colOff>
      <xdr:row>37</xdr:row>
      <xdr:rowOff>98878</xdr:rowOff>
    </xdr:to>
    <xdr:sp macro="" textlink="">
      <xdr:nvSpPr>
        <xdr:cNvPr id="95" name="円/楕円 94"/>
        <xdr:cNvSpPr/>
      </xdr:nvSpPr>
      <xdr:spPr>
        <a:xfrm>
          <a:off x="1270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109055</xdr:rowOff>
    </xdr:from>
    <xdr:ext cx="762000" cy="259045"/>
    <xdr:sp macro="" textlink="">
      <xdr:nvSpPr>
        <xdr:cNvPr id="96" name="テキスト ボックス 95"/>
        <xdr:cNvSpPr txBox="1"/>
      </xdr:nvSpPr>
      <xdr:spPr>
        <a:xfrm>
          <a:off x="939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chemeClr val="dk1"/>
              </a:solidFill>
              <a:effectLst/>
              <a:latin typeface="+mn-lt"/>
              <a:ea typeface="+mn-ea"/>
              <a:cs typeface="+mn-cs"/>
            </a:rPr>
            <a:t>　臨時賃金や</a:t>
          </a:r>
          <a:r>
            <a:rPr lang="ja-JP" altLang="ja-JP" sz="1100" b="0" i="0" baseline="0">
              <a:solidFill>
                <a:schemeClr val="dk1"/>
              </a:solidFill>
              <a:effectLst/>
              <a:latin typeface="+mn-lt"/>
              <a:ea typeface="+mn-ea"/>
              <a:cs typeface="+mn-cs"/>
            </a:rPr>
            <a:t>施設管理経費（指定管理や業務委託など）</a:t>
          </a:r>
          <a:r>
            <a:rPr kumimoji="1" lang="ja-JP" altLang="ja-JP" sz="1100">
              <a:solidFill>
                <a:schemeClr val="dk1"/>
              </a:solidFill>
              <a:effectLst/>
              <a:latin typeface="+mn-lt"/>
              <a:ea typeface="+mn-ea"/>
              <a:cs typeface="+mn-cs"/>
            </a:rPr>
            <a:t>の増加等により微増となりましたが、</a:t>
          </a:r>
          <a:r>
            <a:rPr lang="ja-JP" altLang="ja-JP" sz="1100" b="0" i="0" baseline="0">
              <a:solidFill>
                <a:schemeClr val="dk1"/>
              </a:solidFill>
              <a:effectLst/>
              <a:latin typeface="+mn-lt"/>
              <a:ea typeface="+mn-ea"/>
              <a:cs typeface="+mn-cs"/>
            </a:rPr>
            <a:t>類似団体を下回る水準となっています。</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しかしながら、</a:t>
          </a:r>
          <a:r>
            <a:rPr lang="ja-JP" altLang="ja-JP" sz="1100" b="0" i="0" baseline="0">
              <a:solidFill>
                <a:schemeClr val="dk1"/>
              </a:solidFill>
              <a:effectLst/>
              <a:latin typeface="+mn-lt"/>
              <a:ea typeface="+mn-ea"/>
              <a:cs typeface="+mn-cs"/>
            </a:rPr>
            <a:t>今後も施設管理経費等において増加が見込まれるため、行財政改革の取り組みによる、より一層の削減に努めていく必要があります。</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29029</xdr:rowOff>
    </xdr:from>
    <xdr:to>
      <xdr:col>24</xdr:col>
      <xdr:colOff>31750</xdr:colOff>
      <xdr:row>21</xdr:row>
      <xdr:rowOff>53522</xdr:rowOff>
    </xdr:to>
    <xdr:cxnSp macro="">
      <xdr:nvCxnSpPr>
        <xdr:cNvPr id="126" name="直線コネクタ 125"/>
        <xdr:cNvCxnSpPr/>
      </xdr:nvCxnSpPr>
      <xdr:spPr>
        <a:xfrm flipV="1">
          <a:off x="16510000" y="2086429"/>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25599</xdr:rowOff>
    </xdr:from>
    <xdr:ext cx="762000" cy="259045"/>
    <xdr:sp macro="" textlink="">
      <xdr:nvSpPr>
        <xdr:cNvPr id="127" name="物件費最小値テキスト"/>
        <xdr:cNvSpPr txBox="1"/>
      </xdr:nvSpPr>
      <xdr:spPr>
        <a:xfrm>
          <a:off x="16598900" y="362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628650</xdr:colOff>
      <xdr:row>21</xdr:row>
      <xdr:rowOff>53522</xdr:rowOff>
    </xdr:from>
    <xdr:to>
      <xdr:col>24</xdr:col>
      <xdr:colOff>120650</xdr:colOff>
      <xdr:row>21</xdr:row>
      <xdr:rowOff>53522</xdr:rowOff>
    </xdr:to>
    <xdr:cxnSp macro="">
      <xdr:nvCxnSpPr>
        <xdr:cNvPr id="128" name="直線コネクタ 127"/>
        <xdr:cNvCxnSpPr/>
      </xdr:nvCxnSpPr>
      <xdr:spPr>
        <a:xfrm>
          <a:off x="16421100" y="365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115406</xdr:rowOff>
    </xdr:from>
    <xdr:ext cx="762000" cy="259045"/>
    <xdr:sp macro="" textlink="">
      <xdr:nvSpPr>
        <xdr:cNvPr id="129" name="物件費最大値テキスト"/>
        <xdr:cNvSpPr txBox="1"/>
      </xdr:nvSpPr>
      <xdr:spPr>
        <a:xfrm>
          <a:off x="16598900" y="18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29029</xdr:rowOff>
    </xdr:from>
    <xdr:to>
      <xdr:col>24</xdr:col>
      <xdr:colOff>120650</xdr:colOff>
      <xdr:row>12</xdr:row>
      <xdr:rowOff>29029</xdr:rowOff>
    </xdr:to>
    <xdr:cxnSp macro="">
      <xdr:nvCxnSpPr>
        <xdr:cNvPr id="130" name="直線コネクタ 129"/>
        <xdr:cNvCxnSpPr/>
      </xdr:nvCxnSpPr>
      <xdr:spPr>
        <a:xfrm>
          <a:off x="16421100" y="208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159657</xdr:rowOff>
    </xdr:from>
    <xdr:to>
      <xdr:col>24</xdr:col>
      <xdr:colOff>31750</xdr:colOff>
      <xdr:row>15</xdr:row>
      <xdr:rowOff>4536</xdr:rowOff>
    </xdr:to>
    <xdr:cxnSp macro="">
      <xdr:nvCxnSpPr>
        <xdr:cNvPr id="131" name="直線コネクタ 130"/>
        <xdr:cNvCxnSpPr/>
      </xdr:nvCxnSpPr>
      <xdr:spPr>
        <a:xfrm>
          <a:off x="15671800" y="255995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7456</xdr:rowOff>
    </xdr:from>
    <xdr:ext cx="762000" cy="259045"/>
    <xdr:sp macro="" textlink="">
      <xdr:nvSpPr>
        <xdr:cNvPr id="132" name="物件費平均値テキスト"/>
        <xdr:cNvSpPr txBox="1"/>
      </xdr:nvSpPr>
      <xdr:spPr>
        <a:xfrm>
          <a:off x="16598900" y="2579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35379</xdr:rowOff>
    </xdr:from>
    <xdr:to>
      <xdr:col>24</xdr:col>
      <xdr:colOff>82550</xdr:colOff>
      <xdr:row>15</xdr:row>
      <xdr:rowOff>136979</xdr:rowOff>
    </xdr:to>
    <xdr:sp macro="" textlink="">
      <xdr:nvSpPr>
        <xdr:cNvPr id="133" name="フローチャート : 判断 132"/>
        <xdr:cNvSpPr/>
      </xdr:nvSpPr>
      <xdr:spPr>
        <a:xfrm>
          <a:off x="164592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151493</xdr:rowOff>
    </xdr:from>
    <xdr:to>
      <xdr:col>22</xdr:col>
      <xdr:colOff>565150</xdr:colOff>
      <xdr:row>14</xdr:row>
      <xdr:rowOff>159657</xdr:rowOff>
    </xdr:to>
    <xdr:cxnSp macro="">
      <xdr:nvCxnSpPr>
        <xdr:cNvPr id="134" name="直線コネクタ 133"/>
        <xdr:cNvCxnSpPr/>
      </xdr:nvCxnSpPr>
      <xdr:spPr>
        <a:xfrm>
          <a:off x="14782800" y="238034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35379</xdr:rowOff>
    </xdr:from>
    <xdr:to>
      <xdr:col>22</xdr:col>
      <xdr:colOff>615950</xdr:colOff>
      <xdr:row>15</xdr:row>
      <xdr:rowOff>136979</xdr:rowOff>
    </xdr:to>
    <xdr:sp macro="" textlink="">
      <xdr:nvSpPr>
        <xdr:cNvPr id="135" name="フローチャート : 判断 134"/>
        <xdr:cNvSpPr/>
      </xdr:nvSpPr>
      <xdr:spPr>
        <a:xfrm>
          <a:off x="15621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121756</xdr:rowOff>
    </xdr:from>
    <xdr:ext cx="736600" cy="259045"/>
    <xdr:sp macro="" textlink="">
      <xdr:nvSpPr>
        <xdr:cNvPr id="136" name="テキスト ボックス 135"/>
        <xdr:cNvSpPr txBox="1"/>
      </xdr:nvSpPr>
      <xdr:spPr>
        <a:xfrm>
          <a:off x="15290800" y="2693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151493</xdr:rowOff>
    </xdr:from>
    <xdr:to>
      <xdr:col>21</xdr:col>
      <xdr:colOff>361950</xdr:colOff>
      <xdr:row>13</xdr:row>
      <xdr:rowOff>167821</xdr:rowOff>
    </xdr:to>
    <xdr:cxnSp macro="">
      <xdr:nvCxnSpPr>
        <xdr:cNvPr id="137" name="直線コネクタ 136"/>
        <xdr:cNvCxnSpPr/>
      </xdr:nvCxnSpPr>
      <xdr:spPr>
        <a:xfrm flipV="1">
          <a:off x="13893800" y="238034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92529</xdr:rowOff>
    </xdr:from>
    <xdr:to>
      <xdr:col>21</xdr:col>
      <xdr:colOff>412750</xdr:colOff>
      <xdr:row>15</xdr:row>
      <xdr:rowOff>22679</xdr:rowOff>
    </xdr:to>
    <xdr:sp macro="" textlink="">
      <xdr:nvSpPr>
        <xdr:cNvPr id="138" name="フローチャート : 判断 137"/>
        <xdr:cNvSpPr/>
      </xdr:nvSpPr>
      <xdr:spPr>
        <a:xfrm>
          <a:off x="14732000" y="24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7456</xdr:rowOff>
    </xdr:from>
    <xdr:ext cx="762000" cy="259045"/>
    <xdr:sp macro="" textlink="">
      <xdr:nvSpPr>
        <xdr:cNvPr id="139" name="テキスト ボックス 138"/>
        <xdr:cNvSpPr txBox="1"/>
      </xdr:nvSpPr>
      <xdr:spPr>
        <a:xfrm>
          <a:off x="14401800" y="2579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167821</xdr:rowOff>
    </xdr:from>
    <xdr:to>
      <xdr:col>20</xdr:col>
      <xdr:colOff>158750</xdr:colOff>
      <xdr:row>14</xdr:row>
      <xdr:rowOff>12700</xdr:rowOff>
    </xdr:to>
    <xdr:cxnSp macro="">
      <xdr:nvCxnSpPr>
        <xdr:cNvPr id="140" name="直線コネクタ 139"/>
        <xdr:cNvCxnSpPr/>
      </xdr:nvCxnSpPr>
      <xdr:spPr>
        <a:xfrm flipV="1">
          <a:off x="13004800" y="23966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13</xdr:row>
      <xdr:rowOff>166007</xdr:rowOff>
    </xdr:from>
    <xdr:to>
      <xdr:col>20</xdr:col>
      <xdr:colOff>209550</xdr:colOff>
      <xdr:row>14</xdr:row>
      <xdr:rowOff>96157</xdr:rowOff>
    </xdr:to>
    <xdr:sp macro="" textlink="">
      <xdr:nvSpPr>
        <xdr:cNvPr id="141" name="フローチャート : 判断 140"/>
        <xdr:cNvSpPr/>
      </xdr:nvSpPr>
      <xdr:spPr>
        <a:xfrm>
          <a:off x="13843000" y="239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80934</xdr:rowOff>
    </xdr:from>
    <xdr:ext cx="762000" cy="259045"/>
    <xdr:sp macro="" textlink="">
      <xdr:nvSpPr>
        <xdr:cNvPr id="142" name="テキスト ボックス 141"/>
        <xdr:cNvSpPr txBox="1"/>
      </xdr:nvSpPr>
      <xdr:spPr>
        <a:xfrm>
          <a:off x="13512800" y="248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133350</xdr:rowOff>
    </xdr:from>
    <xdr:to>
      <xdr:col>19</xdr:col>
      <xdr:colOff>6350</xdr:colOff>
      <xdr:row>14</xdr:row>
      <xdr:rowOff>63500</xdr:rowOff>
    </xdr:to>
    <xdr:sp macro="" textlink="">
      <xdr:nvSpPr>
        <xdr:cNvPr id="143" name="フローチャート : 判断 142"/>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73677</xdr:rowOff>
    </xdr:from>
    <xdr:ext cx="762000" cy="259045"/>
    <xdr:sp macro="" textlink="">
      <xdr:nvSpPr>
        <xdr:cNvPr id="144" name="テキスト ボックス 143"/>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125186</xdr:rowOff>
    </xdr:from>
    <xdr:to>
      <xdr:col>24</xdr:col>
      <xdr:colOff>82550</xdr:colOff>
      <xdr:row>15</xdr:row>
      <xdr:rowOff>55336</xdr:rowOff>
    </xdr:to>
    <xdr:sp macro="" textlink="">
      <xdr:nvSpPr>
        <xdr:cNvPr id="150" name="円/楕円 149"/>
        <xdr:cNvSpPr/>
      </xdr:nvSpPr>
      <xdr:spPr>
        <a:xfrm>
          <a:off x="16459200" y="252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141713</xdr:rowOff>
    </xdr:from>
    <xdr:ext cx="762000" cy="259045"/>
    <xdr:sp macro="" textlink="">
      <xdr:nvSpPr>
        <xdr:cNvPr id="151" name="物件費該当値テキスト"/>
        <xdr:cNvSpPr txBox="1"/>
      </xdr:nvSpPr>
      <xdr:spPr>
        <a:xfrm>
          <a:off x="16598900" y="237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108857</xdr:rowOff>
    </xdr:from>
    <xdr:to>
      <xdr:col>22</xdr:col>
      <xdr:colOff>615950</xdr:colOff>
      <xdr:row>15</xdr:row>
      <xdr:rowOff>39007</xdr:rowOff>
    </xdr:to>
    <xdr:sp macro="" textlink="">
      <xdr:nvSpPr>
        <xdr:cNvPr id="152" name="円/楕円 151"/>
        <xdr:cNvSpPr/>
      </xdr:nvSpPr>
      <xdr:spPr>
        <a:xfrm>
          <a:off x="15621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49184</xdr:rowOff>
    </xdr:from>
    <xdr:ext cx="736600" cy="259045"/>
    <xdr:sp macro="" textlink="">
      <xdr:nvSpPr>
        <xdr:cNvPr id="153" name="テキスト ボックス 152"/>
        <xdr:cNvSpPr txBox="1"/>
      </xdr:nvSpPr>
      <xdr:spPr>
        <a:xfrm>
          <a:off x="15290800" y="227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100693</xdr:rowOff>
    </xdr:from>
    <xdr:to>
      <xdr:col>21</xdr:col>
      <xdr:colOff>412750</xdr:colOff>
      <xdr:row>14</xdr:row>
      <xdr:rowOff>30843</xdr:rowOff>
    </xdr:to>
    <xdr:sp macro="" textlink="">
      <xdr:nvSpPr>
        <xdr:cNvPr id="154" name="円/楕円 153"/>
        <xdr:cNvSpPr/>
      </xdr:nvSpPr>
      <xdr:spPr>
        <a:xfrm>
          <a:off x="14732000" y="232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41020</xdr:rowOff>
    </xdr:from>
    <xdr:ext cx="762000" cy="259045"/>
    <xdr:sp macro="" textlink="">
      <xdr:nvSpPr>
        <xdr:cNvPr id="155" name="テキスト ボックス 154"/>
        <xdr:cNvSpPr txBox="1"/>
      </xdr:nvSpPr>
      <xdr:spPr>
        <a:xfrm>
          <a:off x="14401800" y="209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117021</xdr:rowOff>
    </xdr:from>
    <xdr:to>
      <xdr:col>20</xdr:col>
      <xdr:colOff>209550</xdr:colOff>
      <xdr:row>14</xdr:row>
      <xdr:rowOff>47171</xdr:rowOff>
    </xdr:to>
    <xdr:sp macro="" textlink="">
      <xdr:nvSpPr>
        <xdr:cNvPr id="156" name="円/楕円 155"/>
        <xdr:cNvSpPr/>
      </xdr:nvSpPr>
      <xdr:spPr>
        <a:xfrm>
          <a:off x="13843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57348</xdr:rowOff>
    </xdr:from>
    <xdr:ext cx="762000" cy="259045"/>
    <xdr:sp macro="" textlink="">
      <xdr:nvSpPr>
        <xdr:cNvPr id="157" name="テキスト ボックス 156"/>
        <xdr:cNvSpPr txBox="1"/>
      </xdr:nvSpPr>
      <xdr:spPr>
        <a:xfrm>
          <a:off x="13512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133350</xdr:rowOff>
    </xdr:from>
    <xdr:to>
      <xdr:col>19</xdr:col>
      <xdr:colOff>6350</xdr:colOff>
      <xdr:row>14</xdr:row>
      <xdr:rowOff>63500</xdr:rowOff>
    </xdr:to>
    <xdr:sp macro="" textlink="">
      <xdr:nvSpPr>
        <xdr:cNvPr id="158" name="円/楕円 157"/>
        <xdr:cNvSpPr/>
      </xdr:nvSpPr>
      <xdr:spPr>
        <a:xfrm>
          <a:off x="12954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48277</xdr:rowOff>
    </xdr:from>
    <xdr:ext cx="762000" cy="259045"/>
    <xdr:sp macro="" textlink="">
      <xdr:nvSpPr>
        <xdr:cNvPr id="159" name="テキスト ボックス 158"/>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在宅介護手当の支給額改正に伴い増加となった一方、養護老人ホーム措置費委託料や児童措置費（私立保育所運営費）で減となり、扶助費全体では減少しました。</a:t>
          </a:r>
          <a:endParaRPr lang="ja-JP" altLang="ja-JP" sz="1400">
            <a:effectLst/>
          </a:endParaRPr>
        </a:p>
        <a:p>
          <a:r>
            <a:rPr kumimoji="1" lang="ja-JP" altLang="ja-JP" sz="1100">
              <a:solidFill>
                <a:schemeClr val="dk1"/>
              </a:solidFill>
              <a:effectLst/>
              <a:latin typeface="+mn-lt"/>
              <a:ea typeface="+mn-ea"/>
              <a:cs typeface="+mn-cs"/>
            </a:rPr>
            <a:t>　しかしながら、少子高齢化が著しい本町では今後の増加が見込まれるため、その推移に注視していく必要があります。</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146050</xdr:rowOff>
    </xdr:from>
    <xdr:to>
      <xdr:col>7</xdr:col>
      <xdr:colOff>15875</xdr:colOff>
      <xdr:row>62</xdr:row>
      <xdr:rowOff>69850</xdr:rowOff>
    </xdr:to>
    <xdr:cxnSp macro="">
      <xdr:nvCxnSpPr>
        <xdr:cNvPr id="187" name="直線コネクタ 186"/>
        <xdr:cNvCxnSpPr/>
      </xdr:nvCxnSpPr>
      <xdr:spPr>
        <a:xfrm flipV="1">
          <a:off x="4826000" y="92329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41927</xdr:rowOff>
    </xdr:from>
    <xdr:ext cx="762000" cy="259045"/>
    <xdr:sp macro="" textlink="">
      <xdr:nvSpPr>
        <xdr:cNvPr id="188"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6</xdr:col>
      <xdr:colOff>612775</xdr:colOff>
      <xdr:row>62</xdr:row>
      <xdr:rowOff>69850</xdr:rowOff>
    </xdr:from>
    <xdr:to>
      <xdr:col>7</xdr:col>
      <xdr:colOff>104775</xdr:colOff>
      <xdr:row>62</xdr:row>
      <xdr:rowOff>69850</xdr:rowOff>
    </xdr:to>
    <xdr:cxnSp macro="">
      <xdr:nvCxnSpPr>
        <xdr:cNvPr id="189" name="直線コネクタ 188"/>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60977</xdr:rowOff>
    </xdr:from>
    <xdr:ext cx="762000" cy="259045"/>
    <xdr:sp macro="" textlink="">
      <xdr:nvSpPr>
        <xdr:cNvPr id="190" name="扶助費最大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146050</xdr:rowOff>
    </xdr:from>
    <xdr:to>
      <xdr:col>7</xdr:col>
      <xdr:colOff>104775</xdr:colOff>
      <xdr:row>53</xdr:row>
      <xdr:rowOff>146050</xdr:rowOff>
    </xdr:to>
    <xdr:cxnSp macro="">
      <xdr:nvCxnSpPr>
        <xdr:cNvPr id="191" name="直線コネクタ 190"/>
        <xdr:cNvCxnSpPr/>
      </xdr:nvCxnSpPr>
      <xdr:spPr>
        <a:xfrm>
          <a:off x="4737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107950</xdr:rowOff>
    </xdr:from>
    <xdr:to>
      <xdr:col>7</xdr:col>
      <xdr:colOff>15875</xdr:colOff>
      <xdr:row>57</xdr:row>
      <xdr:rowOff>12700</xdr:rowOff>
    </xdr:to>
    <xdr:cxnSp macro="">
      <xdr:nvCxnSpPr>
        <xdr:cNvPr id="192" name="直線コネクタ 191"/>
        <xdr:cNvCxnSpPr/>
      </xdr:nvCxnSpPr>
      <xdr:spPr>
        <a:xfrm flipV="1">
          <a:off x="3987800" y="97091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86377</xdr:rowOff>
    </xdr:from>
    <xdr:ext cx="762000" cy="259045"/>
    <xdr:sp macro="" textlink="">
      <xdr:nvSpPr>
        <xdr:cNvPr id="193"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194" name="フローチャート : 判断 193"/>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146050</xdr:rowOff>
    </xdr:from>
    <xdr:to>
      <xdr:col>5</xdr:col>
      <xdr:colOff>549275</xdr:colOff>
      <xdr:row>57</xdr:row>
      <xdr:rowOff>12700</xdr:rowOff>
    </xdr:to>
    <xdr:cxnSp macro="">
      <xdr:nvCxnSpPr>
        <xdr:cNvPr id="195" name="直線コネクタ 194"/>
        <xdr:cNvCxnSpPr/>
      </xdr:nvCxnSpPr>
      <xdr:spPr>
        <a:xfrm>
          <a:off x="3098800" y="9747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96" name="フローチャート : 判断 195"/>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35577</xdr:rowOff>
    </xdr:from>
    <xdr:ext cx="736600" cy="259045"/>
    <xdr:sp macro="" textlink="">
      <xdr:nvSpPr>
        <xdr:cNvPr id="197" name="テキスト ボックス 196"/>
        <xdr:cNvSpPr txBox="1"/>
      </xdr:nvSpPr>
      <xdr:spPr>
        <a:xfrm>
          <a:off x="3606800" y="946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146050</xdr:rowOff>
    </xdr:from>
    <xdr:to>
      <xdr:col>4</xdr:col>
      <xdr:colOff>346075</xdr:colOff>
      <xdr:row>57</xdr:row>
      <xdr:rowOff>50800</xdr:rowOff>
    </xdr:to>
    <xdr:cxnSp macro="">
      <xdr:nvCxnSpPr>
        <xdr:cNvPr id="198" name="直線コネクタ 197"/>
        <xdr:cNvCxnSpPr/>
      </xdr:nvCxnSpPr>
      <xdr:spPr>
        <a:xfrm flipV="1">
          <a:off x="2209800" y="9747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57150</xdr:rowOff>
    </xdr:from>
    <xdr:to>
      <xdr:col>4</xdr:col>
      <xdr:colOff>396875</xdr:colOff>
      <xdr:row>56</xdr:row>
      <xdr:rowOff>158750</xdr:rowOff>
    </xdr:to>
    <xdr:sp macro="" textlink="">
      <xdr:nvSpPr>
        <xdr:cNvPr id="199" name="フローチャート : 判断 198"/>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168927</xdr:rowOff>
    </xdr:from>
    <xdr:ext cx="762000" cy="259045"/>
    <xdr:sp macro="" textlink="">
      <xdr:nvSpPr>
        <xdr:cNvPr id="200" name="テキスト ボックス 199"/>
        <xdr:cNvSpPr txBox="1"/>
      </xdr:nvSpPr>
      <xdr:spPr>
        <a:xfrm>
          <a:off x="2717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146050</xdr:rowOff>
    </xdr:from>
    <xdr:to>
      <xdr:col>3</xdr:col>
      <xdr:colOff>142875</xdr:colOff>
      <xdr:row>57</xdr:row>
      <xdr:rowOff>50800</xdr:rowOff>
    </xdr:to>
    <xdr:cxnSp macro="">
      <xdr:nvCxnSpPr>
        <xdr:cNvPr id="201" name="直線コネクタ 200"/>
        <xdr:cNvCxnSpPr/>
      </xdr:nvCxnSpPr>
      <xdr:spPr>
        <a:xfrm>
          <a:off x="1320800" y="9747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0</xdr:rowOff>
    </xdr:from>
    <xdr:to>
      <xdr:col>3</xdr:col>
      <xdr:colOff>193675</xdr:colOff>
      <xdr:row>56</xdr:row>
      <xdr:rowOff>101600</xdr:rowOff>
    </xdr:to>
    <xdr:sp macro="" textlink="">
      <xdr:nvSpPr>
        <xdr:cNvPr id="202" name="フローチャート : 判断 201"/>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111777</xdr:rowOff>
    </xdr:from>
    <xdr:ext cx="762000" cy="259045"/>
    <xdr:sp macro="" textlink="">
      <xdr:nvSpPr>
        <xdr:cNvPr id="203" name="テキスト ボックス 202"/>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04" name="フローチャート : 判断 203"/>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54627</xdr:rowOff>
    </xdr:from>
    <xdr:ext cx="762000" cy="259045"/>
    <xdr:sp macro="" textlink="">
      <xdr:nvSpPr>
        <xdr:cNvPr id="205" name="テキスト ボックス 204"/>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211" name="円/楕円 210"/>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73677</xdr:rowOff>
    </xdr:from>
    <xdr:ext cx="762000" cy="259045"/>
    <xdr:sp macro="" textlink="">
      <xdr:nvSpPr>
        <xdr:cNvPr id="212" name="扶助費該当値テキスト"/>
        <xdr:cNvSpPr txBox="1"/>
      </xdr:nvSpPr>
      <xdr:spPr>
        <a:xfrm>
          <a:off x="49149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133350</xdr:rowOff>
    </xdr:from>
    <xdr:to>
      <xdr:col>5</xdr:col>
      <xdr:colOff>600075</xdr:colOff>
      <xdr:row>57</xdr:row>
      <xdr:rowOff>63500</xdr:rowOff>
    </xdr:to>
    <xdr:sp macro="" textlink="">
      <xdr:nvSpPr>
        <xdr:cNvPr id="213" name="円/楕円 212"/>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48277</xdr:rowOff>
    </xdr:from>
    <xdr:ext cx="736600" cy="259045"/>
    <xdr:sp macro="" textlink="">
      <xdr:nvSpPr>
        <xdr:cNvPr id="214" name="テキスト ボックス 213"/>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95250</xdr:rowOff>
    </xdr:from>
    <xdr:to>
      <xdr:col>4</xdr:col>
      <xdr:colOff>396875</xdr:colOff>
      <xdr:row>57</xdr:row>
      <xdr:rowOff>25400</xdr:rowOff>
    </xdr:to>
    <xdr:sp macro="" textlink="">
      <xdr:nvSpPr>
        <xdr:cNvPr id="215" name="円/楕円 214"/>
        <xdr:cNvSpPr/>
      </xdr:nvSpPr>
      <xdr:spPr>
        <a:xfrm>
          <a:off x="3048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10177</xdr:rowOff>
    </xdr:from>
    <xdr:ext cx="762000" cy="259045"/>
    <xdr:sp macro="" textlink="">
      <xdr:nvSpPr>
        <xdr:cNvPr id="216" name="テキスト ボックス 215"/>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0</xdr:rowOff>
    </xdr:from>
    <xdr:to>
      <xdr:col>3</xdr:col>
      <xdr:colOff>193675</xdr:colOff>
      <xdr:row>57</xdr:row>
      <xdr:rowOff>101600</xdr:rowOff>
    </xdr:to>
    <xdr:sp macro="" textlink="">
      <xdr:nvSpPr>
        <xdr:cNvPr id="217" name="円/楕円 216"/>
        <xdr:cNvSpPr/>
      </xdr:nvSpPr>
      <xdr:spPr>
        <a:xfrm>
          <a:off x="2159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86377</xdr:rowOff>
    </xdr:from>
    <xdr:ext cx="762000" cy="259045"/>
    <xdr:sp macro="" textlink="">
      <xdr:nvSpPr>
        <xdr:cNvPr id="218" name="テキスト ボックス 217"/>
        <xdr:cNvSpPr txBox="1"/>
      </xdr:nvSpPr>
      <xdr:spPr>
        <a:xfrm>
          <a:off x="1828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95250</xdr:rowOff>
    </xdr:from>
    <xdr:to>
      <xdr:col>1</xdr:col>
      <xdr:colOff>676275</xdr:colOff>
      <xdr:row>57</xdr:row>
      <xdr:rowOff>25400</xdr:rowOff>
    </xdr:to>
    <xdr:sp macro="" textlink="">
      <xdr:nvSpPr>
        <xdr:cNvPr id="219" name="円/楕円 218"/>
        <xdr:cNvSpPr/>
      </xdr:nvSpPr>
      <xdr:spPr>
        <a:xfrm>
          <a:off x="1270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10177</xdr:rowOff>
    </xdr:from>
    <xdr:ext cx="762000" cy="259045"/>
    <xdr:sp macro="" textlink="">
      <xdr:nvSpPr>
        <xdr:cNvPr id="220" name="テキスト ボックス 219"/>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並みの水準で推移していますが、人口減少や高齢化等に伴い、国保や後期高齢者、介護保険、診療所等の各特別会計への繰出金は、今後も増加が見込まれるため、保険税や料金等の歳入確保とあわせて歳出削減の取り組みを強化し、負担の軽減（繰出金の抑制等）に努めていく必要があります。</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94343</xdr:rowOff>
    </xdr:from>
    <xdr:to>
      <xdr:col>24</xdr:col>
      <xdr:colOff>31750</xdr:colOff>
      <xdr:row>62</xdr:row>
      <xdr:rowOff>12700</xdr:rowOff>
    </xdr:to>
    <xdr:cxnSp macro="">
      <xdr:nvCxnSpPr>
        <xdr:cNvPr id="250" name="直線コネクタ 249"/>
        <xdr:cNvCxnSpPr/>
      </xdr:nvCxnSpPr>
      <xdr:spPr>
        <a:xfrm flipV="1">
          <a:off x="16510000" y="9009743"/>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51"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52" name="直線コネクタ 251"/>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9270</xdr:rowOff>
    </xdr:from>
    <xdr:ext cx="762000" cy="259045"/>
    <xdr:sp macro="" textlink="">
      <xdr:nvSpPr>
        <xdr:cNvPr id="253" name="その他最大値テキスト"/>
        <xdr:cNvSpPr txBox="1"/>
      </xdr:nvSpPr>
      <xdr:spPr>
        <a:xfrm>
          <a:off x="16598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52</xdr:row>
      <xdr:rowOff>94343</xdr:rowOff>
    </xdr:from>
    <xdr:to>
      <xdr:col>24</xdr:col>
      <xdr:colOff>120650</xdr:colOff>
      <xdr:row>52</xdr:row>
      <xdr:rowOff>94343</xdr:rowOff>
    </xdr:to>
    <xdr:cxnSp macro="">
      <xdr:nvCxnSpPr>
        <xdr:cNvPr id="254" name="直線コネクタ 253"/>
        <xdr:cNvCxnSpPr/>
      </xdr:nvCxnSpPr>
      <xdr:spPr>
        <a:xfrm>
          <a:off x="16421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29028</xdr:rowOff>
    </xdr:from>
    <xdr:to>
      <xdr:col>24</xdr:col>
      <xdr:colOff>31750</xdr:colOff>
      <xdr:row>58</xdr:row>
      <xdr:rowOff>45357</xdr:rowOff>
    </xdr:to>
    <xdr:cxnSp macro="">
      <xdr:nvCxnSpPr>
        <xdr:cNvPr id="255" name="直線コネクタ 254"/>
        <xdr:cNvCxnSpPr/>
      </xdr:nvCxnSpPr>
      <xdr:spPr>
        <a:xfrm flipV="1">
          <a:off x="15671800" y="99731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138084</xdr:rowOff>
    </xdr:from>
    <xdr:ext cx="762000" cy="259045"/>
    <xdr:sp macro="" textlink="">
      <xdr:nvSpPr>
        <xdr:cNvPr id="256" name="その他平均値テキスト"/>
        <xdr:cNvSpPr txBox="1"/>
      </xdr:nvSpPr>
      <xdr:spPr>
        <a:xfrm>
          <a:off x="16598900" y="9910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166007</xdr:rowOff>
    </xdr:from>
    <xdr:to>
      <xdr:col>24</xdr:col>
      <xdr:colOff>82550</xdr:colOff>
      <xdr:row>58</xdr:row>
      <xdr:rowOff>96157</xdr:rowOff>
    </xdr:to>
    <xdr:sp macro="" textlink="">
      <xdr:nvSpPr>
        <xdr:cNvPr id="257" name="フローチャート : 判断 256"/>
        <xdr:cNvSpPr/>
      </xdr:nvSpPr>
      <xdr:spPr>
        <a:xfrm>
          <a:off x="164592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102507</xdr:rowOff>
    </xdr:from>
    <xdr:to>
      <xdr:col>22</xdr:col>
      <xdr:colOff>565150</xdr:colOff>
      <xdr:row>58</xdr:row>
      <xdr:rowOff>45357</xdr:rowOff>
    </xdr:to>
    <xdr:cxnSp macro="">
      <xdr:nvCxnSpPr>
        <xdr:cNvPr id="258" name="直線コネクタ 257"/>
        <xdr:cNvCxnSpPr/>
      </xdr:nvCxnSpPr>
      <xdr:spPr>
        <a:xfrm>
          <a:off x="14782800" y="98751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27215</xdr:rowOff>
    </xdr:from>
    <xdr:to>
      <xdr:col>22</xdr:col>
      <xdr:colOff>615950</xdr:colOff>
      <xdr:row>58</xdr:row>
      <xdr:rowOff>128815</xdr:rowOff>
    </xdr:to>
    <xdr:sp macro="" textlink="">
      <xdr:nvSpPr>
        <xdr:cNvPr id="259" name="フローチャート : 判断 258"/>
        <xdr:cNvSpPr/>
      </xdr:nvSpPr>
      <xdr:spPr>
        <a:xfrm>
          <a:off x="15621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113592</xdr:rowOff>
    </xdr:from>
    <xdr:ext cx="736600" cy="259045"/>
    <xdr:sp macro="" textlink="">
      <xdr:nvSpPr>
        <xdr:cNvPr id="260" name="テキスト ボックス 259"/>
        <xdr:cNvSpPr txBox="1"/>
      </xdr:nvSpPr>
      <xdr:spPr>
        <a:xfrm>
          <a:off x="15290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102507</xdr:rowOff>
    </xdr:from>
    <xdr:to>
      <xdr:col>21</xdr:col>
      <xdr:colOff>361950</xdr:colOff>
      <xdr:row>57</xdr:row>
      <xdr:rowOff>135165</xdr:rowOff>
    </xdr:to>
    <xdr:cxnSp macro="">
      <xdr:nvCxnSpPr>
        <xdr:cNvPr id="261" name="直線コネクタ 260"/>
        <xdr:cNvCxnSpPr/>
      </xdr:nvCxnSpPr>
      <xdr:spPr>
        <a:xfrm flipV="1">
          <a:off x="13893800" y="98751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117022</xdr:rowOff>
    </xdr:from>
    <xdr:to>
      <xdr:col>21</xdr:col>
      <xdr:colOff>412750</xdr:colOff>
      <xdr:row>58</xdr:row>
      <xdr:rowOff>47172</xdr:rowOff>
    </xdr:to>
    <xdr:sp macro="" textlink="">
      <xdr:nvSpPr>
        <xdr:cNvPr id="262" name="フローチャート : 判断 261"/>
        <xdr:cNvSpPr/>
      </xdr:nvSpPr>
      <xdr:spPr>
        <a:xfrm>
          <a:off x="14732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31949</xdr:rowOff>
    </xdr:from>
    <xdr:ext cx="762000" cy="259045"/>
    <xdr:sp macro="" textlink="">
      <xdr:nvSpPr>
        <xdr:cNvPr id="263" name="テキスト ボックス 262"/>
        <xdr:cNvSpPr txBox="1"/>
      </xdr:nvSpPr>
      <xdr:spPr>
        <a:xfrm>
          <a:off x="14401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135165</xdr:rowOff>
    </xdr:from>
    <xdr:to>
      <xdr:col>20</xdr:col>
      <xdr:colOff>158750</xdr:colOff>
      <xdr:row>57</xdr:row>
      <xdr:rowOff>167822</xdr:rowOff>
    </xdr:to>
    <xdr:cxnSp macro="">
      <xdr:nvCxnSpPr>
        <xdr:cNvPr id="264" name="直線コネクタ 263"/>
        <xdr:cNvCxnSpPr/>
      </xdr:nvCxnSpPr>
      <xdr:spPr>
        <a:xfrm flipV="1">
          <a:off x="13004800" y="99078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84365</xdr:rowOff>
    </xdr:from>
    <xdr:to>
      <xdr:col>20</xdr:col>
      <xdr:colOff>209550</xdr:colOff>
      <xdr:row>58</xdr:row>
      <xdr:rowOff>14515</xdr:rowOff>
    </xdr:to>
    <xdr:sp macro="" textlink="">
      <xdr:nvSpPr>
        <xdr:cNvPr id="265" name="フローチャート : 判断 264"/>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24692</xdr:rowOff>
    </xdr:from>
    <xdr:ext cx="762000" cy="259045"/>
    <xdr:sp macro="" textlink="">
      <xdr:nvSpPr>
        <xdr:cNvPr id="266" name="テキスト ボックス 265"/>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67" name="フローチャート : 判断 266"/>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130827</xdr:rowOff>
    </xdr:from>
    <xdr:ext cx="762000" cy="259045"/>
    <xdr:sp macro="" textlink="">
      <xdr:nvSpPr>
        <xdr:cNvPr id="268" name="テキスト ボックス 267"/>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149678</xdr:rowOff>
    </xdr:from>
    <xdr:to>
      <xdr:col>24</xdr:col>
      <xdr:colOff>82550</xdr:colOff>
      <xdr:row>58</xdr:row>
      <xdr:rowOff>79828</xdr:rowOff>
    </xdr:to>
    <xdr:sp macro="" textlink="">
      <xdr:nvSpPr>
        <xdr:cNvPr id="274" name="円/楕円 273"/>
        <xdr:cNvSpPr/>
      </xdr:nvSpPr>
      <xdr:spPr>
        <a:xfrm>
          <a:off x="16459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166205</xdr:rowOff>
    </xdr:from>
    <xdr:ext cx="762000" cy="259045"/>
    <xdr:sp macro="" textlink="">
      <xdr:nvSpPr>
        <xdr:cNvPr id="275" name="その他該当値テキスト"/>
        <xdr:cNvSpPr txBox="1"/>
      </xdr:nvSpPr>
      <xdr:spPr>
        <a:xfrm>
          <a:off x="16598900" y="97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166007</xdr:rowOff>
    </xdr:from>
    <xdr:to>
      <xdr:col>22</xdr:col>
      <xdr:colOff>615950</xdr:colOff>
      <xdr:row>58</xdr:row>
      <xdr:rowOff>96157</xdr:rowOff>
    </xdr:to>
    <xdr:sp macro="" textlink="">
      <xdr:nvSpPr>
        <xdr:cNvPr id="276" name="円/楕円 275"/>
        <xdr:cNvSpPr/>
      </xdr:nvSpPr>
      <xdr:spPr>
        <a:xfrm>
          <a:off x="15621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106334</xdr:rowOff>
    </xdr:from>
    <xdr:ext cx="736600" cy="259045"/>
    <xdr:sp macro="" textlink="">
      <xdr:nvSpPr>
        <xdr:cNvPr id="277" name="テキスト ボックス 276"/>
        <xdr:cNvSpPr txBox="1"/>
      </xdr:nvSpPr>
      <xdr:spPr>
        <a:xfrm>
          <a:off x="15290800" y="9707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51707</xdr:rowOff>
    </xdr:from>
    <xdr:to>
      <xdr:col>21</xdr:col>
      <xdr:colOff>412750</xdr:colOff>
      <xdr:row>57</xdr:row>
      <xdr:rowOff>153307</xdr:rowOff>
    </xdr:to>
    <xdr:sp macro="" textlink="">
      <xdr:nvSpPr>
        <xdr:cNvPr id="278" name="円/楕円 277"/>
        <xdr:cNvSpPr/>
      </xdr:nvSpPr>
      <xdr:spPr>
        <a:xfrm>
          <a:off x="14732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163484</xdr:rowOff>
    </xdr:from>
    <xdr:ext cx="762000" cy="259045"/>
    <xdr:sp macro="" textlink="">
      <xdr:nvSpPr>
        <xdr:cNvPr id="279" name="テキスト ボックス 278"/>
        <xdr:cNvSpPr txBox="1"/>
      </xdr:nvSpPr>
      <xdr:spPr>
        <a:xfrm>
          <a:off x="14401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84365</xdr:rowOff>
    </xdr:from>
    <xdr:to>
      <xdr:col>20</xdr:col>
      <xdr:colOff>209550</xdr:colOff>
      <xdr:row>58</xdr:row>
      <xdr:rowOff>14515</xdr:rowOff>
    </xdr:to>
    <xdr:sp macro="" textlink="">
      <xdr:nvSpPr>
        <xdr:cNvPr id="280" name="円/楕円 279"/>
        <xdr:cNvSpPr/>
      </xdr:nvSpPr>
      <xdr:spPr>
        <a:xfrm>
          <a:off x="13843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170742</xdr:rowOff>
    </xdr:from>
    <xdr:ext cx="762000" cy="259045"/>
    <xdr:sp macro="" textlink="">
      <xdr:nvSpPr>
        <xdr:cNvPr id="281" name="テキスト ボックス 280"/>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117022</xdr:rowOff>
    </xdr:from>
    <xdr:to>
      <xdr:col>19</xdr:col>
      <xdr:colOff>6350</xdr:colOff>
      <xdr:row>58</xdr:row>
      <xdr:rowOff>47172</xdr:rowOff>
    </xdr:to>
    <xdr:sp macro="" textlink="">
      <xdr:nvSpPr>
        <xdr:cNvPr id="282" name="円/楕円 281"/>
        <xdr:cNvSpPr/>
      </xdr:nvSpPr>
      <xdr:spPr>
        <a:xfrm>
          <a:off x="12954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31949</xdr:rowOff>
    </xdr:from>
    <xdr:ext cx="762000" cy="259045"/>
    <xdr:sp macro="" textlink="">
      <xdr:nvSpPr>
        <xdr:cNvPr id="283" name="テキスト ボックス 282"/>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前年度から</a:t>
          </a:r>
          <a:r>
            <a:rPr lang="en-US" altLang="ja-JP" sz="1100" b="0" i="0" baseline="0">
              <a:solidFill>
                <a:schemeClr val="dk1"/>
              </a:solidFill>
              <a:effectLst/>
              <a:latin typeface="+mn-lt"/>
              <a:ea typeface="+mn-ea"/>
              <a:cs typeface="+mn-cs"/>
            </a:rPr>
            <a:t>0</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ポイント減少し、引き続き類似団体より低い水準で推移しています。</a:t>
          </a:r>
          <a:endParaRPr lang="ja-JP" altLang="ja-JP" sz="1400">
            <a:effectLst/>
          </a:endParaRPr>
        </a:p>
        <a:p>
          <a:pPr rtl="0"/>
          <a:r>
            <a:rPr lang="ja-JP" altLang="ja-JP" sz="1100" b="0" i="0" baseline="0">
              <a:solidFill>
                <a:schemeClr val="dk1"/>
              </a:solidFill>
              <a:effectLst/>
              <a:latin typeface="+mn-lt"/>
              <a:ea typeface="+mn-ea"/>
              <a:cs typeface="+mn-cs"/>
            </a:rPr>
            <a:t>　一方、合併後の新たな支援や外郭団体への補助金等が年々増加傾向にあり、これらの支援・補助は、開始後の見直しや打ち切り等が非常に難しく、増加する一方となる恐れがあるため、開始時における十分な検討と合わせて随時見直しを図りながら、補助費等の抑制に努めていく必要があります。</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157480</xdr:rowOff>
    </xdr:to>
    <xdr:cxnSp macro="">
      <xdr:nvCxnSpPr>
        <xdr:cNvPr id="311" name="直線コネクタ 310"/>
        <xdr:cNvCxnSpPr/>
      </xdr:nvCxnSpPr>
      <xdr:spPr>
        <a:xfrm flipV="1">
          <a:off x="16510000" y="58191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12"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13" name="直線コネクタ 312"/>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14"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5" name="直線コネクタ 314"/>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50800</xdr:rowOff>
    </xdr:from>
    <xdr:to>
      <xdr:col>24</xdr:col>
      <xdr:colOff>31750</xdr:colOff>
      <xdr:row>34</xdr:row>
      <xdr:rowOff>81280</xdr:rowOff>
    </xdr:to>
    <xdr:cxnSp macro="">
      <xdr:nvCxnSpPr>
        <xdr:cNvPr id="316" name="直線コネクタ 315"/>
        <xdr:cNvCxnSpPr/>
      </xdr:nvCxnSpPr>
      <xdr:spPr>
        <a:xfrm flipV="1">
          <a:off x="15671800" y="58801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17"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8" name="フローチャート : 判断 317"/>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43180</xdr:rowOff>
    </xdr:from>
    <xdr:to>
      <xdr:col>22</xdr:col>
      <xdr:colOff>565150</xdr:colOff>
      <xdr:row>34</xdr:row>
      <xdr:rowOff>81280</xdr:rowOff>
    </xdr:to>
    <xdr:cxnSp macro="">
      <xdr:nvCxnSpPr>
        <xdr:cNvPr id="319" name="直線コネクタ 318"/>
        <xdr:cNvCxnSpPr/>
      </xdr:nvCxnSpPr>
      <xdr:spPr>
        <a:xfrm>
          <a:off x="14782800" y="5872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20" name="フローチャート : 判断 319"/>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21" name="テキスト ボックス 320"/>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43180</xdr:rowOff>
    </xdr:from>
    <xdr:to>
      <xdr:col>21</xdr:col>
      <xdr:colOff>361950</xdr:colOff>
      <xdr:row>34</xdr:row>
      <xdr:rowOff>73660</xdr:rowOff>
    </xdr:to>
    <xdr:cxnSp macro="">
      <xdr:nvCxnSpPr>
        <xdr:cNvPr id="322" name="直線コネクタ 321"/>
        <xdr:cNvCxnSpPr/>
      </xdr:nvCxnSpPr>
      <xdr:spPr>
        <a:xfrm flipV="1">
          <a:off x="13893800" y="5872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38100</xdr:rowOff>
    </xdr:from>
    <xdr:to>
      <xdr:col>21</xdr:col>
      <xdr:colOff>412750</xdr:colOff>
      <xdr:row>36</xdr:row>
      <xdr:rowOff>139700</xdr:rowOff>
    </xdr:to>
    <xdr:sp macro="" textlink="">
      <xdr:nvSpPr>
        <xdr:cNvPr id="323" name="フローチャート : 判断 322"/>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124477</xdr:rowOff>
    </xdr:from>
    <xdr:ext cx="762000" cy="259045"/>
    <xdr:sp macro="" textlink="">
      <xdr:nvSpPr>
        <xdr:cNvPr id="324" name="テキスト ボックス 323"/>
        <xdr:cNvSpPr txBox="1"/>
      </xdr:nvSpPr>
      <xdr:spPr>
        <a:xfrm>
          <a:off x="14401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73660</xdr:rowOff>
    </xdr:from>
    <xdr:to>
      <xdr:col>20</xdr:col>
      <xdr:colOff>158750</xdr:colOff>
      <xdr:row>34</xdr:row>
      <xdr:rowOff>104140</xdr:rowOff>
    </xdr:to>
    <xdr:cxnSp macro="">
      <xdr:nvCxnSpPr>
        <xdr:cNvPr id="325" name="直線コネクタ 324"/>
        <xdr:cNvCxnSpPr/>
      </xdr:nvCxnSpPr>
      <xdr:spPr>
        <a:xfrm flipV="1">
          <a:off x="13004800" y="5902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15240</xdr:rowOff>
    </xdr:from>
    <xdr:to>
      <xdr:col>20</xdr:col>
      <xdr:colOff>209550</xdr:colOff>
      <xdr:row>36</xdr:row>
      <xdr:rowOff>116840</xdr:rowOff>
    </xdr:to>
    <xdr:sp macro="" textlink="">
      <xdr:nvSpPr>
        <xdr:cNvPr id="326" name="フローチャート : 判断 325"/>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101617</xdr:rowOff>
    </xdr:from>
    <xdr:ext cx="762000" cy="259045"/>
    <xdr:sp macro="" textlink="">
      <xdr:nvSpPr>
        <xdr:cNvPr id="327" name="テキスト ボックス 326"/>
        <xdr:cNvSpPr txBox="1"/>
      </xdr:nvSpPr>
      <xdr:spPr>
        <a:xfrm>
          <a:off x="13512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22860</xdr:rowOff>
    </xdr:from>
    <xdr:to>
      <xdr:col>19</xdr:col>
      <xdr:colOff>6350</xdr:colOff>
      <xdr:row>36</xdr:row>
      <xdr:rowOff>124460</xdr:rowOff>
    </xdr:to>
    <xdr:sp macro="" textlink="">
      <xdr:nvSpPr>
        <xdr:cNvPr id="328" name="フローチャート : 判断 327"/>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109237</xdr:rowOff>
    </xdr:from>
    <xdr:ext cx="762000" cy="259045"/>
    <xdr:sp macro="" textlink="">
      <xdr:nvSpPr>
        <xdr:cNvPr id="329" name="テキスト ボックス 328"/>
        <xdr:cNvSpPr txBox="1"/>
      </xdr:nvSpPr>
      <xdr:spPr>
        <a:xfrm>
          <a:off x="12623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0</xdr:rowOff>
    </xdr:from>
    <xdr:to>
      <xdr:col>24</xdr:col>
      <xdr:colOff>82550</xdr:colOff>
      <xdr:row>34</xdr:row>
      <xdr:rowOff>101600</xdr:rowOff>
    </xdr:to>
    <xdr:sp macro="" textlink="">
      <xdr:nvSpPr>
        <xdr:cNvPr id="335" name="円/楕円 334"/>
        <xdr:cNvSpPr/>
      </xdr:nvSpPr>
      <xdr:spPr>
        <a:xfrm>
          <a:off x="164592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80027</xdr:rowOff>
    </xdr:from>
    <xdr:ext cx="762000" cy="259045"/>
    <xdr:sp macro="" textlink="">
      <xdr:nvSpPr>
        <xdr:cNvPr id="336" name="補助費等該当値テキスト"/>
        <xdr:cNvSpPr txBox="1"/>
      </xdr:nvSpPr>
      <xdr:spPr>
        <a:xfrm>
          <a:off x="165989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30480</xdr:rowOff>
    </xdr:from>
    <xdr:to>
      <xdr:col>22</xdr:col>
      <xdr:colOff>615950</xdr:colOff>
      <xdr:row>34</xdr:row>
      <xdr:rowOff>132080</xdr:rowOff>
    </xdr:to>
    <xdr:sp macro="" textlink="">
      <xdr:nvSpPr>
        <xdr:cNvPr id="337" name="円/楕円 336"/>
        <xdr:cNvSpPr/>
      </xdr:nvSpPr>
      <xdr:spPr>
        <a:xfrm>
          <a:off x="15621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142257</xdr:rowOff>
    </xdr:from>
    <xdr:ext cx="736600" cy="259045"/>
    <xdr:sp macro="" textlink="">
      <xdr:nvSpPr>
        <xdr:cNvPr id="338" name="テキスト ボックス 337"/>
        <xdr:cNvSpPr txBox="1"/>
      </xdr:nvSpPr>
      <xdr:spPr>
        <a:xfrm>
          <a:off x="15290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163830</xdr:rowOff>
    </xdr:from>
    <xdr:to>
      <xdr:col>21</xdr:col>
      <xdr:colOff>412750</xdr:colOff>
      <xdr:row>34</xdr:row>
      <xdr:rowOff>93980</xdr:rowOff>
    </xdr:to>
    <xdr:sp macro="" textlink="">
      <xdr:nvSpPr>
        <xdr:cNvPr id="339" name="円/楕円 338"/>
        <xdr:cNvSpPr/>
      </xdr:nvSpPr>
      <xdr:spPr>
        <a:xfrm>
          <a:off x="14732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104157</xdr:rowOff>
    </xdr:from>
    <xdr:ext cx="762000" cy="259045"/>
    <xdr:sp macro="" textlink="">
      <xdr:nvSpPr>
        <xdr:cNvPr id="340" name="テキスト ボックス 339"/>
        <xdr:cNvSpPr txBox="1"/>
      </xdr:nvSpPr>
      <xdr:spPr>
        <a:xfrm>
          <a:off x="14401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22860</xdr:rowOff>
    </xdr:from>
    <xdr:to>
      <xdr:col>20</xdr:col>
      <xdr:colOff>209550</xdr:colOff>
      <xdr:row>34</xdr:row>
      <xdr:rowOff>124460</xdr:rowOff>
    </xdr:to>
    <xdr:sp macro="" textlink="">
      <xdr:nvSpPr>
        <xdr:cNvPr id="341" name="円/楕円 340"/>
        <xdr:cNvSpPr/>
      </xdr:nvSpPr>
      <xdr:spPr>
        <a:xfrm>
          <a:off x="13843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134637</xdr:rowOff>
    </xdr:from>
    <xdr:ext cx="762000" cy="259045"/>
    <xdr:sp macro="" textlink="">
      <xdr:nvSpPr>
        <xdr:cNvPr id="342" name="テキスト ボックス 341"/>
        <xdr:cNvSpPr txBox="1"/>
      </xdr:nvSpPr>
      <xdr:spPr>
        <a:xfrm>
          <a:off x="13512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53340</xdr:rowOff>
    </xdr:from>
    <xdr:to>
      <xdr:col>19</xdr:col>
      <xdr:colOff>6350</xdr:colOff>
      <xdr:row>34</xdr:row>
      <xdr:rowOff>154940</xdr:rowOff>
    </xdr:to>
    <xdr:sp macro="" textlink="">
      <xdr:nvSpPr>
        <xdr:cNvPr id="343" name="円/楕円 342"/>
        <xdr:cNvSpPr/>
      </xdr:nvSpPr>
      <xdr:spPr>
        <a:xfrm>
          <a:off x="12954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165117</xdr:rowOff>
    </xdr:from>
    <xdr:ext cx="762000" cy="259045"/>
    <xdr:sp macro="" textlink="">
      <xdr:nvSpPr>
        <xdr:cNvPr id="344" name="テキスト ボックス 343"/>
        <xdr:cNvSpPr txBox="1"/>
      </xdr:nvSpPr>
      <xdr:spPr>
        <a:xfrm>
          <a:off x="12623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補償金免除繰上償還や任意による繰上償還の実施によりその効果が一定表れているものの、平成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年度の大型事業（庁舎建設等）の実施等により、地方債残高は依然として高水準で推移する見込みであり、財政硬直化の最大の要因となっています。</a:t>
          </a:r>
          <a:endParaRPr lang="ja-JP" altLang="ja-JP" sz="1400">
            <a:effectLst/>
          </a:endParaRPr>
        </a:p>
        <a:p>
          <a:pPr rtl="0"/>
          <a:r>
            <a:rPr lang="ja-JP" altLang="ja-JP" sz="1100" b="0" i="0" baseline="0">
              <a:solidFill>
                <a:schemeClr val="dk1"/>
              </a:solidFill>
              <a:effectLst/>
              <a:latin typeface="+mn-lt"/>
              <a:ea typeface="+mn-ea"/>
              <a:cs typeface="+mn-cs"/>
            </a:rPr>
            <a:t>　今後は四万十町中期財政計画等に沿って、地方債の計画的な発行（対象事業の厳選と新規発行債の抑制）に、より一層努めていく必要があります。</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131572</xdr:rowOff>
    </xdr:from>
    <xdr:to>
      <xdr:col>7</xdr:col>
      <xdr:colOff>15875</xdr:colOff>
      <xdr:row>81</xdr:row>
      <xdr:rowOff>143002</xdr:rowOff>
    </xdr:to>
    <xdr:cxnSp macro="">
      <xdr:nvCxnSpPr>
        <xdr:cNvPr id="370" name="直線コネクタ 369"/>
        <xdr:cNvCxnSpPr/>
      </xdr:nvCxnSpPr>
      <xdr:spPr>
        <a:xfrm flipV="1">
          <a:off x="4826000" y="12475972"/>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71"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72" name="直線コネクタ 371"/>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46499</xdr:rowOff>
    </xdr:from>
    <xdr:ext cx="762000" cy="259045"/>
    <xdr:sp macro="" textlink="">
      <xdr:nvSpPr>
        <xdr:cNvPr id="373" name="公債費最大値テキスト"/>
        <xdr:cNvSpPr txBox="1"/>
      </xdr:nvSpPr>
      <xdr:spPr>
        <a:xfrm>
          <a:off x="4914900" y="1221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72</xdr:row>
      <xdr:rowOff>131572</xdr:rowOff>
    </xdr:from>
    <xdr:to>
      <xdr:col>7</xdr:col>
      <xdr:colOff>104775</xdr:colOff>
      <xdr:row>72</xdr:row>
      <xdr:rowOff>131572</xdr:rowOff>
    </xdr:to>
    <xdr:cxnSp macro="">
      <xdr:nvCxnSpPr>
        <xdr:cNvPr id="374" name="直線コネクタ 373"/>
        <xdr:cNvCxnSpPr/>
      </xdr:nvCxnSpPr>
      <xdr:spPr>
        <a:xfrm>
          <a:off x="4737100" y="1247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94996</xdr:rowOff>
    </xdr:from>
    <xdr:to>
      <xdr:col>7</xdr:col>
      <xdr:colOff>15875</xdr:colOff>
      <xdr:row>80</xdr:row>
      <xdr:rowOff>149861</xdr:rowOff>
    </xdr:to>
    <xdr:cxnSp macro="">
      <xdr:nvCxnSpPr>
        <xdr:cNvPr id="375" name="直線コネクタ 374"/>
        <xdr:cNvCxnSpPr/>
      </xdr:nvCxnSpPr>
      <xdr:spPr>
        <a:xfrm flipV="1">
          <a:off x="3987800" y="13810996"/>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108729</xdr:rowOff>
    </xdr:from>
    <xdr:ext cx="762000" cy="259045"/>
    <xdr:sp macro="" textlink="">
      <xdr:nvSpPr>
        <xdr:cNvPr id="376" name="公債費平均値テキスト"/>
        <xdr:cNvSpPr txBox="1"/>
      </xdr:nvSpPr>
      <xdr:spPr>
        <a:xfrm>
          <a:off x="4914900" y="1313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77" name="フローチャート : 判断 376"/>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149861</xdr:rowOff>
    </xdr:from>
    <xdr:to>
      <xdr:col>5</xdr:col>
      <xdr:colOff>549275</xdr:colOff>
      <xdr:row>80</xdr:row>
      <xdr:rowOff>168148</xdr:rowOff>
    </xdr:to>
    <xdr:cxnSp macro="">
      <xdr:nvCxnSpPr>
        <xdr:cNvPr id="378" name="直線コネクタ 377"/>
        <xdr:cNvCxnSpPr/>
      </xdr:nvCxnSpPr>
      <xdr:spPr>
        <a:xfrm flipV="1">
          <a:off x="3098800" y="138658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12192</xdr:rowOff>
    </xdr:from>
    <xdr:to>
      <xdr:col>5</xdr:col>
      <xdr:colOff>600075</xdr:colOff>
      <xdr:row>78</xdr:row>
      <xdr:rowOff>113792</xdr:rowOff>
    </xdr:to>
    <xdr:sp macro="" textlink="">
      <xdr:nvSpPr>
        <xdr:cNvPr id="379" name="フローチャート : 判断 378"/>
        <xdr:cNvSpPr/>
      </xdr:nvSpPr>
      <xdr:spPr>
        <a:xfrm>
          <a:off x="3937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123969</xdr:rowOff>
    </xdr:from>
    <xdr:ext cx="736600" cy="259045"/>
    <xdr:sp macro="" textlink="">
      <xdr:nvSpPr>
        <xdr:cNvPr id="380" name="テキスト ボックス 379"/>
        <xdr:cNvSpPr txBox="1"/>
      </xdr:nvSpPr>
      <xdr:spPr>
        <a:xfrm>
          <a:off x="3606800" y="13154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85852</xdr:rowOff>
    </xdr:from>
    <xdr:to>
      <xdr:col>4</xdr:col>
      <xdr:colOff>346075</xdr:colOff>
      <xdr:row>80</xdr:row>
      <xdr:rowOff>168148</xdr:rowOff>
    </xdr:to>
    <xdr:cxnSp macro="">
      <xdr:nvCxnSpPr>
        <xdr:cNvPr id="381" name="直線コネクタ 380"/>
        <xdr:cNvCxnSpPr/>
      </xdr:nvCxnSpPr>
      <xdr:spPr>
        <a:xfrm>
          <a:off x="2209800" y="138018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39624</xdr:rowOff>
    </xdr:from>
    <xdr:to>
      <xdr:col>4</xdr:col>
      <xdr:colOff>396875</xdr:colOff>
      <xdr:row>78</xdr:row>
      <xdr:rowOff>141224</xdr:rowOff>
    </xdr:to>
    <xdr:sp macro="" textlink="">
      <xdr:nvSpPr>
        <xdr:cNvPr id="382" name="フローチャート : 判断 381"/>
        <xdr:cNvSpPr/>
      </xdr:nvSpPr>
      <xdr:spPr>
        <a:xfrm>
          <a:off x="3048000" y="1341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151401</xdr:rowOff>
    </xdr:from>
    <xdr:ext cx="762000" cy="259045"/>
    <xdr:sp macro="" textlink="">
      <xdr:nvSpPr>
        <xdr:cNvPr id="383" name="テキスト ボックス 382"/>
        <xdr:cNvSpPr txBox="1"/>
      </xdr:nvSpPr>
      <xdr:spPr>
        <a:xfrm>
          <a:off x="2717800" y="1318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85852</xdr:rowOff>
    </xdr:from>
    <xdr:to>
      <xdr:col>3</xdr:col>
      <xdr:colOff>142875</xdr:colOff>
      <xdr:row>81</xdr:row>
      <xdr:rowOff>60706</xdr:rowOff>
    </xdr:to>
    <xdr:cxnSp macro="">
      <xdr:nvCxnSpPr>
        <xdr:cNvPr id="384" name="直線コネクタ 383"/>
        <xdr:cNvCxnSpPr/>
      </xdr:nvCxnSpPr>
      <xdr:spPr>
        <a:xfrm flipV="1">
          <a:off x="1320800" y="1380185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57913</xdr:rowOff>
    </xdr:from>
    <xdr:to>
      <xdr:col>3</xdr:col>
      <xdr:colOff>193675</xdr:colOff>
      <xdr:row>78</xdr:row>
      <xdr:rowOff>159513</xdr:rowOff>
    </xdr:to>
    <xdr:sp macro="" textlink="">
      <xdr:nvSpPr>
        <xdr:cNvPr id="385" name="フローチャート : 判断 384"/>
        <xdr:cNvSpPr/>
      </xdr:nvSpPr>
      <xdr:spPr>
        <a:xfrm>
          <a:off x="2159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169690</xdr:rowOff>
    </xdr:from>
    <xdr:ext cx="762000" cy="259045"/>
    <xdr:sp macro="" textlink="">
      <xdr:nvSpPr>
        <xdr:cNvPr id="386" name="テキスト ボックス 385"/>
        <xdr:cNvSpPr txBox="1"/>
      </xdr:nvSpPr>
      <xdr:spPr>
        <a:xfrm>
          <a:off x="1828800" y="13199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121920</xdr:rowOff>
    </xdr:from>
    <xdr:to>
      <xdr:col>1</xdr:col>
      <xdr:colOff>676275</xdr:colOff>
      <xdr:row>79</xdr:row>
      <xdr:rowOff>52070</xdr:rowOff>
    </xdr:to>
    <xdr:sp macro="" textlink="">
      <xdr:nvSpPr>
        <xdr:cNvPr id="387" name="フローチャート : 判断 386"/>
        <xdr:cNvSpPr/>
      </xdr:nvSpPr>
      <xdr:spPr>
        <a:xfrm>
          <a:off x="1270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62247</xdr:rowOff>
    </xdr:from>
    <xdr:ext cx="762000" cy="259045"/>
    <xdr:sp macro="" textlink="">
      <xdr:nvSpPr>
        <xdr:cNvPr id="388" name="テキスト ボックス 387"/>
        <xdr:cNvSpPr txBox="1"/>
      </xdr:nvSpPr>
      <xdr:spPr>
        <a:xfrm>
          <a:off x="939800" y="1326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80</xdr:row>
      <xdr:rowOff>44196</xdr:rowOff>
    </xdr:from>
    <xdr:to>
      <xdr:col>7</xdr:col>
      <xdr:colOff>66675</xdr:colOff>
      <xdr:row>80</xdr:row>
      <xdr:rowOff>145796</xdr:rowOff>
    </xdr:to>
    <xdr:sp macro="" textlink="">
      <xdr:nvSpPr>
        <xdr:cNvPr id="394" name="円/楕円 393"/>
        <xdr:cNvSpPr/>
      </xdr:nvSpPr>
      <xdr:spPr>
        <a:xfrm>
          <a:off x="47752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16273</xdr:rowOff>
    </xdr:from>
    <xdr:ext cx="762000" cy="259045"/>
    <xdr:sp macro="" textlink="">
      <xdr:nvSpPr>
        <xdr:cNvPr id="395" name="公債費該当値テキスト"/>
        <xdr:cNvSpPr txBox="1"/>
      </xdr:nvSpPr>
      <xdr:spPr>
        <a:xfrm>
          <a:off x="49149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99061</xdr:rowOff>
    </xdr:from>
    <xdr:to>
      <xdr:col>5</xdr:col>
      <xdr:colOff>600075</xdr:colOff>
      <xdr:row>81</xdr:row>
      <xdr:rowOff>29211</xdr:rowOff>
    </xdr:to>
    <xdr:sp macro="" textlink="">
      <xdr:nvSpPr>
        <xdr:cNvPr id="396" name="円/楕円 395"/>
        <xdr:cNvSpPr/>
      </xdr:nvSpPr>
      <xdr:spPr>
        <a:xfrm>
          <a:off x="3937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13988</xdr:rowOff>
    </xdr:from>
    <xdr:ext cx="736600" cy="259045"/>
    <xdr:sp macro="" textlink="">
      <xdr:nvSpPr>
        <xdr:cNvPr id="397" name="テキスト ボックス 396"/>
        <xdr:cNvSpPr txBox="1"/>
      </xdr:nvSpPr>
      <xdr:spPr>
        <a:xfrm>
          <a:off x="3606800" y="13901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117348</xdr:rowOff>
    </xdr:from>
    <xdr:to>
      <xdr:col>4</xdr:col>
      <xdr:colOff>396875</xdr:colOff>
      <xdr:row>81</xdr:row>
      <xdr:rowOff>47498</xdr:rowOff>
    </xdr:to>
    <xdr:sp macro="" textlink="">
      <xdr:nvSpPr>
        <xdr:cNvPr id="398" name="円/楕円 397"/>
        <xdr:cNvSpPr/>
      </xdr:nvSpPr>
      <xdr:spPr>
        <a:xfrm>
          <a:off x="3048000" y="1383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32275</xdr:rowOff>
    </xdr:from>
    <xdr:ext cx="762000" cy="259045"/>
    <xdr:sp macro="" textlink="">
      <xdr:nvSpPr>
        <xdr:cNvPr id="399" name="テキスト ボックス 398"/>
        <xdr:cNvSpPr txBox="1"/>
      </xdr:nvSpPr>
      <xdr:spPr>
        <a:xfrm>
          <a:off x="2717800" y="1391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35052</xdr:rowOff>
    </xdr:from>
    <xdr:to>
      <xdr:col>3</xdr:col>
      <xdr:colOff>193675</xdr:colOff>
      <xdr:row>80</xdr:row>
      <xdr:rowOff>136652</xdr:rowOff>
    </xdr:to>
    <xdr:sp macro="" textlink="">
      <xdr:nvSpPr>
        <xdr:cNvPr id="400" name="円/楕円 399"/>
        <xdr:cNvSpPr/>
      </xdr:nvSpPr>
      <xdr:spPr>
        <a:xfrm>
          <a:off x="21590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121429</xdr:rowOff>
    </xdr:from>
    <xdr:ext cx="762000" cy="259045"/>
    <xdr:sp macro="" textlink="">
      <xdr:nvSpPr>
        <xdr:cNvPr id="401" name="テキスト ボックス 400"/>
        <xdr:cNvSpPr txBox="1"/>
      </xdr:nvSpPr>
      <xdr:spPr>
        <a:xfrm>
          <a:off x="1828800" y="1383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9906</xdr:rowOff>
    </xdr:from>
    <xdr:to>
      <xdr:col>1</xdr:col>
      <xdr:colOff>676275</xdr:colOff>
      <xdr:row>81</xdr:row>
      <xdr:rowOff>111506</xdr:rowOff>
    </xdr:to>
    <xdr:sp macro="" textlink="">
      <xdr:nvSpPr>
        <xdr:cNvPr id="402" name="円/楕円 401"/>
        <xdr:cNvSpPr/>
      </xdr:nvSpPr>
      <xdr:spPr>
        <a:xfrm>
          <a:off x="1270000" y="1389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96283</xdr:rowOff>
    </xdr:from>
    <xdr:ext cx="762000" cy="259045"/>
    <xdr:sp macro="" textlink="">
      <xdr:nvSpPr>
        <xdr:cNvPr id="403" name="テキスト ボックス 402"/>
        <xdr:cNvSpPr txBox="1"/>
      </xdr:nvSpPr>
      <xdr:spPr>
        <a:xfrm>
          <a:off x="939800" y="1398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公債費以外では、類似団体の平均を下回る水準で推移していますが、今後は扶助費や物件費等での増加が見込まれ、今後の動向に注視していく必要があります。</a:t>
          </a:r>
          <a:endParaRPr lang="ja-JP" altLang="ja-JP" sz="1400">
            <a:effectLst/>
          </a:endParaRPr>
        </a:p>
        <a:p>
          <a:r>
            <a:rPr lang="ja-JP" altLang="ja-JP" sz="1100">
              <a:solidFill>
                <a:schemeClr val="dk1"/>
              </a:solidFill>
              <a:effectLst/>
              <a:latin typeface="+mn-lt"/>
              <a:ea typeface="+mn-ea"/>
              <a:cs typeface="+mn-cs"/>
            </a:rPr>
            <a:t>　また、地方交付税に依存している本町としては、歳入</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分母</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における普通交付税や臨時財政対策債の増減が比率の算定に大きく影響するため、</a:t>
          </a:r>
          <a:r>
            <a:rPr lang="ja-JP" altLang="ja-JP" sz="1100" b="0" i="0" baseline="0">
              <a:solidFill>
                <a:schemeClr val="dk1"/>
              </a:solidFill>
              <a:effectLst/>
              <a:latin typeface="+mn-lt"/>
              <a:ea typeface="+mn-ea"/>
              <a:cs typeface="+mn-cs"/>
            </a:rPr>
            <a:t>引き続き経常経費の削減に努めていく必要があります。</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149860</xdr:rowOff>
    </xdr:from>
    <xdr:to>
      <xdr:col>24</xdr:col>
      <xdr:colOff>31750</xdr:colOff>
      <xdr:row>80</xdr:row>
      <xdr:rowOff>136144</xdr:rowOff>
    </xdr:to>
    <xdr:cxnSp macro="">
      <xdr:nvCxnSpPr>
        <xdr:cNvPr id="429" name="直線コネクタ 428"/>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108221</xdr:rowOff>
    </xdr:from>
    <xdr:ext cx="762000" cy="259045"/>
    <xdr:sp macro="" textlink="">
      <xdr:nvSpPr>
        <xdr:cNvPr id="430" name="公債費以外最小値テキスト"/>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23</xdr:col>
      <xdr:colOff>628650</xdr:colOff>
      <xdr:row>80</xdr:row>
      <xdr:rowOff>136144</xdr:rowOff>
    </xdr:from>
    <xdr:to>
      <xdr:col>24</xdr:col>
      <xdr:colOff>120650</xdr:colOff>
      <xdr:row>80</xdr:row>
      <xdr:rowOff>136144</xdr:rowOff>
    </xdr:to>
    <xdr:cxnSp macro="">
      <xdr:nvCxnSpPr>
        <xdr:cNvPr id="431" name="直線コネクタ 430"/>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64787</xdr:rowOff>
    </xdr:from>
    <xdr:ext cx="762000" cy="259045"/>
    <xdr:sp macro="" textlink="">
      <xdr:nvSpPr>
        <xdr:cNvPr id="432"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23</xdr:col>
      <xdr:colOff>628650</xdr:colOff>
      <xdr:row>74</xdr:row>
      <xdr:rowOff>149860</xdr:rowOff>
    </xdr:from>
    <xdr:to>
      <xdr:col>24</xdr:col>
      <xdr:colOff>120650</xdr:colOff>
      <xdr:row>74</xdr:row>
      <xdr:rowOff>149860</xdr:rowOff>
    </xdr:to>
    <xdr:cxnSp macro="">
      <xdr:nvCxnSpPr>
        <xdr:cNvPr id="433" name="直線コネクタ 432"/>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76708</xdr:rowOff>
    </xdr:from>
    <xdr:to>
      <xdr:col>24</xdr:col>
      <xdr:colOff>31750</xdr:colOff>
      <xdr:row>76</xdr:row>
      <xdr:rowOff>140715</xdr:rowOff>
    </xdr:to>
    <xdr:cxnSp macro="">
      <xdr:nvCxnSpPr>
        <xdr:cNvPr id="434" name="直線コネクタ 433"/>
        <xdr:cNvCxnSpPr/>
      </xdr:nvCxnSpPr>
      <xdr:spPr>
        <a:xfrm flipV="1">
          <a:off x="15671800" y="13106908"/>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87140</xdr:rowOff>
    </xdr:from>
    <xdr:ext cx="762000" cy="259045"/>
    <xdr:sp macro="" textlink="">
      <xdr:nvSpPr>
        <xdr:cNvPr id="435" name="公債費以外平均値テキスト"/>
        <xdr:cNvSpPr txBox="1"/>
      </xdr:nvSpPr>
      <xdr:spPr>
        <a:xfrm>
          <a:off x="16598900" y="13288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115063</xdr:rowOff>
    </xdr:from>
    <xdr:to>
      <xdr:col>24</xdr:col>
      <xdr:colOff>82550</xdr:colOff>
      <xdr:row>78</xdr:row>
      <xdr:rowOff>45213</xdr:rowOff>
    </xdr:to>
    <xdr:sp macro="" textlink="">
      <xdr:nvSpPr>
        <xdr:cNvPr id="436" name="フローチャート : 判断 435"/>
        <xdr:cNvSpPr/>
      </xdr:nvSpPr>
      <xdr:spPr>
        <a:xfrm>
          <a:off x="16459200" y="1331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161289</xdr:rowOff>
    </xdr:from>
    <xdr:to>
      <xdr:col>22</xdr:col>
      <xdr:colOff>565150</xdr:colOff>
      <xdr:row>76</xdr:row>
      <xdr:rowOff>140715</xdr:rowOff>
    </xdr:to>
    <xdr:cxnSp macro="">
      <xdr:nvCxnSpPr>
        <xdr:cNvPr id="437" name="直線コネクタ 436"/>
        <xdr:cNvCxnSpPr/>
      </xdr:nvCxnSpPr>
      <xdr:spPr>
        <a:xfrm>
          <a:off x="14782800" y="13020039"/>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133350</xdr:rowOff>
    </xdr:from>
    <xdr:to>
      <xdr:col>22</xdr:col>
      <xdr:colOff>615950</xdr:colOff>
      <xdr:row>78</xdr:row>
      <xdr:rowOff>63500</xdr:rowOff>
    </xdr:to>
    <xdr:sp macro="" textlink="">
      <xdr:nvSpPr>
        <xdr:cNvPr id="438" name="フローチャート : 判断 437"/>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48277</xdr:rowOff>
    </xdr:from>
    <xdr:ext cx="736600" cy="259045"/>
    <xdr:sp macro="" textlink="">
      <xdr:nvSpPr>
        <xdr:cNvPr id="439" name="テキスト ボックス 438"/>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161289</xdr:rowOff>
    </xdr:from>
    <xdr:to>
      <xdr:col>21</xdr:col>
      <xdr:colOff>361950</xdr:colOff>
      <xdr:row>76</xdr:row>
      <xdr:rowOff>62992</xdr:rowOff>
    </xdr:to>
    <xdr:cxnSp macro="">
      <xdr:nvCxnSpPr>
        <xdr:cNvPr id="440" name="直線コネクタ 439"/>
        <xdr:cNvCxnSpPr/>
      </xdr:nvCxnSpPr>
      <xdr:spPr>
        <a:xfrm flipV="1">
          <a:off x="13893800" y="13020039"/>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64770</xdr:rowOff>
    </xdr:from>
    <xdr:to>
      <xdr:col>21</xdr:col>
      <xdr:colOff>412750</xdr:colOff>
      <xdr:row>77</xdr:row>
      <xdr:rowOff>166370</xdr:rowOff>
    </xdr:to>
    <xdr:sp macro="" textlink="">
      <xdr:nvSpPr>
        <xdr:cNvPr id="441" name="フローチャート : 判断 440"/>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151147</xdr:rowOff>
    </xdr:from>
    <xdr:ext cx="762000" cy="259045"/>
    <xdr:sp macro="" textlink="">
      <xdr:nvSpPr>
        <xdr:cNvPr id="442" name="テキスト ボックス 441"/>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62992</xdr:rowOff>
    </xdr:from>
    <xdr:to>
      <xdr:col>20</xdr:col>
      <xdr:colOff>158750</xdr:colOff>
      <xdr:row>76</xdr:row>
      <xdr:rowOff>85852</xdr:rowOff>
    </xdr:to>
    <xdr:cxnSp macro="">
      <xdr:nvCxnSpPr>
        <xdr:cNvPr id="443" name="直線コネクタ 442"/>
        <xdr:cNvCxnSpPr/>
      </xdr:nvCxnSpPr>
      <xdr:spPr>
        <a:xfrm flipV="1">
          <a:off x="13004800" y="130931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41911</xdr:rowOff>
    </xdr:from>
    <xdr:to>
      <xdr:col>20</xdr:col>
      <xdr:colOff>209550</xdr:colOff>
      <xdr:row>77</xdr:row>
      <xdr:rowOff>143511</xdr:rowOff>
    </xdr:to>
    <xdr:sp macro="" textlink="">
      <xdr:nvSpPr>
        <xdr:cNvPr id="444" name="フローチャート : 判断 443"/>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128288</xdr:rowOff>
    </xdr:from>
    <xdr:ext cx="762000" cy="259045"/>
    <xdr:sp macro="" textlink="">
      <xdr:nvSpPr>
        <xdr:cNvPr id="445" name="テキスト ボックス 444"/>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28194</xdr:rowOff>
    </xdr:from>
    <xdr:to>
      <xdr:col>19</xdr:col>
      <xdr:colOff>6350</xdr:colOff>
      <xdr:row>77</xdr:row>
      <xdr:rowOff>129794</xdr:rowOff>
    </xdr:to>
    <xdr:sp macro="" textlink="">
      <xdr:nvSpPr>
        <xdr:cNvPr id="446" name="フローチャート : 判断 445"/>
        <xdr:cNvSpPr/>
      </xdr:nvSpPr>
      <xdr:spPr>
        <a:xfrm>
          <a:off x="12954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114571</xdr:rowOff>
    </xdr:from>
    <xdr:ext cx="762000" cy="259045"/>
    <xdr:sp macro="" textlink="">
      <xdr:nvSpPr>
        <xdr:cNvPr id="447" name="テキスト ボックス 446"/>
        <xdr:cNvSpPr txBox="1"/>
      </xdr:nvSpPr>
      <xdr:spPr>
        <a:xfrm>
          <a:off x="12623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25908</xdr:rowOff>
    </xdr:from>
    <xdr:to>
      <xdr:col>24</xdr:col>
      <xdr:colOff>82550</xdr:colOff>
      <xdr:row>76</xdr:row>
      <xdr:rowOff>127508</xdr:rowOff>
    </xdr:to>
    <xdr:sp macro="" textlink="">
      <xdr:nvSpPr>
        <xdr:cNvPr id="453" name="円/楕円 452"/>
        <xdr:cNvSpPr/>
      </xdr:nvSpPr>
      <xdr:spPr>
        <a:xfrm>
          <a:off x="16459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42435</xdr:rowOff>
    </xdr:from>
    <xdr:ext cx="762000" cy="259045"/>
    <xdr:sp macro="" textlink="">
      <xdr:nvSpPr>
        <xdr:cNvPr id="454" name="公債費以外該当値テキスト"/>
        <xdr:cNvSpPr txBox="1"/>
      </xdr:nvSpPr>
      <xdr:spPr>
        <a:xfrm>
          <a:off x="16598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89915</xdr:rowOff>
    </xdr:from>
    <xdr:to>
      <xdr:col>22</xdr:col>
      <xdr:colOff>615950</xdr:colOff>
      <xdr:row>77</xdr:row>
      <xdr:rowOff>20065</xdr:rowOff>
    </xdr:to>
    <xdr:sp macro="" textlink="">
      <xdr:nvSpPr>
        <xdr:cNvPr id="455" name="円/楕円 454"/>
        <xdr:cNvSpPr/>
      </xdr:nvSpPr>
      <xdr:spPr>
        <a:xfrm>
          <a:off x="15621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30243</xdr:rowOff>
    </xdr:from>
    <xdr:ext cx="736600" cy="259045"/>
    <xdr:sp macro="" textlink="">
      <xdr:nvSpPr>
        <xdr:cNvPr id="456" name="テキスト ボックス 455"/>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110490</xdr:rowOff>
    </xdr:from>
    <xdr:to>
      <xdr:col>21</xdr:col>
      <xdr:colOff>412750</xdr:colOff>
      <xdr:row>76</xdr:row>
      <xdr:rowOff>40639</xdr:rowOff>
    </xdr:to>
    <xdr:sp macro="" textlink="">
      <xdr:nvSpPr>
        <xdr:cNvPr id="457" name="円/楕円 456"/>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58" name="テキスト ボックス 457"/>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12192</xdr:rowOff>
    </xdr:from>
    <xdr:to>
      <xdr:col>20</xdr:col>
      <xdr:colOff>209550</xdr:colOff>
      <xdr:row>76</xdr:row>
      <xdr:rowOff>113792</xdr:rowOff>
    </xdr:to>
    <xdr:sp macro="" textlink="">
      <xdr:nvSpPr>
        <xdr:cNvPr id="459" name="円/楕円 458"/>
        <xdr:cNvSpPr/>
      </xdr:nvSpPr>
      <xdr:spPr>
        <a:xfrm>
          <a:off x="13843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123969</xdr:rowOff>
    </xdr:from>
    <xdr:ext cx="762000" cy="259045"/>
    <xdr:sp macro="" textlink="">
      <xdr:nvSpPr>
        <xdr:cNvPr id="460" name="テキスト ボックス 459"/>
        <xdr:cNvSpPr txBox="1"/>
      </xdr:nvSpPr>
      <xdr:spPr>
        <a:xfrm>
          <a:off x="13512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35052</xdr:rowOff>
    </xdr:from>
    <xdr:to>
      <xdr:col>19</xdr:col>
      <xdr:colOff>6350</xdr:colOff>
      <xdr:row>76</xdr:row>
      <xdr:rowOff>136652</xdr:rowOff>
    </xdr:to>
    <xdr:sp macro="" textlink="">
      <xdr:nvSpPr>
        <xdr:cNvPr id="461" name="円/楕円 460"/>
        <xdr:cNvSpPr/>
      </xdr:nvSpPr>
      <xdr:spPr>
        <a:xfrm>
          <a:off x="12954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146829</xdr:rowOff>
    </xdr:from>
    <xdr:ext cx="762000" cy="259045"/>
    <xdr:sp macro="" textlink="">
      <xdr:nvSpPr>
        <xdr:cNvPr id="462" name="テキスト ボックス 461"/>
        <xdr:cNvSpPr txBox="1"/>
      </xdr:nvSpPr>
      <xdr:spPr>
        <a:xfrm>
          <a:off x="12623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高知県四万十町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138415</xdr:rowOff>
    </xdr:from>
    <xdr:to>
      <xdr:col>4</xdr:col>
      <xdr:colOff>1117600</xdr:colOff>
      <xdr:row>19</xdr:row>
      <xdr:rowOff>170564</xdr:rowOff>
    </xdr:to>
    <xdr:cxnSp macro="">
      <xdr:nvCxnSpPr>
        <xdr:cNvPr id="45" name="直線コネクタ 44"/>
        <xdr:cNvCxnSpPr/>
      </xdr:nvCxnSpPr>
      <xdr:spPr bwMode="auto">
        <a:xfrm flipV="1">
          <a:off x="5651500" y="2243440"/>
          <a:ext cx="0" cy="12322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142641</xdr:rowOff>
    </xdr:from>
    <xdr:ext cx="762000" cy="259045"/>
    <xdr:sp macro="" textlink="">
      <xdr:nvSpPr>
        <xdr:cNvPr id="46" name="人口1人当たり決算額の推移最小値テキスト130"/>
        <xdr:cNvSpPr txBox="1"/>
      </xdr:nvSpPr>
      <xdr:spPr>
        <a:xfrm>
          <a:off x="5740400" y="344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60,533</a:t>
          </a:r>
          <a:endParaRPr kumimoji="1" lang="ja-JP" altLang="en-US" sz="1000" b="1">
            <a:latin typeface="ＭＳ Ｐゴシック"/>
          </a:endParaRPr>
        </a:p>
      </xdr:txBody>
    </xdr:sp>
    <xdr:clientData/>
  </xdr:oneCellAnchor>
  <xdr:twoCellAnchor>
    <xdr:from>
      <xdr:col>4</xdr:col>
      <xdr:colOff>1028700</xdr:colOff>
      <xdr:row>19</xdr:row>
      <xdr:rowOff>170564</xdr:rowOff>
    </xdr:from>
    <xdr:to>
      <xdr:col>5</xdr:col>
      <xdr:colOff>73025</xdr:colOff>
      <xdr:row>19</xdr:row>
      <xdr:rowOff>170564</xdr:rowOff>
    </xdr:to>
    <xdr:cxnSp macro="">
      <xdr:nvCxnSpPr>
        <xdr:cNvPr id="47" name="直線コネクタ 46"/>
        <xdr:cNvCxnSpPr/>
      </xdr:nvCxnSpPr>
      <xdr:spPr bwMode="auto">
        <a:xfrm>
          <a:off x="5562600" y="34757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53342</xdr:rowOff>
    </xdr:from>
    <xdr:ext cx="762000" cy="259045"/>
    <xdr:sp macro="" textlink="">
      <xdr:nvSpPr>
        <xdr:cNvPr id="48" name="人口1人当たり決算額の推移最大値テキスト130"/>
        <xdr:cNvSpPr txBox="1"/>
      </xdr:nvSpPr>
      <xdr:spPr>
        <a:xfrm>
          <a:off x="5740400" y="198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222,252</a:t>
          </a:r>
          <a:endParaRPr kumimoji="1" lang="ja-JP" altLang="en-US" sz="1000" b="1">
            <a:latin typeface="ＭＳ Ｐゴシック"/>
          </a:endParaRPr>
        </a:p>
      </xdr:txBody>
    </xdr:sp>
    <xdr:clientData/>
  </xdr:oneCellAnchor>
  <xdr:twoCellAnchor>
    <xdr:from>
      <xdr:col>4</xdr:col>
      <xdr:colOff>1028700</xdr:colOff>
      <xdr:row>12</xdr:row>
      <xdr:rowOff>138415</xdr:rowOff>
    </xdr:from>
    <xdr:to>
      <xdr:col>5</xdr:col>
      <xdr:colOff>73025</xdr:colOff>
      <xdr:row>12</xdr:row>
      <xdr:rowOff>138415</xdr:rowOff>
    </xdr:to>
    <xdr:cxnSp macro="">
      <xdr:nvCxnSpPr>
        <xdr:cNvPr id="49" name="直線コネクタ 48"/>
        <xdr:cNvCxnSpPr/>
      </xdr:nvCxnSpPr>
      <xdr:spPr bwMode="auto">
        <a:xfrm>
          <a:off x="5562600" y="224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58107</xdr:rowOff>
    </xdr:from>
    <xdr:to>
      <xdr:col>4</xdr:col>
      <xdr:colOff>1117600</xdr:colOff>
      <xdr:row>16</xdr:row>
      <xdr:rowOff>73096</xdr:rowOff>
    </xdr:to>
    <xdr:cxnSp macro="">
      <xdr:nvCxnSpPr>
        <xdr:cNvPr id="50" name="直線コネクタ 49"/>
        <xdr:cNvCxnSpPr/>
      </xdr:nvCxnSpPr>
      <xdr:spPr bwMode="auto">
        <a:xfrm flipV="1">
          <a:off x="5003800" y="2848932"/>
          <a:ext cx="647700" cy="14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2435</xdr:rowOff>
    </xdr:from>
    <xdr:ext cx="762000" cy="259045"/>
    <xdr:sp macro="" textlink="">
      <xdr:nvSpPr>
        <xdr:cNvPr id="51" name="人口1人当たり決算額の推移平均値テキスト130"/>
        <xdr:cNvSpPr txBox="1"/>
      </xdr:nvSpPr>
      <xdr:spPr>
        <a:xfrm>
          <a:off x="5740400" y="2964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117,266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30358</xdr:rowOff>
    </xdr:from>
    <xdr:to>
      <xdr:col>5</xdr:col>
      <xdr:colOff>34925</xdr:colOff>
      <xdr:row>17</xdr:row>
      <xdr:rowOff>131958</xdr:rowOff>
    </xdr:to>
    <xdr:sp macro="" textlink="">
      <xdr:nvSpPr>
        <xdr:cNvPr id="52" name="フローチャート : 判断 51"/>
        <xdr:cNvSpPr/>
      </xdr:nvSpPr>
      <xdr:spPr bwMode="auto">
        <a:xfrm>
          <a:off x="5600700" y="2992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73096</xdr:rowOff>
    </xdr:from>
    <xdr:to>
      <xdr:col>4</xdr:col>
      <xdr:colOff>469900</xdr:colOff>
      <xdr:row>16</xdr:row>
      <xdr:rowOff>128051</xdr:rowOff>
    </xdr:to>
    <xdr:cxnSp macro="">
      <xdr:nvCxnSpPr>
        <xdr:cNvPr id="53" name="直線コネクタ 52"/>
        <xdr:cNvCxnSpPr/>
      </xdr:nvCxnSpPr>
      <xdr:spPr bwMode="auto">
        <a:xfrm flipV="1">
          <a:off x="4305300" y="2863921"/>
          <a:ext cx="698500" cy="54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41057</xdr:rowOff>
    </xdr:from>
    <xdr:to>
      <xdr:col>4</xdr:col>
      <xdr:colOff>520700</xdr:colOff>
      <xdr:row>17</xdr:row>
      <xdr:rowOff>142657</xdr:rowOff>
    </xdr:to>
    <xdr:sp macro="" textlink="">
      <xdr:nvSpPr>
        <xdr:cNvPr id="54" name="フローチャート : 判断 53"/>
        <xdr:cNvSpPr/>
      </xdr:nvSpPr>
      <xdr:spPr bwMode="auto">
        <a:xfrm>
          <a:off x="4953000" y="3003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127434</xdr:rowOff>
    </xdr:from>
    <xdr:ext cx="736600" cy="259045"/>
    <xdr:sp macro="" textlink="">
      <xdr:nvSpPr>
        <xdr:cNvPr id="55" name="テキスト ボックス 54"/>
        <xdr:cNvSpPr txBox="1"/>
      </xdr:nvSpPr>
      <xdr:spPr>
        <a:xfrm>
          <a:off x="4622800" y="3089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112286</xdr:rowOff>
    </xdr:from>
    <xdr:to>
      <xdr:col>3</xdr:col>
      <xdr:colOff>904875</xdr:colOff>
      <xdr:row>16</xdr:row>
      <xdr:rowOff>128051</xdr:rowOff>
    </xdr:to>
    <xdr:cxnSp macro="">
      <xdr:nvCxnSpPr>
        <xdr:cNvPr id="56" name="直線コネクタ 55"/>
        <xdr:cNvCxnSpPr/>
      </xdr:nvCxnSpPr>
      <xdr:spPr bwMode="auto">
        <a:xfrm>
          <a:off x="3606800" y="2903111"/>
          <a:ext cx="698500" cy="15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63825</xdr:rowOff>
    </xdr:from>
    <xdr:to>
      <xdr:col>3</xdr:col>
      <xdr:colOff>955675</xdr:colOff>
      <xdr:row>17</xdr:row>
      <xdr:rowOff>165425</xdr:rowOff>
    </xdr:to>
    <xdr:sp macro="" textlink="">
      <xdr:nvSpPr>
        <xdr:cNvPr id="57" name="フローチャート : 判断 56"/>
        <xdr:cNvSpPr/>
      </xdr:nvSpPr>
      <xdr:spPr bwMode="auto">
        <a:xfrm>
          <a:off x="4254500" y="3026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150202</xdr:rowOff>
    </xdr:from>
    <xdr:ext cx="762000" cy="259045"/>
    <xdr:sp macro="" textlink="">
      <xdr:nvSpPr>
        <xdr:cNvPr id="58" name="テキスト ボックス 57"/>
        <xdr:cNvSpPr txBox="1"/>
      </xdr:nvSpPr>
      <xdr:spPr>
        <a:xfrm>
          <a:off x="3924300" y="31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103073</xdr:rowOff>
    </xdr:from>
    <xdr:to>
      <xdr:col>3</xdr:col>
      <xdr:colOff>206375</xdr:colOff>
      <xdr:row>16</xdr:row>
      <xdr:rowOff>112286</xdr:rowOff>
    </xdr:to>
    <xdr:cxnSp macro="">
      <xdr:nvCxnSpPr>
        <xdr:cNvPr id="59" name="直線コネクタ 58"/>
        <xdr:cNvCxnSpPr/>
      </xdr:nvCxnSpPr>
      <xdr:spPr bwMode="auto">
        <a:xfrm>
          <a:off x="2908300" y="2893898"/>
          <a:ext cx="698500" cy="9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38191</xdr:rowOff>
    </xdr:from>
    <xdr:to>
      <xdr:col>3</xdr:col>
      <xdr:colOff>257175</xdr:colOff>
      <xdr:row>17</xdr:row>
      <xdr:rowOff>139791</xdr:rowOff>
    </xdr:to>
    <xdr:sp macro="" textlink="">
      <xdr:nvSpPr>
        <xdr:cNvPr id="60" name="フローチャート : 判断 59"/>
        <xdr:cNvSpPr/>
      </xdr:nvSpPr>
      <xdr:spPr bwMode="auto">
        <a:xfrm>
          <a:off x="3556000" y="3000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124568</xdr:rowOff>
    </xdr:from>
    <xdr:ext cx="762000" cy="259045"/>
    <xdr:sp macro="" textlink="">
      <xdr:nvSpPr>
        <xdr:cNvPr id="61" name="テキスト ボックス 60"/>
        <xdr:cNvSpPr txBox="1"/>
      </xdr:nvSpPr>
      <xdr:spPr>
        <a:xfrm>
          <a:off x="3225800" y="308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24247</xdr:rowOff>
    </xdr:from>
    <xdr:to>
      <xdr:col>2</xdr:col>
      <xdr:colOff>692150</xdr:colOff>
      <xdr:row>17</xdr:row>
      <xdr:rowOff>125847</xdr:rowOff>
    </xdr:to>
    <xdr:sp macro="" textlink="">
      <xdr:nvSpPr>
        <xdr:cNvPr id="62" name="フローチャート : 判断 61"/>
        <xdr:cNvSpPr/>
      </xdr:nvSpPr>
      <xdr:spPr bwMode="auto">
        <a:xfrm>
          <a:off x="2857500" y="298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110624</xdr:rowOff>
    </xdr:from>
    <xdr:ext cx="762000" cy="259045"/>
    <xdr:sp macro="" textlink="">
      <xdr:nvSpPr>
        <xdr:cNvPr id="63" name="テキスト ボックス 62"/>
        <xdr:cNvSpPr txBox="1"/>
      </xdr:nvSpPr>
      <xdr:spPr>
        <a:xfrm>
          <a:off x="2527300" y="307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118,068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7307</xdr:rowOff>
    </xdr:from>
    <xdr:to>
      <xdr:col>5</xdr:col>
      <xdr:colOff>34925</xdr:colOff>
      <xdr:row>16</xdr:row>
      <xdr:rowOff>108907</xdr:rowOff>
    </xdr:to>
    <xdr:sp macro="" textlink="">
      <xdr:nvSpPr>
        <xdr:cNvPr id="69" name="円/楕円 68"/>
        <xdr:cNvSpPr/>
      </xdr:nvSpPr>
      <xdr:spPr bwMode="auto">
        <a:xfrm>
          <a:off x="5600700" y="2798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23834</xdr:rowOff>
    </xdr:from>
    <xdr:ext cx="762000" cy="259045"/>
    <xdr:sp macro="" textlink="">
      <xdr:nvSpPr>
        <xdr:cNvPr id="70" name="人口1人当たり決算額の推移該当値テキスト130"/>
        <xdr:cNvSpPr txBox="1"/>
      </xdr:nvSpPr>
      <xdr:spPr>
        <a:xfrm>
          <a:off x="5740400" y="264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142,791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22296</xdr:rowOff>
    </xdr:from>
    <xdr:to>
      <xdr:col>4</xdr:col>
      <xdr:colOff>520700</xdr:colOff>
      <xdr:row>16</xdr:row>
      <xdr:rowOff>123896</xdr:rowOff>
    </xdr:to>
    <xdr:sp macro="" textlink="">
      <xdr:nvSpPr>
        <xdr:cNvPr id="71" name="円/楕円 70"/>
        <xdr:cNvSpPr/>
      </xdr:nvSpPr>
      <xdr:spPr bwMode="auto">
        <a:xfrm>
          <a:off x="4953000" y="2813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134073</xdr:rowOff>
    </xdr:from>
    <xdr:ext cx="736600" cy="259045"/>
    <xdr:sp macro="" textlink="">
      <xdr:nvSpPr>
        <xdr:cNvPr id="72" name="テキスト ボックス 71"/>
        <xdr:cNvSpPr txBox="1"/>
      </xdr:nvSpPr>
      <xdr:spPr>
        <a:xfrm>
          <a:off x="4622800" y="2581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140,824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77251</xdr:rowOff>
    </xdr:from>
    <xdr:to>
      <xdr:col>3</xdr:col>
      <xdr:colOff>955675</xdr:colOff>
      <xdr:row>17</xdr:row>
      <xdr:rowOff>7401</xdr:rowOff>
    </xdr:to>
    <xdr:sp macro="" textlink="">
      <xdr:nvSpPr>
        <xdr:cNvPr id="73" name="円/楕円 72"/>
        <xdr:cNvSpPr/>
      </xdr:nvSpPr>
      <xdr:spPr bwMode="auto">
        <a:xfrm>
          <a:off x="4254500" y="2868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17578</xdr:rowOff>
    </xdr:from>
    <xdr:ext cx="762000" cy="259045"/>
    <xdr:sp macro="" textlink="">
      <xdr:nvSpPr>
        <xdr:cNvPr id="74" name="テキスト ボックス 73"/>
        <xdr:cNvSpPr txBox="1"/>
      </xdr:nvSpPr>
      <xdr:spPr>
        <a:xfrm>
          <a:off x="3924300" y="263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133,612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61486</xdr:rowOff>
    </xdr:from>
    <xdr:to>
      <xdr:col>3</xdr:col>
      <xdr:colOff>257175</xdr:colOff>
      <xdr:row>16</xdr:row>
      <xdr:rowOff>163086</xdr:rowOff>
    </xdr:to>
    <xdr:sp macro="" textlink="">
      <xdr:nvSpPr>
        <xdr:cNvPr id="75" name="円/楕円 74"/>
        <xdr:cNvSpPr/>
      </xdr:nvSpPr>
      <xdr:spPr bwMode="auto">
        <a:xfrm>
          <a:off x="3556000" y="2852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1813</xdr:rowOff>
    </xdr:from>
    <xdr:ext cx="762000" cy="259045"/>
    <xdr:sp macro="" textlink="">
      <xdr:nvSpPr>
        <xdr:cNvPr id="76" name="テキスト ボックス 75"/>
        <xdr:cNvSpPr txBox="1"/>
      </xdr:nvSpPr>
      <xdr:spPr>
        <a:xfrm>
          <a:off x="3225800" y="262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135,681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52273</xdr:rowOff>
    </xdr:from>
    <xdr:to>
      <xdr:col>2</xdr:col>
      <xdr:colOff>692150</xdr:colOff>
      <xdr:row>16</xdr:row>
      <xdr:rowOff>153873</xdr:rowOff>
    </xdr:to>
    <xdr:sp macro="" textlink="">
      <xdr:nvSpPr>
        <xdr:cNvPr id="77" name="円/楕円 76"/>
        <xdr:cNvSpPr/>
      </xdr:nvSpPr>
      <xdr:spPr bwMode="auto">
        <a:xfrm>
          <a:off x="2857500" y="2843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164050</xdr:rowOff>
    </xdr:from>
    <xdr:ext cx="762000" cy="259045"/>
    <xdr:sp macro="" textlink="">
      <xdr:nvSpPr>
        <xdr:cNvPr id="78" name="テキスト ボックス 77"/>
        <xdr:cNvSpPr txBox="1"/>
      </xdr:nvSpPr>
      <xdr:spPr>
        <a:xfrm>
          <a:off x="2527300" y="261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136,890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322091</xdr:rowOff>
    </xdr:from>
    <xdr:to>
      <xdr:col>4</xdr:col>
      <xdr:colOff>1117600</xdr:colOff>
      <xdr:row>37</xdr:row>
      <xdr:rowOff>318243</xdr:rowOff>
    </xdr:to>
    <xdr:cxnSp macro="">
      <xdr:nvCxnSpPr>
        <xdr:cNvPr id="107" name="直線コネクタ 106"/>
        <xdr:cNvCxnSpPr/>
      </xdr:nvCxnSpPr>
      <xdr:spPr bwMode="auto">
        <a:xfrm flipV="1">
          <a:off x="5651500" y="6246641"/>
          <a:ext cx="0" cy="1196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290320</xdr:rowOff>
    </xdr:from>
    <xdr:ext cx="762000" cy="259045"/>
    <xdr:sp macro="" textlink="">
      <xdr:nvSpPr>
        <xdr:cNvPr id="108" name="人口1人当たり決算額の推移最小値テキスト445"/>
        <xdr:cNvSpPr txBox="1"/>
      </xdr:nvSpPr>
      <xdr:spPr>
        <a:xfrm>
          <a:off x="5740400" y="741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5,961</a:t>
          </a:r>
          <a:endParaRPr kumimoji="1" lang="ja-JP" altLang="en-US" sz="1000" b="1">
            <a:latin typeface="ＭＳ Ｐゴシック"/>
          </a:endParaRPr>
        </a:p>
      </xdr:txBody>
    </xdr:sp>
    <xdr:clientData/>
  </xdr:oneCellAnchor>
  <xdr:twoCellAnchor>
    <xdr:from>
      <xdr:col>4</xdr:col>
      <xdr:colOff>1028700</xdr:colOff>
      <xdr:row>37</xdr:row>
      <xdr:rowOff>318243</xdr:rowOff>
    </xdr:from>
    <xdr:to>
      <xdr:col>5</xdr:col>
      <xdr:colOff>73025</xdr:colOff>
      <xdr:row>37</xdr:row>
      <xdr:rowOff>318243</xdr:rowOff>
    </xdr:to>
    <xdr:cxnSp macro="">
      <xdr:nvCxnSpPr>
        <xdr:cNvPr id="109" name="直線コネクタ 108"/>
        <xdr:cNvCxnSpPr/>
      </xdr:nvCxnSpPr>
      <xdr:spPr bwMode="auto">
        <a:xfrm>
          <a:off x="5562600" y="7442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65568</xdr:rowOff>
    </xdr:from>
    <xdr:ext cx="762000" cy="259045"/>
    <xdr:sp macro="" textlink="">
      <xdr:nvSpPr>
        <xdr:cNvPr id="110" name="人口1人当たり決算額の推移最大値テキスト445"/>
        <xdr:cNvSpPr txBox="1"/>
      </xdr:nvSpPr>
      <xdr:spPr>
        <a:xfrm>
          <a:off x="5740400" y="599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68,759</a:t>
          </a:r>
          <a:endParaRPr kumimoji="1" lang="ja-JP" altLang="en-US" sz="1000" b="1">
            <a:latin typeface="ＭＳ Ｐゴシック"/>
          </a:endParaRPr>
        </a:p>
      </xdr:txBody>
    </xdr:sp>
    <xdr:clientData/>
  </xdr:oneCellAnchor>
  <xdr:twoCellAnchor>
    <xdr:from>
      <xdr:col>4</xdr:col>
      <xdr:colOff>1028700</xdr:colOff>
      <xdr:row>33</xdr:row>
      <xdr:rowOff>322091</xdr:rowOff>
    </xdr:from>
    <xdr:to>
      <xdr:col>5</xdr:col>
      <xdr:colOff>73025</xdr:colOff>
      <xdr:row>33</xdr:row>
      <xdr:rowOff>322091</xdr:rowOff>
    </xdr:to>
    <xdr:cxnSp macro="">
      <xdr:nvCxnSpPr>
        <xdr:cNvPr id="111" name="直線コネクタ 110"/>
        <xdr:cNvCxnSpPr/>
      </xdr:nvCxnSpPr>
      <xdr:spPr bwMode="auto">
        <a:xfrm>
          <a:off x="5562600" y="62466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337293</xdr:rowOff>
    </xdr:from>
    <xdr:to>
      <xdr:col>4</xdr:col>
      <xdr:colOff>1117600</xdr:colOff>
      <xdr:row>36</xdr:row>
      <xdr:rowOff>16301</xdr:rowOff>
    </xdr:to>
    <xdr:cxnSp macro="">
      <xdr:nvCxnSpPr>
        <xdr:cNvPr id="112" name="直線コネクタ 111"/>
        <xdr:cNvCxnSpPr/>
      </xdr:nvCxnSpPr>
      <xdr:spPr bwMode="auto">
        <a:xfrm flipV="1">
          <a:off x="5003800" y="6947643"/>
          <a:ext cx="647700" cy="21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322069</xdr:rowOff>
    </xdr:from>
    <xdr:ext cx="762000" cy="259045"/>
    <xdr:sp macro="" textlink="">
      <xdr:nvSpPr>
        <xdr:cNvPr id="113" name="人口1人当たり決算額の推移平均値テキスト445"/>
        <xdr:cNvSpPr txBox="1"/>
      </xdr:nvSpPr>
      <xdr:spPr>
        <a:xfrm>
          <a:off x="5740400" y="6932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30,628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311886</xdr:rowOff>
    </xdr:from>
    <xdr:to>
      <xdr:col>5</xdr:col>
      <xdr:colOff>34925</xdr:colOff>
      <xdr:row>36</xdr:row>
      <xdr:rowOff>70586</xdr:rowOff>
    </xdr:to>
    <xdr:sp macro="" textlink="">
      <xdr:nvSpPr>
        <xdr:cNvPr id="114" name="フローチャート : 判断 113"/>
        <xdr:cNvSpPr/>
      </xdr:nvSpPr>
      <xdr:spPr bwMode="auto">
        <a:xfrm>
          <a:off x="5600700" y="6922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270637</xdr:rowOff>
    </xdr:from>
    <xdr:to>
      <xdr:col>4</xdr:col>
      <xdr:colOff>469900</xdr:colOff>
      <xdr:row>36</xdr:row>
      <xdr:rowOff>16301</xdr:rowOff>
    </xdr:to>
    <xdr:cxnSp macro="">
      <xdr:nvCxnSpPr>
        <xdr:cNvPr id="115" name="直線コネクタ 114"/>
        <xdr:cNvCxnSpPr/>
      </xdr:nvCxnSpPr>
      <xdr:spPr bwMode="auto">
        <a:xfrm>
          <a:off x="4305300" y="6880987"/>
          <a:ext cx="698500" cy="88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270643</xdr:rowOff>
    </xdr:from>
    <xdr:to>
      <xdr:col>4</xdr:col>
      <xdr:colOff>520700</xdr:colOff>
      <xdr:row>36</xdr:row>
      <xdr:rowOff>29343</xdr:rowOff>
    </xdr:to>
    <xdr:sp macro="" textlink="">
      <xdr:nvSpPr>
        <xdr:cNvPr id="116" name="フローチャート : 判断 115"/>
        <xdr:cNvSpPr/>
      </xdr:nvSpPr>
      <xdr:spPr bwMode="auto">
        <a:xfrm>
          <a:off x="4953000" y="688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39520</xdr:rowOff>
    </xdr:from>
    <xdr:ext cx="736600" cy="259045"/>
    <xdr:sp macro="" textlink="">
      <xdr:nvSpPr>
        <xdr:cNvPr id="117" name="テキスト ボックス 116"/>
        <xdr:cNvSpPr txBox="1"/>
      </xdr:nvSpPr>
      <xdr:spPr>
        <a:xfrm>
          <a:off x="4622800" y="6649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270637</xdr:rowOff>
    </xdr:from>
    <xdr:to>
      <xdr:col>3</xdr:col>
      <xdr:colOff>904875</xdr:colOff>
      <xdr:row>35</xdr:row>
      <xdr:rowOff>289420</xdr:rowOff>
    </xdr:to>
    <xdr:cxnSp macro="">
      <xdr:nvCxnSpPr>
        <xdr:cNvPr id="118" name="直線コネクタ 117"/>
        <xdr:cNvCxnSpPr/>
      </xdr:nvCxnSpPr>
      <xdr:spPr bwMode="auto">
        <a:xfrm flipV="1">
          <a:off x="3606800" y="6880987"/>
          <a:ext cx="698500" cy="18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188119</xdr:rowOff>
    </xdr:from>
    <xdr:to>
      <xdr:col>3</xdr:col>
      <xdr:colOff>955675</xdr:colOff>
      <xdr:row>35</xdr:row>
      <xdr:rowOff>289719</xdr:rowOff>
    </xdr:to>
    <xdr:sp macro="" textlink="">
      <xdr:nvSpPr>
        <xdr:cNvPr id="119" name="フローチャート : 判断 118"/>
        <xdr:cNvSpPr/>
      </xdr:nvSpPr>
      <xdr:spPr bwMode="auto">
        <a:xfrm>
          <a:off x="42545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299896</xdr:rowOff>
    </xdr:from>
    <xdr:ext cx="762000" cy="259045"/>
    <xdr:sp macro="" textlink="">
      <xdr:nvSpPr>
        <xdr:cNvPr id="120" name="テキスト ボックス 119"/>
        <xdr:cNvSpPr txBox="1"/>
      </xdr:nvSpPr>
      <xdr:spPr>
        <a:xfrm>
          <a:off x="3924300" y="6567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170396</xdr:rowOff>
    </xdr:from>
    <xdr:to>
      <xdr:col>3</xdr:col>
      <xdr:colOff>206375</xdr:colOff>
      <xdr:row>35</xdr:row>
      <xdr:rowOff>289420</xdr:rowOff>
    </xdr:to>
    <xdr:cxnSp macro="">
      <xdr:nvCxnSpPr>
        <xdr:cNvPr id="121" name="直線コネクタ 120"/>
        <xdr:cNvCxnSpPr/>
      </xdr:nvCxnSpPr>
      <xdr:spPr bwMode="auto">
        <a:xfrm>
          <a:off x="2908300" y="6780746"/>
          <a:ext cx="698500" cy="119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138512</xdr:rowOff>
    </xdr:from>
    <xdr:to>
      <xdr:col>3</xdr:col>
      <xdr:colOff>257175</xdr:colOff>
      <xdr:row>35</xdr:row>
      <xdr:rowOff>240112</xdr:rowOff>
    </xdr:to>
    <xdr:sp macro="" textlink="">
      <xdr:nvSpPr>
        <xdr:cNvPr id="122" name="フローチャート : 判断 121"/>
        <xdr:cNvSpPr/>
      </xdr:nvSpPr>
      <xdr:spPr bwMode="auto">
        <a:xfrm>
          <a:off x="3556000" y="674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250289</xdr:rowOff>
    </xdr:from>
    <xdr:ext cx="762000" cy="259045"/>
    <xdr:sp macro="" textlink="">
      <xdr:nvSpPr>
        <xdr:cNvPr id="123" name="テキスト ボックス 122"/>
        <xdr:cNvSpPr txBox="1"/>
      </xdr:nvSpPr>
      <xdr:spPr>
        <a:xfrm>
          <a:off x="3225800" y="651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61950</xdr:rowOff>
    </xdr:from>
    <xdr:to>
      <xdr:col>2</xdr:col>
      <xdr:colOff>692150</xdr:colOff>
      <xdr:row>35</xdr:row>
      <xdr:rowOff>163550</xdr:rowOff>
    </xdr:to>
    <xdr:sp macro="" textlink="">
      <xdr:nvSpPr>
        <xdr:cNvPr id="124" name="フローチャート : 判断 123"/>
        <xdr:cNvSpPr/>
      </xdr:nvSpPr>
      <xdr:spPr bwMode="auto">
        <a:xfrm>
          <a:off x="2857500" y="6672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173727</xdr:rowOff>
    </xdr:from>
    <xdr:ext cx="762000" cy="259045"/>
    <xdr:sp macro="" textlink="">
      <xdr:nvSpPr>
        <xdr:cNvPr id="125" name="テキスト ボックス 124"/>
        <xdr:cNvSpPr txBox="1"/>
      </xdr:nvSpPr>
      <xdr:spPr>
        <a:xfrm>
          <a:off x="2527300" y="64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286493</xdr:rowOff>
    </xdr:from>
    <xdr:to>
      <xdr:col>5</xdr:col>
      <xdr:colOff>34925</xdr:colOff>
      <xdr:row>36</xdr:row>
      <xdr:rowOff>45193</xdr:rowOff>
    </xdr:to>
    <xdr:sp macro="" textlink="">
      <xdr:nvSpPr>
        <xdr:cNvPr id="131" name="円/楕円 130"/>
        <xdr:cNvSpPr/>
      </xdr:nvSpPr>
      <xdr:spPr bwMode="auto">
        <a:xfrm>
          <a:off x="5600700" y="6896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131570</xdr:rowOff>
    </xdr:from>
    <xdr:ext cx="762000" cy="259045"/>
    <xdr:sp macro="" textlink="">
      <xdr:nvSpPr>
        <xdr:cNvPr id="132" name="人口1人当たり決算額の推移該当値テキスト445"/>
        <xdr:cNvSpPr txBox="1"/>
      </xdr:nvSpPr>
      <xdr:spPr>
        <a:xfrm>
          <a:off x="5740400" y="674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31,961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308401</xdr:rowOff>
    </xdr:from>
    <xdr:to>
      <xdr:col>4</xdr:col>
      <xdr:colOff>520700</xdr:colOff>
      <xdr:row>36</xdr:row>
      <xdr:rowOff>67101</xdr:rowOff>
    </xdr:to>
    <xdr:sp macro="" textlink="">
      <xdr:nvSpPr>
        <xdr:cNvPr id="133" name="円/楕円 132"/>
        <xdr:cNvSpPr/>
      </xdr:nvSpPr>
      <xdr:spPr bwMode="auto">
        <a:xfrm>
          <a:off x="4953000" y="6918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51878</xdr:rowOff>
    </xdr:from>
    <xdr:ext cx="736600" cy="259045"/>
    <xdr:sp macro="" textlink="">
      <xdr:nvSpPr>
        <xdr:cNvPr id="134" name="テキスト ボックス 133"/>
        <xdr:cNvSpPr txBox="1"/>
      </xdr:nvSpPr>
      <xdr:spPr>
        <a:xfrm>
          <a:off x="4622800" y="7005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30,811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219837</xdr:rowOff>
    </xdr:from>
    <xdr:to>
      <xdr:col>3</xdr:col>
      <xdr:colOff>955675</xdr:colOff>
      <xdr:row>35</xdr:row>
      <xdr:rowOff>321437</xdr:rowOff>
    </xdr:to>
    <xdr:sp macro="" textlink="">
      <xdr:nvSpPr>
        <xdr:cNvPr id="135" name="円/楕円 134"/>
        <xdr:cNvSpPr/>
      </xdr:nvSpPr>
      <xdr:spPr bwMode="auto">
        <a:xfrm>
          <a:off x="4254500" y="6830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306214</xdr:rowOff>
    </xdr:from>
    <xdr:ext cx="762000" cy="259045"/>
    <xdr:sp macro="" textlink="">
      <xdr:nvSpPr>
        <xdr:cNvPr id="136" name="テキスト ボックス 135"/>
        <xdr:cNvSpPr txBox="1"/>
      </xdr:nvSpPr>
      <xdr:spPr>
        <a:xfrm>
          <a:off x="3924300" y="691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35,460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238620</xdr:rowOff>
    </xdr:from>
    <xdr:to>
      <xdr:col>3</xdr:col>
      <xdr:colOff>257175</xdr:colOff>
      <xdr:row>35</xdr:row>
      <xdr:rowOff>340220</xdr:rowOff>
    </xdr:to>
    <xdr:sp macro="" textlink="">
      <xdr:nvSpPr>
        <xdr:cNvPr id="137" name="円/楕円 136"/>
        <xdr:cNvSpPr/>
      </xdr:nvSpPr>
      <xdr:spPr bwMode="auto">
        <a:xfrm>
          <a:off x="3556000" y="6848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324997</xdr:rowOff>
    </xdr:from>
    <xdr:ext cx="762000" cy="259045"/>
    <xdr:sp macro="" textlink="">
      <xdr:nvSpPr>
        <xdr:cNvPr id="138" name="テキスト ボックス 137"/>
        <xdr:cNvSpPr txBox="1"/>
      </xdr:nvSpPr>
      <xdr:spPr>
        <a:xfrm>
          <a:off x="3225800" y="693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34,474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119596</xdr:rowOff>
    </xdr:from>
    <xdr:to>
      <xdr:col>2</xdr:col>
      <xdr:colOff>692150</xdr:colOff>
      <xdr:row>35</xdr:row>
      <xdr:rowOff>221196</xdr:rowOff>
    </xdr:to>
    <xdr:sp macro="" textlink="">
      <xdr:nvSpPr>
        <xdr:cNvPr id="139" name="円/楕円 138"/>
        <xdr:cNvSpPr/>
      </xdr:nvSpPr>
      <xdr:spPr bwMode="auto">
        <a:xfrm>
          <a:off x="2857500" y="6729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205973</xdr:rowOff>
    </xdr:from>
    <xdr:ext cx="762000" cy="259045"/>
    <xdr:sp macro="" textlink="">
      <xdr:nvSpPr>
        <xdr:cNvPr id="140" name="テキスト ボックス 139"/>
        <xdr:cNvSpPr txBox="1"/>
      </xdr:nvSpPr>
      <xdr:spPr>
        <a:xfrm>
          <a:off x="2527300" y="6816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40,722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高知県四万十町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18,128
18,048
642.30
16,708,259
16,043,358
441,288
9,072,745
20,723,002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85,657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122917</xdr:rowOff>
    </xdr:from>
    <xdr:to>
      <xdr:col>6</xdr:col>
      <xdr:colOff>510540</xdr:colOff>
      <xdr:row>39</xdr:row>
      <xdr:rowOff>91656</xdr:rowOff>
    </xdr:to>
    <xdr:cxnSp macro="">
      <xdr:nvCxnSpPr>
        <xdr:cNvPr id="56" name="直線コネクタ 55"/>
        <xdr:cNvCxnSpPr/>
      </xdr:nvCxnSpPr>
      <xdr:spPr>
        <a:xfrm flipV="1">
          <a:off x="4633595" y="5094967"/>
          <a:ext cx="1270" cy="1683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95483</xdr:rowOff>
    </xdr:from>
    <xdr:ext cx="534377" cy="259045"/>
    <xdr:sp macro="" textlink="">
      <xdr:nvSpPr>
        <xdr:cNvPr id="57" name="人件費最小値テキスト"/>
        <xdr:cNvSpPr txBox="1"/>
      </xdr:nvSpPr>
      <xdr:spPr>
        <a:xfrm>
          <a:off x="4686300" y="678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57,522</a:t>
          </a:r>
          <a:endParaRPr kumimoji="1" lang="ja-JP" altLang="en-US" sz="1000" b="1">
            <a:latin typeface="ＭＳ Ｐゴシック"/>
          </a:endParaRPr>
        </a:p>
      </xdr:txBody>
    </xdr:sp>
    <xdr:clientData/>
  </xdr:oneCellAnchor>
  <xdr:twoCellAnchor>
    <xdr:from>
      <xdr:col>6</xdr:col>
      <xdr:colOff>422275</xdr:colOff>
      <xdr:row>39</xdr:row>
      <xdr:rowOff>91656</xdr:rowOff>
    </xdr:from>
    <xdr:to>
      <xdr:col>6</xdr:col>
      <xdr:colOff>600075</xdr:colOff>
      <xdr:row>39</xdr:row>
      <xdr:rowOff>91656</xdr:rowOff>
    </xdr:to>
    <xdr:cxnSp macro="">
      <xdr:nvCxnSpPr>
        <xdr:cNvPr id="58" name="直線コネクタ 57"/>
        <xdr:cNvCxnSpPr/>
      </xdr:nvCxnSpPr>
      <xdr:spPr>
        <a:xfrm>
          <a:off x="4546600" y="677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69594</xdr:rowOff>
    </xdr:from>
    <xdr:ext cx="599010" cy="259045"/>
    <xdr:sp macro="" textlink="">
      <xdr:nvSpPr>
        <xdr:cNvPr id="59" name="人件費最大値テキスト"/>
        <xdr:cNvSpPr txBox="1"/>
      </xdr:nvSpPr>
      <xdr:spPr>
        <a:xfrm>
          <a:off x="4686300" y="487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145,881</a:t>
          </a:r>
          <a:endParaRPr kumimoji="1" lang="ja-JP" altLang="en-US" sz="1000" b="1">
            <a:latin typeface="ＭＳ Ｐゴシック"/>
          </a:endParaRPr>
        </a:p>
      </xdr:txBody>
    </xdr:sp>
    <xdr:clientData/>
  </xdr:oneCellAnchor>
  <xdr:twoCellAnchor>
    <xdr:from>
      <xdr:col>6</xdr:col>
      <xdr:colOff>422275</xdr:colOff>
      <xdr:row>29</xdr:row>
      <xdr:rowOff>122917</xdr:rowOff>
    </xdr:from>
    <xdr:to>
      <xdr:col>6</xdr:col>
      <xdr:colOff>600075</xdr:colOff>
      <xdr:row>29</xdr:row>
      <xdr:rowOff>122917</xdr:rowOff>
    </xdr:to>
    <xdr:cxnSp macro="">
      <xdr:nvCxnSpPr>
        <xdr:cNvPr id="60" name="直線コネクタ 59"/>
        <xdr:cNvCxnSpPr/>
      </xdr:nvCxnSpPr>
      <xdr:spPr>
        <a:xfrm>
          <a:off x="4546600" y="509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87217</xdr:rowOff>
    </xdr:from>
    <xdr:to>
      <xdr:col>6</xdr:col>
      <xdr:colOff>511175</xdr:colOff>
      <xdr:row>32</xdr:row>
      <xdr:rowOff>99200</xdr:rowOff>
    </xdr:to>
    <xdr:cxnSp macro="">
      <xdr:nvCxnSpPr>
        <xdr:cNvPr id="61" name="直線コネクタ 60"/>
        <xdr:cNvCxnSpPr/>
      </xdr:nvCxnSpPr>
      <xdr:spPr>
        <a:xfrm flipV="1">
          <a:off x="3797300" y="5573617"/>
          <a:ext cx="838200" cy="1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157529</xdr:rowOff>
    </xdr:from>
    <xdr:ext cx="534377" cy="259045"/>
    <xdr:sp macro="" textlink="">
      <xdr:nvSpPr>
        <xdr:cNvPr id="62" name="人件費平均値テキスト"/>
        <xdr:cNvSpPr txBox="1"/>
      </xdr:nvSpPr>
      <xdr:spPr>
        <a:xfrm>
          <a:off x="4686300" y="5986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95,265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7652</xdr:rowOff>
    </xdr:from>
    <xdr:to>
      <xdr:col>6</xdr:col>
      <xdr:colOff>561975</xdr:colOff>
      <xdr:row>35</xdr:row>
      <xdr:rowOff>109252</xdr:rowOff>
    </xdr:to>
    <xdr:sp macro="" textlink="">
      <xdr:nvSpPr>
        <xdr:cNvPr id="63" name="フローチャート : 判断 62"/>
        <xdr:cNvSpPr/>
      </xdr:nvSpPr>
      <xdr:spPr>
        <a:xfrm>
          <a:off x="4584700" y="600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99200</xdr:rowOff>
    </xdr:from>
    <xdr:to>
      <xdr:col>5</xdr:col>
      <xdr:colOff>358775</xdr:colOff>
      <xdr:row>33</xdr:row>
      <xdr:rowOff>43783</xdr:rowOff>
    </xdr:to>
    <xdr:cxnSp macro="">
      <xdr:nvCxnSpPr>
        <xdr:cNvPr id="64" name="直線コネクタ 63"/>
        <xdr:cNvCxnSpPr/>
      </xdr:nvCxnSpPr>
      <xdr:spPr>
        <a:xfrm flipV="1">
          <a:off x="2908300" y="5585600"/>
          <a:ext cx="889000" cy="11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26683</xdr:rowOff>
    </xdr:from>
    <xdr:to>
      <xdr:col>5</xdr:col>
      <xdr:colOff>409575</xdr:colOff>
      <xdr:row>35</xdr:row>
      <xdr:rowOff>128283</xdr:rowOff>
    </xdr:to>
    <xdr:sp macro="" textlink="">
      <xdr:nvSpPr>
        <xdr:cNvPr id="65" name="フローチャート : 判断 64"/>
        <xdr:cNvSpPr/>
      </xdr:nvSpPr>
      <xdr:spPr>
        <a:xfrm>
          <a:off x="3746500" y="60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119410</xdr:rowOff>
    </xdr:from>
    <xdr:ext cx="534377" cy="259045"/>
    <xdr:sp macro="" textlink="">
      <xdr:nvSpPr>
        <xdr:cNvPr id="66" name="テキスト ボックス 65"/>
        <xdr:cNvSpPr txBox="1"/>
      </xdr:nvSpPr>
      <xdr:spPr>
        <a:xfrm>
          <a:off x="3530111" y="61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94,266</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134956</xdr:rowOff>
    </xdr:from>
    <xdr:to>
      <xdr:col>4</xdr:col>
      <xdr:colOff>155575</xdr:colOff>
      <xdr:row>33</xdr:row>
      <xdr:rowOff>43783</xdr:rowOff>
    </xdr:to>
    <xdr:cxnSp macro="">
      <xdr:nvCxnSpPr>
        <xdr:cNvPr id="67" name="直線コネクタ 66"/>
        <xdr:cNvCxnSpPr/>
      </xdr:nvCxnSpPr>
      <xdr:spPr>
        <a:xfrm>
          <a:off x="2019300" y="5621356"/>
          <a:ext cx="889000" cy="8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56667</xdr:rowOff>
    </xdr:from>
    <xdr:to>
      <xdr:col>4</xdr:col>
      <xdr:colOff>206375</xdr:colOff>
      <xdr:row>35</xdr:row>
      <xdr:rowOff>158267</xdr:rowOff>
    </xdr:to>
    <xdr:sp macro="" textlink="">
      <xdr:nvSpPr>
        <xdr:cNvPr id="68" name="フローチャート : 判断 67"/>
        <xdr:cNvSpPr/>
      </xdr:nvSpPr>
      <xdr:spPr>
        <a:xfrm>
          <a:off x="2857500" y="605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149394</xdr:rowOff>
    </xdr:from>
    <xdr:ext cx="534377" cy="259045"/>
    <xdr:sp macro="" textlink="">
      <xdr:nvSpPr>
        <xdr:cNvPr id="69" name="テキスト ボックス 68"/>
        <xdr:cNvSpPr txBox="1"/>
      </xdr:nvSpPr>
      <xdr:spPr>
        <a:xfrm>
          <a:off x="2641111" y="615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92,692</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134956</xdr:rowOff>
    </xdr:from>
    <xdr:to>
      <xdr:col>2</xdr:col>
      <xdr:colOff>638175</xdr:colOff>
      <xdr:row>33</xdr:row>
      <xdr:rowOff>42031</xdr:rowOff>
    </xdr:to>
    <xdr:cxnSp macro="">
      <xdr:nvCxnSpPr>
        <xdr:cNvPr id="70" name="直線コネクタ 69"/>
        <xdr:cNvCxnSpPr/>
      </xdr:nvCxnSpPr>
      <xdr:spPr>
        <a:xfrm flipV="1">
          <a:off x="1130300" y="5621356"/>
          <a:ext cx="889000" cy="7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151174</xdr:rowOff>
    </xdr:from>
    <xdr:to>
      <xdr:col>3</xdr:col>
      <xdr:colOff>3175</xdr:colOff>
      <xdr:row>35</xdr:row>
      <xdr:rowOff>81324</xdr:rowOff>
    </xdr:to>
    <xdr:sp macro="" textlink="">
      <xdr:nvSpPr>
        <xdr:cNvPr id="71" name="フローチャート : 判断 70"/>
        <xdr:cNvSpPr/>
      </xdr:nvSpPr>
      <xdr:spPr>
        <a:xfrm>
          <a:off x="1968500" y="59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72451</xdr:rowOff>
    </xdr:from>
    <xdr:ext cx="534377" cy="259045"/>
    <xdr:sp macro="" textlink="">
      <xdr:nvSpPr>
        <xdr:cNvPr id="72" name="テキスト ボックス 71"/>
        <xdr:cNvSpPr txBox="1"/>
      </xdr:nvSpPr>
      <xdr:spPr>
        <a:xfrm>
          <a:off x="1752111" y="60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96,731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125114</xdr:rowOff>
    </xdr:from>
    <xdr:to>
      <xdr:col>1</xdr:col>
      <xdr:colOff>485775</xdr:colOff>
      <xdr:row>35</xdr:row>
      <xdr:rowOff>55264</xdr:rowOff>
    </xdr:to>
    <xdr:sp macro="" textlink="">
      <xdr:nvSpPr>
        <xdr:cNvPr id="73" name="フローチャート : 判断 72"/>
        <xdr:cNvSpPr/>
      </xdr:nvSpPr>
      <xdr:spPr>
        <a:xfrm>
          <a:off x="1079500" y="59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46391</xdr:rowOff>
    </xdr:from>
    <xdr:ext cx="534377" cy="259045"/>
    <xdr:sp macro="" textlink="">
      <xdr:nvSpPr>
        <xdr:cNvPr id="74" name="テキスト ボックス 73"/>
        <xdr:cNvSpPr txBox="1"/>
      </xdr:nvSpPr>
      <xdr:spPr>
        <a:xfrm>
          <a:off x="863111" y="604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98,099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36417</xdr:rowOff>
    </xdr:from>
    <xdr:to>
      <xdr:col>6</xdr:col>
      <xdr:colOff>561975</xdr:colOff>
      <xdr:row>32</xdr:row>
      <xdr:rowOff>138017</xdr:rowOff>
    </xdr:to>
    <xdr:sp macro="" textlink="">
      <xdr:nvSpPr>
        <xdr:cNvPr id="80" name="円/楕円 79"/>
        <xdr:cNvSpPr/>
      </xdr:nvSpPr>
      <xdr:spPr>
        <a:xfrm>
          <a:off x="4584700" y="552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59294</xdr:rowOff>
    </xdr:from>
    <xdr:ext cx="599010" cy="259045"/>
    <xdr:sp macro="" textlink="">
      <xdr:nvSpPr>
        <xdr:cNvPr id="81" name="人件費該当値テキスト"/>
        <xdr:cNvSpPr txBox="1"/>
      </xdr:nvSpPr>
      <xdr:spPr>
        <a:xfrm>
          <a:off x="4686300" y="5374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120,755</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48400</xdr:rowOff>
    </xdr:from>
    <xdr:to>
      <xdr:col>5</xdr:col>
      <xdr:colOff>409575</xdr:colOff>
      <xdr:row>32</xdr:row>
      <xdr:rowOff>150000</xdr:rowOff>
    </xdr:to>
    <xdr:sp macro="" textlink="">
      <xdr:nvSpPr>
        <xdr:cNvPr id="82" name="円/楕円 81"/>
        <xdr:cNvSpPr/>
      </xdr:nvSpPr>
      <xdr:spPr>
        <a:xfrm>
          <a:off x="3746500" y="553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30</xdr:row>
      <xdr:rowOff>166527</xdr:rowOff>
    </xdr:from>
    <xdr:ext cx="599010" cy="259045"/>
    <xdr:sp macro="" textlink="">
      <xdr:nvSpPr>
        <xdr:cNvPr id="83" name="テキスト ボックス 82"/>
        <xdr:cNvSpPr txBox="1"/>
      </xdr:nvSpPr>
      <xdr:spPr>
        <a:xfrm>
          <a:off x="3497794" y="531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120,126</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164433</xdr:rowOff>
    </xdr:from>
    <xdr:to>
      <xdr:col>4</xdr:col>
      <xdr:colOff>206375</xdr:colOff>
      <xdr:row>33</xdr:row>
      <xdr:rowOff>94583</xdr:rowOff>
    </xdr:to>
    <xdr:sp macro="" textlink="">
      <xdr:nvSpPr>
        <xdr:cNvPr id="84" name="円/楕円 83"/>
        <xdr:cNvSpPr/>
      </xdr:nvSpPr>
      <xdr:spPr>
        <a:xfrm>
          <a:off x="2857500" y="565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111110</xdr:rowOff>
    </xdr:from>
    <xdr:ext cx="599010" cy="259045"/>
    <xdr:sp macro="" textlink="">
      <xdr:nvSpPr>
        <xdr:cNvPr id="85" name="テキスト ボックス 84"/>
        <xdr:cNvSpPr txBox="1"/>
      </xdr:nvSpPr>
      <xdr:spPr>
        <a:xfrm>
          <a:off x="2608794" y="542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114,035</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84156</xdr:rowOff>
    </xdr:from>
    <xdr:to>
      <xdr:col>3</xdr:col>
      <xdr:colOff>3175</xdr:colOff>
      <xdr:row>33</xdr:row>
      <xdr:rowOff>14306</xdr:rowOff>
    </xdr:to>
    <xdr:sp macro="" textlink="">
      <xdr:nvSpPr>
        <xdr:cNvPr id="86" name="円/楕円 85"/>
        <xdr:cNvSpPr/>
      </xdr:nvSpPr>
      <xdr:spPr>
        <a:xfrm>
          <a:off x="1968500" y="557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30833</xdr:rowOff>
    </xdr:from>
    <xdr:ext cx="599010" cy="259045"/>
    <xdr:sp macro="" textlink="">
      <xdr:nvSpPr>
        <xdr:cNvPr id="87" name="テキスト ボックス 86"/>
        <xdr:cNvSpPr txBox="1"/>
      </xdr:nvSpPr>
      <xdr:spPr>
        <a:xfrm>
          <a:off x="1719794" y="5345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118,249</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162681</xdr:rowOff>
    </xdr:from>
    <xdr:to>
      <xdr:col>1</xdr:col>
      <xdr:colOff>485775</xdr:colOff>
      <xdr:row>33</xdr:row>
      <xdr:rowOff>92831</xdr:rowOff>
    </xdr:to>
    <xdr:sp macro="" textlink="">
      <xdr:nvSpPr>
        <xdr:cNvPr id="88" name="円/楕円 87"/>
        <xdr:cNvSpPr/>
      </xdr:nvSpPr>
      <xdr:spPr>
        <a:xfrm>
          <a:off x="1079500" y="564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109358</xdr:rowOff>
    </xdr:from>
    <xdr:ext cx="599010" cy="259045"/>
    <xdr:sp macro="" textlink="">
      <xdr:nvSpPr>
        <xdr:cNvPr id="89" name="テキスト ボックス 88"/>
        <xdr:cNvSpPr txBox="1"/>
      </xdr:nvSpPr>
      <xdr:spPr>
        <a:xfrm>
          <a:off x="830794" y="5424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114,127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65,054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43933</xdr:rowOff>
    </xdr:from>
    <xdr:to>
      <xdr:col>6</xdr:col>
      <xdr:colOff>510540</xdr:colOff>
      <xdr:row>59</xdr:row>
      <xdr:rowOff>148795</xdr:rowOff>
    </xdr:to>
    <xdr:cxnSp macro="">
      <xdr:nvCxnSpPr>
        <xdr:cNvPr id="116" name="直線コネクタ 115"/>
        <xdr:cNvCxnSpPr/>
      </xdr:nvCxnSpPr>
      <xdr:spPr>
        <a:xfrm flipV="1">
          <a:off x="4633595" y="8787883"/>
          <a:ext cx="1270" cy="1476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152622</xdr:rowOff>
    </xdr:from>
    <xdr:ext cx="534377" cy="259045"/>
    <xdr:sp macro="" textlink="">
      <xdr:nvSpPr>
        <xdr:cNvPr id="117" name="物件費最小値テキスト"/>
        <xdr:cNvSpPr txBox="1"/>
      </xdr:nvSpPr>
      <xdr:spPr>
        <a:xfrm>
          <a:off x="4686300" y="1026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56,943</a:t>
          </a:r>
          <a:endParaRPr kumimoji="1" lang="ja-JP" altLang="en-US" sz="1000" b="1">
            <a:latin typeface="ＭＳ Ｐゴシック"/>
          </a:endParaRPr>
        </a:p>
      </xdr:txBody>
    </xdr:sp>
    <xdr:clientData/>
  </xdr:oneCellAnchor>
  <xdr:twoCellAnchor>
    <xdr:from>
      <xdr:col>6</xdr:col>
      <xdr:colOff>422275</xdr:colOff>
      <xdr:row>59</xdr:row>
      <xdr:rowOff>148795</xdr:rowOff>
    </xdr:from>
    <xdr:to>
      <xdr:col>6</xdr:col>
      <xdr:colOff>600075</xdr:colOff>
      <xdr:row>59</xdr:row>
      <xdr:rowOff>148795</xdr:rowOff>
    </xdr:to>
    <xdr:cxnSp macro="">
      <xdr:nvCxnSpPr>
        <xdr:cNvPr id="118" name="直線コネクタ 117"/>
        <xdr:cNvCxnSpPr/>
      </xdr:nvCxnSpPr>
      <xdr:spPr>
        <a:xfrm>
          <a:off x="4546600" y="10264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162060</xdr:rowOff>
    </xdr:from>
    <xdr:ext cx="599010" cy="259045"/>
    <xdr:sp macro="" textlink="">
      <xdr:nvSpPr>
        <xdr:cNvPr id="119" name="物件費最大値テキスト"/>
        <xdr:cNvSpPr txBox="1"/>
      </xdr:nvSpPr>
      <xdr:spPr>
        <a:xfrm>
          <a:off x="4686300" y="8563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147,365</a:t>
          </a:r>
          <a:endParaRPr kumimoji="1" lang="ja-JP" altLang="en-US" sz="1000" b="1">
            <a:latin typeface="ＭＳ Ｐゴシック"/>
          </a:endParaRPr>
        </a:p>
      </xdr:txBody>
    </xdr:sp>
    <xdr:clientData/>
  </xdr:oneCellAnchor>
  <xdr:twoCellAnchor>
    <xdr:from>
      <xdr:col>6</xdr:col>
      <xdr:colOff>422275</xdr:colOff>
      <xdr:row>51</xdr:row>
      <xdr:rowOff>43933</xdr:rowOff>
    </xdr:from>
    <xdr:to>
      <xdr:col>6</xdr:col>
      <xdr:colOff>600075</xdr:colOff>
      <xdr:row>51</xdr:row>
      <xdr:rowOff>43933</xdr:rowOff>
    </xdr:to>
    <xdr:cxnSp macro="">
      <xdr:nvCxnSpPr>
        <xdr:cNvPr id="120" name="直線コネクタ 119"/>
        <xdr:cNvCxnSpPr/>
      </xdr:nvCxnSpPr>
      <xdr:spPr>
        <a:xfrm>
          <a:off x="4546600" y="8787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43933</xdr:rowOff>
    </xdr:from>
    <xdr:to>
      <xdr:col>6</xdr:col>
      <xdr:colOff>511175</xdr:colOff>
      <xdr:row>53</xdr:row>
      <xdr:rowOff>146248</xdr:rowOff>
    </xdr:to>
    <xdr:cxnSp macro="">
      <xdr:nvCxnSpPr>
        <xdr:cNvPr id="121" name="直線コネクタ 120"/>
        <xdr:cNvCxnSpPr/>
      </xdr:nvCxnSpPr>
      <xdr:spPr>
        <a:xfrm flipV="1">
          <a:off x="3797300" y="8787883"/>
          <a:ext cx="838200" cy="44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99625</xdr:rowOff>
    </xdr:from>
    <xdr:ext cx="534377" cy="259045"/>
    <xdr:sp macro="" textlink="">
      <xdr:nvSpPr>
        <xdr:cNvPr id="122" name="物件費平均値テキスト"/>
        <xdr:cNvSpPr txBox="1"/>
      </xdr:nvSpPr>
      <xdr:spPr>
        <a:xfrm>
          <a:off x="4686300" y="9700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87,022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121198</xdr:rowOff>
    </xdr:from>
    <xdr:to>
      <xdr:col>6</xdr:col>
      <xdr:colOff>561975</xdr:colOff>
      <xdr:row>57</xdr:row>
      <xdr:rowOff>51348</xdr:rowOff>
    </xdr:to>
    <xdr:sp macro="" textlink="">
      <xdr:nvSpPr>
        <xdr:cNvPr id="123" name="フローチャート : 判断 122"/>
        <xdr:cNvSpPr/>
      </xdr:nvSpPr>
      <xdr:spPr>
        <a:xfrm>
          <a:off x="4584700" y="972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146248</xdr:rowOff>
    </xdr:from>
    <xdr:to>
      <xdr:col>5</xdr:col>
      <xdr:colOff>358775</xdr:colOff>
      <xdr:row>56</xdr:row>
      <xdr:rowOff>50644</xdr:rowOff>
    </xdr:to>
    <xdr:cxnSp macro="">
      <xdr:nvCxnSpPr>
        <xdr:cNvPr id="124" name="直線コネクタ 123"/>
        <xdr:cNvCxnSpPr/>
      </xdr:nvCxnSpPr>
      <xdr:spPr>
        <a:xfrm flipV="1">
          <a:off x="2908300" y="9233098"/>
          <a:ext cx="889000" cy="4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60750</xdr:rowOff>
    </xdr:from>
    <xdr:to>
      <xdr:col>5</xdr:col>
      <xdr:colOff>409575</xdr:colOff>
      <xdr:row>57</xdr:row>
      <xdr:rowOff>162350</xdr:rowOff>
    </xdr:to>
    <xdr:sp macro="" textlink="">
      <xdr:nvSpPr>
        <xdr:cNvPr id="125" name="フローチャート : 判断 124"/>
        <xdr:cNvSpPr/>
      </xdr:nvSpPr>
      <xdr:spPr>
        <a:xfrm>
          <a:off x="3746500" y="98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153477</xdr:rowOff>
    </xdr:from>
    <xdr:ext cx="534377" cy="259045"/>
    <xdr:sp macro="" textlink="">
      <xdr:nvSpPr>
        <xdr:cNvPr id="126" name="テキスト ボックス 125"/>
        <xdr:cNvSpPr txBox="1"/>
      </xdr:nvSpPr>
      <xdr:spPr>
        <a:xfrm>
          <a:off x="3530111" y="992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80,224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50644</xdr:rowOff>
    </xdr:from>
    <xdr:to>
      <xdr:col>4</xdr:col>
      <xdr:colOff>155575</xdr:colOff>
      <xdr:row>56</xdr:row>
      <xdr:rowOff>106112</xdr:rowOff>
    </xdr:to>
    <xdr:cxnSp macro="">
      <xdr:nvCxnSpPr>
        <xdr:cNvPr id="127" name="直線コネクタ 126"/>
        <xdr:cNvCxnSpPr/>
      </xdr:nvCxnSpPr>
      <xdr:spPr>
        <a:xfrm flipV="1">
          <a:off x="2019300" y="9651844"/>
          <a:ext cx="889000" cy="5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122635</xdr:rowOff>
    </xdr:from>
    <xdr:to>
      <xdr:col>4</xdr:col>
      <xdr:colOff>206375</xdr:colOff>
      <xdr:row>58</xdr:row>
      <xdr:rowOff>52785</xdr:rowOff>
    </xdr:to>
    <xdr:sp macro="" textlink="">
      <xdr:nvSpPr>
        <xdr:cNvPr id="128" name="フローチャート : 判断 127"/>
        <xdr:cNvSpPr/>
      </xdr:nvSpPr>
      <xdr:spPr>
        <a:xfrm>
          <a:off x="2857500" y="989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43912</xdr:rowOff>
    </xdr:from>
    <xdr:ext cx="534377" cy="259045"/>
    <xdr:sp macro="" textlink="">
      <xdr:nvSpPr>
        <xdr:cNvPr id="129" name="テキスト ボックス 128"/>
        <xdr:cNvSpPr txBox="1"/>
      </xdr:nvSpPr>
      <xdr:spPr>
        <a:xfrm>
          <a:off x="2641111" y="998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76,434</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69210</xdr:rowOff>
    </xdr:from>
    <xdr:to>
      <xdr:col>2</xdr:col>
      <xdr:colOff>638175</xdr:colOff>
      <xdr:row>56</xdr:row>
      <xdr:rowOff>106112</xdr:rowOff>
    </xdr:to>
    <xdr:cxnSp macro="">
      <xdr:nvCxnSpPr>
        <xdr:cNvPr id="130" name="直線コネクタ 129"/>
        <xdr:cNvCxnSpPr/>
      </xdr:nvCxnSpPr>
      <xdr:spPr>
        <a:xfrm>
          <a:off x="1130300" y="9498960"/>
          <a:ext cx="889000" cy="20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17201</xdr:rowOff>
    </xdr:from>
    <xdr:to>
      <xdr:col>3</xdr:col>
      <xdr:colOff>3175</xdr:colOff>
      <xdr:row>58</xdr:row>
      <xdr:rowOff>118801</xdr:rowOff>
    </xdr:to>
    <xdr:sp macro="" textlink="">
      <xdr:nvSpPr>
        <xdr:cNvPr id="131" name="フローチャート : 判断 130"/>
        <xdr:cNvSpPr/>
      </xdr:nvSpPr>
      <xdr:spPr>
        <a:xfrm>
          <a:off x="1968500" y="996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109928</xdr:rowOff>
    </xdr:from>
    <xdr:ext cx="534377" cy="259045"/>
    <xdr:sp macro="" textlink="">
      <xdr:nvSpPr>
        <xdr:cNvPr id="132" name="テキスト ボックス 131"/>
        <xdr:cNvSpPr txBox="1"/>
      </xdr:nvSpPr>
      <xdr:spPr>
        <a:xfrm>
          <a:off x="1752111" y="1005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72,391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23569</xdr:rowOff>
    </xdr:from>
    <xdr:to>
      <xdr:col>1</xdr:col>
      <xdr:colOff>485775</xdr:colOff>
      <xdr:row>57</xdr:row>
      <xdr:rowOff>125169</xdr:rowOff>
    </xdr:to>
    <xdr:sp macro="" textlink="">
      <xdr:nvSpPr>
        <xdr:cNvPr id="133" name="フローチャート : 判断 132"/>
        <xdr:cNvSpPr/>
      </xdr:nvSpPr>
      <xdr:spPr>
        <a:xfrm>
          <a:off x="1079500" y="979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116296</xdr:rowOff>
    </xdr:from>
    <xdr:ext cx="534377" cy="259045"/>
    <xdr:sp macro="" textlink="">
      <xdr:nvSpPr>
        <xdr:cNvPr id="134" name="テキスト ボックス 133"/>
        <xdr:cNvSpPr txBox="1"/>
      </xdr:nvSpPr>
      <xdr:spPr>
        <a:xfrm>
          <a:off x="863111" y="988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50</xdr:row>
      <xdr:rowOff>164583</xdr:rowOff>
    </xdr:from>
    <xdr:to>
      <xdr:col>6</xdr:col>
      <xdr:colOff>561975</xdr:colOff>
      <xdr:row>51</xdr:row>
      <xdr:rowOff>94733</xdr:rowOff>
    </xdr:to>
    <xdr:sp macro="" textlink="">
      <xdr:nvSpPr>
        <xdr:cNvPr id="140" name="円/楕円 139"/>
        <xdr:cNvSpPr/>
      </xdr:nvSpPr>
      <xdr:spPr>
        <a:xfrm>
          <a:off x="4584700" y="873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117610</xdr:rowOff>
    </xdr:from>
    <xdr:ext cx="599010" cy="259045"/>
    <xdr:sp macro="" textlink="">
      <xdr:nvSpPr>
        <xdr:cNvPr id="141" name="物件費該当値テキスト"/>
        <xdr:cNvSpPr txBox="1"/>
      </xdr:nvSpPr>
      <xdr:spPr>
        <a:xfrm>
          <a:off x="4686300" y="8690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147,365</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95448</xdr:rowOff>
    </xdr:from>
    <xdr:to>
      <xdr:col>5</xdr:col>
      <xdr:colOff>409575</xdr:colOff>
      <xdr:row>54</xdr:row>
      <xdr:rowOff>25598</xdr:rowOff>
    </xdr:to>
    <xdr:sp macro="" textlink="">
      <xdr:nvSpPr>
        <xdr:cNvPr id="142" name="円/楕円 141"/>
        <xdr:cNvSpPr/>
      </xdr:nvSpPr>
      <xdr:spPr>
        <a:xfrm>
          <a:off x="3746500" y="918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42125</xdr:rowOff>
    </xdr:from>
    <xdr:ext cx="599010" cy="259045"/>
    <xdr:sp macro="" textlink="">
      <xdr:nvSpPr>
        <xdr:cNvPr id="143" name="テキスト ボックス 142"/>
        <xdr:cNvSpPr txBox="1"/>
      </xdr:nvSpPr>
      <xdr:spPr>
        <a:xfrm>
          <a:off x="3497794" y="895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120,099</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171294</xdr:rowOff>
    </xdr:from>
    <xdr:to>
      <xdr:col>4</xdr:col>
      <xdr:colOff>206375</xdr:colOff>
      <xdr:row>56</xdr:row>
      <xdr:rowOff>101444</xdr:rowOff>
    </xdr:to>
    <xdr:sp macro="" textlink="">
      <xdr:nvSpPr>
        <xdr:cNvPr id="144" name="円/楕円 143"/>
        <xdr:cNvSpPr/>
      </xdr:nvSpPr>
      <xdr:spPr>
        <a:xfrm>
          <a:off x="2857500" y="960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117971</xdr:rowOff>
    </xdr:from>
    <xdr:ext cx="534377" cy="259045"/>
    <xdr:sp macro="" textlink="">
      <xdr:nvSpPr>
        <xdr:cNvPr id="145" name="テキスト ボックス 144"/>
        <xdr:cNvSpPr txBox="1"/>
      </xdr:nvSpPr>
      <xdr:spPr>
        <a:xfrm>
          <a:off x="2641111" y="937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94,454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55312</xdr:rowOff>
    </xdr:from>
    <xdr:to>
      <xdr:col>3</xdr:col>
      <xdr:colOff>3175</xdr:colOff>
      <xdr:row>56</xdr:row>
      <xdr:rowOff>156912</xdr:rowOff>
    </xdr:to>
    <xdr:sp macro="" textlink="">
      <xdr:nvSpPr>
        <xdr:cNvPr id="146" name="円/楕円 145"/>
        <xdr:cNvSpPr/>
      </xdr:nvSpPr>
      <xdr:spPr>
        <a:xfrm>
          <a:off x="1968500" y="965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1989</xdr:rowOff>
    </xdr:from>
    <xdr:ext cx="534377" cy="259045"/>
    <xdr:sp macro="" textlink="">
      <xdr:nvSpPr>
        <xdr:cNvPr id="147" name="テキスト ボックス 146"/>
        <xdr:cNvSpPr txBox="1"/>
      </xdr:nvSpPr>
      <xdr:spPr>
        <a:xfrm>
          <a:off x="1752111" y="943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91,057</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18410</xdr:rowOff>
    </xdr:from>
    <xdr:to>
      <xdr:col>1</xdr:col>
      <xdr:colOff>485775</xdr:colOff>
      <xdr:row>55</xdr:row>
      <xdr:rowOff>120010</xdr:rowOff>
    </xdr:to>
    <xdr:sp macro="" textlink="">
      <xdr:nvSpPr>
        <xdr:cNvPr id="148" name="円/楕円 147"/>
        <xdr:cNvSpPr/>
      </xdr:nvSpPr>
      <xdr:spPr>
        <a:xfrm>
          <a:off x="1079500" y="944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136537</xdr:rowOff>
    </xdr:from>
    <xdr:ext cx="599010" cy="259045"/>
    <xdr:sp macro="" textlink="">
      <xdr:nvSpPr>
        <xdr:cNvPr id="149" name="テキスト ボックス 148"/>
        <xdr:cNvSpPr txBox="1"/>
      </xdr:nvSpPr>
      <xdr:spPr>
        <a:xfrm>
          <a:off x="830794" y="922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103,817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66456</xdr:rowOff>
    </xdr:from>
    <xdr:to>
      <xdr:col>6</xdr:col>
      <xdr:colOff>510540</xdr:colOff>
      <xdr:row>78</xdr:row>
      <xdr:rowOff>98278</xdr:rowOff>
    </xdr:to>
    <xdr:cxnSp macro="">
      <xdr:nvCxnSpPr>
        <xdr:cNvPr id="171" name="直線コネクタ 170"/>
        <xdr:cNvCxnSpPr/>
      </xdr:nvCxnSpPr>
      <xdr:spPr>
        <a:xfrm flipV="1">
          <a:off x="4633595" y="12067956"/>
          <a:ext cx="1270" cy="140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102105</xdr:rowOff>
    </xdr:from>
    <xdr:ext cx="378565" cy="259045"/>
    <xdr:sp macro="" textlink="">
      <xdr:nvSpPr>
        <xdr:cNvPr id="172" name="維持補修費最小値テキスト"/>
        <xdr:cNvSpPr txBox="1"/>
      </xdr:nvSpPr>
      <xdr:spPr>
        <a:xfrm>
          <a:off x="4686300" y="13475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78</xdr:row>
      <xdr:rowOff>98278</xdr:rowOff>
    </xdr:from>
    <xdr:to>
      <xdr:col>6</xdr:col>
      <xdr:colOff>600075</xdr:colOff>
      <xdr:row>78</xdr:row>
      <xdr:rowOff>98278</xdr:rowOff>
    </xdr:to>
    <xdr:cxnSp macro="">
      <xdr:nvCxnSpPr>
        <xdr:cNvPr id="173" name="直線コネクタ 172"/>
        <xdr:cNvCxnSpPr/>
      </xdr:nvCxnSpPr>
      <xdr:spPr>
        <a:xfrm>
          <a:off x="4546600" y="13471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13133</xdr:rowOff>
    </xdr:from>
    <xdr:ext cx="534377" cy="259045"/>
    <xdr:sp macro="" textlink="">
      <xdr:nvSpPr>
        <xdr:cNvPr id="174" name="維持補修費最大値テキスト"/>
        <xdr:cNvSpPr txBox="1"/>
      </xdr:nvSpPr>
      <xdr:spPr>
        <a:xfrm>
          <a:off x="4686300" y="1184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31,602</a:t>
          </a:r>
          <a:endParaRPr kumimoji="1" lang="ja-JP" altLang="en-US" sz="1000" b="1">
            <a:latin typeface="ＭＳ Ｐゴシック"/>
          </a:endParaRPr>
        </a:p>
      </xdr:txBody>
    </xdr:sp>
    <xdr:clientData/>
  </xdr:oneCellAnchor>
  <xdr:twoCellAnchor>
    <xdr:from>
      <xdr:col>6</xdr:col>
      <xdr:colOff>422275</xdr:colOff>
      <xdr:row>70</xdr:row>
      <xdr:rowOff>66456</xdr:rowOff>
    </xdr:from>
    <xdr:to>
      <xdr:col>6</xdr:col>
      <xdr:colOff>600075</xdr:colOff>
      <xdr:row>70</xdr:row>
      <xdr:rowOff>66456</xdr:rowOff>
    </xdr:to>
    <xdr:cxnSp macro="">
      <xdr:nvCxnSpPr>
        <xdr:cNvPr id="175" name="直線コネクタ 174"/>
        <xdr:cNvCxnSpPr/>
      </xdr:nvCxnSpPr>
      <xdr:spPr>
        <a:xfrm>
          <a:off x="4546600" y="1206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92974</xdr:rowOff>
    </xdr:from>
    <xdr:to>
      <xdr:col>6</xdr:col>
      <xdr:colOff>511175</xdr:colOff>
      <xdr:row>77</xdr:row>
      <xdr:rowOff>102026</xdr:rowOff>
    </xdr:to>
    <xdr:cxnSp macro="">
      <xdr:nvCxnSpPr>
        <xdr:cNvPr id="176" name="直線コネクタ 175"/>
        <xdr:cNvCxnSpPr/>
      </xdr:nvCxnSpPr>
      <xdr:spPr>
        <a:xfrm flipV="1">
          <a:off x="3797300" y="13294624"/>
          <a:ext cx="838200" cy="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30990</xdr:rowOff>
    </xdr:from>
    <xdr:ext cx="469744" cy="259045"/>
    <xdr:sp macro="" textlink="">
      <xdr:nvSpPr>
        <xdr:cNvPr id="177" name="維持補修費平均値テキスト"/>
        <xdr:cNvSpPr txBox="1"/>
      </xdr:nvSpPr>
      <xdr:spPr>
        <a:xfrm>
          <a:off x="4686300" y="128897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8113</xdr:rowOff>
    </xdr:from>
    <xdr:to>
      <xdr:col>6</xdr:col>
      <xdr:colOff>561975</xdr:colOff>
      <xdr:row>76</xdr:row>
      <xdr:rowOff>109713</xdr:rowOff>
    </xdr:to>
    <xdr:sp macro="" textlink="">
      <xdr:nvSpPr>
        <xdr:cNvPr id="178" name="フローチャート : 判断 177"/>
        <xdr:cNvSpPr/>
      </xdr:nvSpPr>
      <xdr:spPr>
        <a:xfrm>
          <a:off x="45847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102026</xdr:rowOff>
    </xdr:from>
    <xdr:to>
      <xdr:col>5</xdr:col>
      <xdr:colOff>358775</xdr:colOff>
      <xdr:row>77</xdr:row>
      <xdr:rowOff>153415</xdr:rowOff>
    </xdr:to>
    <xdr:cxnSp macro="">
      <xdr:nvCxnSpPr>
        <xdr:cNvPr id="179" name="直線コネクタ 178"/>
        <xdr:cNvCxnSpPr/>
      </xdr:nvCxnSpPr>
      <xdr:spPr>
        <a:xfrm flipV="1">
          <a:off x="2908300" y="13303676"/>
          <a:ext cx="889000" cy="5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26355</xdr:rowOff>
    </xdr:from>
    <xdr:to>
      <xdr:col>5</xdr:col>
      <xdr:colOff>409575</xdr:colOff>
      <xdr:row>76</xdr:row>
      <xdr:rowOff>127955</xdr:rowOff>
    </xdr:to>
    <xdr:sp macro="" textlink="">
      <xdr:nvSpPr>
        <xdr:cNvPr id="180" name="フローチャート : 判断 179"/>
        <xdr:cNvSpPr/>
      </xdr:nvSpPr>
      <xdr:spPr>
        <a:xfrm>
          <a:off x="3746500" y="1305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144482</xdr:rowOff>
    </xdr:from>
    <xdr:ext cx="469744" cy="259045"/>
    <xdr:sp macro="" textlink="">
      <xdr:nvSpPr>
        <xdr:cNvPr id="181" name="テキスト ボックス 180"/>
        <xdr:cNvSpPr txBox="1"/>
      </xdr:nvSpPr>
      <xdr:spPr>
        <a:xfrm>
          <a:off x="3562427" y="1283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133299</xdr:rowOff>
    </xdr:from>
    <xdr:to>
      <xdr:col>4</xdr:col>
      <xdr:colOff>155575</xdr:colOff>
      <xdr:row>77</xdr:row>
      <xdr:rowOff>153415</xdr:rowOff>
    </xdr:to>
    <xdr:cxnSp macro="">
      <xdr:nvCxnSpPr>
        <xdr:cNvPr id="182" name="直線コネクタ 181"/>
        <xdr:cNvCxnSpPr/>
      </xdr:nvCxnSpPr>
      <xdr:spPr>
        <a:xfrm>
          <a:off x="2019300" y="13334949"/>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41900</xdr:rowOff>
    </xdr:from>
    <xdr:to>
      <xdr:col>4</xdr:col>
      <xdr:colOff>206375</xdr:colOff>
      <xdr:row>76</xdr:row>
      <xdr:rowOff>143500</xdr:rowOff>
    </xdr:to>
    <xdr:sp macro="" textlink="">
      <xdr:nvSpPr>
        <xdr:cNvPr id="183" name="フローチャート : 判断 182"/>
        <xdr:cNvSpPr/>
      </xdr:nvSpPr>
      <xdr:spPr>
        <a:xfrm>
          <a:off x="2857500" y="1307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160027</xdr:rowOff>
    </xdr:from>
    <xdr:ext cx="469744" cy="259045"/>
    <xdr:sp macro="" textlink="">
      <xdr:nvSpPr>
        <xdr:cNvPr id="184" name="テキスト ボックス 183"/>
        <xdr:cNvSpPr txBox="1"/>
      </xdr:nvSpPr>
      <xdr:spPr>
        <a:xfrm>
          <a:off x="2673427" y="1284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74595</xdr:rowOff>
    </xdr:from>
    <xdr:to>
      <xdr:col>2</xdr:col>
      <xdr:colOff>638175</xdr:colOff>
      <xdr:row>77</xdr:row>
      <xdr:rowOff>133299</xdr:rowOff>
    </xdr:to>
    <xdr:cxnSp macro="">
      <xdr:nvCxnSpPr>
        <xdr:cNvPr id="185" name="直線コネクタ 184"/>
        <xdr:cNvCxnSpPr/>
      </xdr:nvCxnSpPr>
      <xdr:spPr>
        <a:xfrm>
          <a:off x="1130300" y="13276245"/>
          <a:ext cx="889000" cy="5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45740</xdr:rowOff>
    </xdr:from>
    <xdr:to>
      <xdr:col>3</xdr:col>
      <xdr:colOff>3175</xdr:colOff>
      <xdr:row>76</xdr:row>
      <xdr:rowOff>147340</xdr:rowOff>
    </xdr:to>
    <xdr:sp macro="" textlink="">
      <xdr:nvSpPr>
        <xdr:cNvPr id="186" name="フローチャート : 判断 185"/>
        <xdr:cNvSpPr/>
      </xdr:nvSpPr>
      <xdr:spPr>
        <a:xfrm>
          <a:off x="1968500" y="1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163868</xdr:rowOff>
    </xdr:from>
    <xdr:ext cx="469744" cy="259045"/>
    <xdr:sp macro="" textlink="">
      <xdr:nvSpPr>
        <xdr:cNvPr id="187" name="テキスト ボックス 186"/>
        <xdr:cNvSpPr txBox="1"/>
      </xdr:nvSpPr>
      <xdr:spPr>
        <a:xfrm>
          <a:off x="1784427" y="1285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72075</xdr:rowOff>
    </xdr:from>
    <xdr:to>
      <xdr:col>1</xdr:col>
      <xdr:colOff>485775</xdr:colOff>
      <xdr:row>77</xdr:row>
      <xdr:rowOff>2225</xdr:rowOff>
    </xdr:to>
    <xdr:sp macro="" textlink="">
      <xdr:nvSpPr>
        <xdr:cNvPr id="188" name="フローチャート : 判断 187"/>
        <xdr:cNvSpPr/>
      </xdr:nvSpPr>
      <xdr:spPr>
        <a:xfrm>
          <a:off x="1079500" y="1310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18752</xdr:rowOff>
    </xdr:from>
    <xdr:ext cx="469744" cy="259045"/>
    <xdr:sp macro="" textlink="">
      <xdr:nvSpPr>
        <xdr:cNvPr id="189" name="テキスト ボックス 188"/>
        <xdr:cNvSpPr txBox="1"/>
      </xdr:nvSpPr>
      <xdr:spPr>
        <a:xfrm>
          <a:off x="895427" y="128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42174</xdr:rowOff>
    </xdr:from>
    <xdr:to>
      <xdr:col>6</xdr:col>
      <xdr:colOff>561975</xdr:colOff>
      <xdr:row>77</xdr:row>
      <xdr:rowOff>143774</xdr:rowOff>
    </xdr:to>
    <xdr:sp macro="" textlink="">
      <xdr:nvSpPr>
        <xdr:cNvPr id="195" name="円/楕円 194"/>
        <xdr:cNvSpPr/>
      </xdr:nvSpPr>
      <xdr:spPr>
        <a:xfrm>
          <a:off x="4584700" y="1324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20601</xdr:rowOff>
    </xdr:from>
    <xdr:ext cx="469744" cy="259045"/>
    <xdr:sp macro="" textlink="">
      <xdr:nvSpPr>
        <xdr:cNvPr id="196" name="維持補修費該当値テキスト"/>
        <xdr:cNvSpPr txBox="1"/>
      </xdr:nvSpPr>
      <xdr:spPr>
        <a:xfrm>
          <a:off x="4686300" y="13222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51226</xdr:rowOff>
    </xdr:from>
    <xdr:to>
      <xdr:col>5</xdr:col>
      <xdr:colOff>409575</xdr:colOff>
      <xdr:row>77</xdr:row>
      <xdr:rowOff>152826</xdr:rowOff>
    </xdr:to>
    <xdr:sp macro="" textlink="">
      <xdr:nvSpPr>
        <xdr:cNvPr id="197" name="円/楕円 196"/>
        <xdr:cNvSpPr/>
      </xdr:nvSpPr>
      <xdr:spPr>
        <a:xfrm>
          <a:off x="3746500" y="1325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143953</xdr:rowOff>
    </xdr:from>
    <xdr:ext cx="469744" cy="259045"/>
    <xdr:sp macro="" textlink="">
      <xdr:nvSpPr>
        <xdr:cNvPr id="198" name="テキスト ボックス 197"/>
        <xdr:cNvSpPr txBox="1"/>
      </xdr:nvSpPr>
      <xdr:spPr>
        <a:xfrm>
          <a:off x="3562427" y="1334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102615</xdr:rowOff>
    </xdr:from>
    <xdr:to>
      <xdr:col>4</xdr:col>
      <xdr:colOff>206375</xdr:colOff>
      <xdr:row>78</xdr:row>
      <xdr:rowOff>32765</xdr:rowOff>
    </xdr:to>
    <xdr:sp macro="" textlink="">
      <xdr:nvSpPr>
        <xdr:cNvPr id="199" name="円/楕円 198"/>
        <xdr:cNvSpPr/>
      </xdr:nvSpPr>
      <xdr:spPr>
        <a:xfrm>
          <a:off x="2857500" y="1330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23892</xdr:rowOff>
    </xdr:from>
    <xdr:ext cx="469744" cy="259045"/>
    <xdr:sp macro="" textlink="">
      <xdr:nvSpPr>
        <xdr:cNvPr id="200" name="テキスト ボックス 199"/>
        <xdr:cNvSpPr txBox="1"/>
      </xdr:nvSpPr>
      <xdr:spPr>
        <a:xfrm>
          <a:off x="2673427" y="1339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82499</xdr:rowOff>
    </xdr:from>
    <xdr:to>
      <xdr:col>3</xdr:col>
      <xdr:colOff>3175</xdr:colOff>
      <xdr:row>78</xdr:row>
      <xdr:rowOff>12649</xdr:rowOff>
    </xdr:to>
    <xdr:sp macro="" textlink="">
      <xdr:nvSpPr>
        <xdr:cNvPr id="201" name="円/楕円 200"/>
        <xdr:cNvSpPr/>
      </xdr:nvSpPr>
      <xdr:spPr>
        <a:xfrm>
          <a:off x="1968500" y="1328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3776</xdr:rowOff>
    </xdr:from>
    <xdr:ext cx="469744" cy="259045"/>
    <xdr:sp macro="" textlink="">
      <xdr:nvSpPr>
        <xdr:cNvPr id="202" name="テキスト ボックス 201"/>
        <xdr:cNvSpPr txBox="1"/>
      </xdr:nvSpPr>
      <xdr:spPr>
        <a:xfrm>
          <a:off x="1784427" y="1337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23795</xdr:rowOff>
    </xdr:from>
    <xdr:to>
      <xdr:col>1</xdr:col>
      <xdr:colOff>485775</xdr:colOff>
      <xdr:row>77</xdr:row>
      <xdr:rowOff>125395</xdr:rowOff>
    </xdr:to>
    <xdr:sp macro="" textlink="">
      <xdr:nvSpPr>
        <xdr:cNvPr id="203" name="円/楕円 202"/>
        <xdr:cNvSpPr/>
      </xdr:nvSpPr>
      <xdr:spPr>
        <a:xfrm>
          <a:off x="1079500" y="1322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116522</xdr:rowOff>
    </xdr:from>
    <xdr:ext cx="469744" cy="259045"/>
    <xdr:sp macro="" textlink="">
      <xdr:nvSpPr>
        <xdr:cNvPr id="204" name="テキスト ボックス 203"/>
        <xdr:cNvSpPr txBox="1"/>
      </xdr:nvSpPr>
      <xdr:spPr>
        <a:xfrm>
          <a:off x="895427" y="13318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143300</xdr:rowOff>
    </xdr:from>
    <xdr:to>
      <xdr:col>6</xdr:col>
      <xdr:colOff>510540</xdr:colOff>
      <xdr:row>98</xdr:row>
      <xdr:rowOff>158865</xdr:rowOff>
    </xdr:to>
    <xdr:cxnSp macro="">
      <xdr:nvCxnSpPr>
        <xdr:cNvPr id="229" name="直線コネクタ 228"/>
        <xdr:cNvCxnSpPr/>
      </xdr:nvCxnSpPr>
      <xdr:spPr>
        <a:xfrm flipV="1">
          <a:off x="4633595" y="15573800"/>
          <a:ext cx="1270" cy="1387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162692</xdr:rowOff>
    </xdr:from>
    <xdr:ext cx="534377" cy="259045"/>
    <xdr:sp macro="" textlink="">
      <xdr:nvSpPr>
        <xdr:cNvPr id="230" name="扶助費最小値テキスト"/>
        <xdr:cNvSpPr txBox="1"/>
      </xdr:nvSpPr>
      <xdr:spPr>
        <a:xfrm>
          <a:off x="4686300" y="1696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42,994</a:t>
          </a:r>
          <a:endParaRPr kumimoji="1" lang="ja-JP" altLang="en-US" sz="1000" b="1">
            <a:latin typeface="ＭＳ Ｐゴシック"/>
          </a:endParaRPr>
        </a:p>
      </xdr:txBody>
    </xdr:sp>
    <xdr:clientData/>
  </xdr:oneCellAnchor>
  <xdr:twoCellAnchor>
    <xdr:from>
      <xdr:col>6</xdr:col>
      <xdr:colOff>422275</xdr:colOff>
      <xdr:row>98</xdr:row>
      <xdr:rowOff>158865</xdr:rowOff>
    </xdr:from>
    <xdr:to>
      <xdr:col>6</xdr:col>
      <xdr:colOff>600075</xdr:colOff>
      <xdr:row>98</xdr:row>
      <xdr:rowOff>158865</xdr:rowOff>
    </xdr:to>
    <xdr:cxnSp macro="">
      <xdr:nvCxnSpPr>
        <xdr:cNvPr id="231" name="直線コネクタ 230"/>
        <xdr:cNvCxnSpPr/>
      </xdr:nvCxnSpPr>
      <xdr:spPr>
        <a:xfrm>
          <a:off x="4546600" y="1696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89977</xdr:rowOff>
    </xdr:from>
    <xdr:ext cx="599010" cy="259045"/>
    <xdr:sp macro="" textlink="">
      <xdr:nvSpPr>
        <xdr:cNvPr id="232" name="扶助費最大値テキスト"/>
        <xdr:cNvSpPr txBox="1"/>
      </xdr:nvSpPr>
      <xdr:spPr>
        <a:xfrm>
          <a:off x="4686300" y="15349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115,811</a:t>
          </a:r>
          <a:endParaRPr kumimoji="1" lang="ja-JP" altLang="en-US" sz="1000" b="1">
            <a:latin typeface="ＭＳ Ｐゴシック"/>
          </a:endParaRPr>
        </a:p>
      </xdr:txBody>
    </xdr:sp>
    <xdr:clientData/>
  </xdr:oneCellAnchor>
  <xdr:twoCellAnchor>
    <xdr:from>
      <xdr:col>6</xdr:col>
      <xdr:colOff>422275</xdr:colOff>
      <xdr:row>90</xdr:row>
      <xdr:rowOff>143300</xdr:rowOff>
    </xdr:from>
    <xdr:to>
      <xdr:col>6</xdr:col>
      <xdr:colOff>600075</xdr:colOff>
      <xdr:row>90</xdr:row>
      <xdr:rowOff>143300</xdr:rowOff>
    </xdr:to>
    <xdr:cxnSp macro="">
      <xdr:nvCxnSpPr>
        <xdr:cNvPr id="233" name="直線コネクタ 232"/>
        <xdr:cNvCxnSpPr/>
      </xdr:nvCxnSpPr>
      <xdr:spPr>
        <a:xfrm>
          <a:off x="4546600" y="1557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38145</xdr:rowOff>
    </xdr:from>
    <xdr:to>
      <xdr:col>6</xdr:col>
      <xdr:colOff>511175</xdr:colOff>
      <xdr:row>95</xdr:row>
      <xdr:rowOff>96647</xdr:rowOff>
    </xdr:to>
    <xdr:cxnSp macro="">
      <xdr:nvCxnSpPr>
        <xdr:cNvPr id="234" name="直線コネクタ 233"/>
        <xdr:cNvCxnSpPr/>
      </xdr:nvCxnSpPr>
      <xdr:spPr>
        <a:xfrm>
          <a:off x="3797300" y="16325895"/>
          <a:ext cx="838200" cy="5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69536</xdr:rowOff>
    </xdr:from>
    <xdr:ext cx="534377" cy="259045"/>
    <xdr:sp macro="" textlink="">
      <xdr:nvSpPr>
        <xdr:cNvPr id="235" name="扶助費平均値テキスト"/>
        <xdr:cNvSpPr txBox="1"/>
      </xdr:nvSpPr>
      <xdr:spPr>
        <a:xfrm>
          <a:off x="4686300" y="16357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70,884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91109</xdr:rowOff>
    </xdr:from>
    <xdr:to>
      <xdr:col>6</xdr:col>
      <xdr:colOff>561975</xdr:colOff>
      <xdr:row>96</xdr:row>
      <xdr:rowOff>21259</xdr:rowOff>
    </xdr:to>
    <xdr:sp macro="" textlink="">
      <xdr:nvSpPr>
        <xdr:cNvPr id="236" name="フローチャート : 判断 235"/>
        <xdr:cNvSpPr/>
      </xdr:nvSpPr>
      <xdr:spPr>
        <a:xfrm>
          <a:off x="4584700" y="1637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38145</xdr:rowOff>
    </xdr:from>
    <xdr:to>
      <xdr:col>5</xdr:col>
      <xdr:colOff>358775</xdr:colOff>
      <xdr:row>95</xdr:row>
      <xdr:rowOff>145853</xdr:rowOff>
    </xdr:to>
    <xdr:cxnSp macro="">
      <xdr:nvCxnSpPr>
        <xdr:cNvPr id="237" name="直線コネクタ 236"/>
        <xdr:cNvCxnSpPr/>
      </xdr:nvCxnSpPr>
      <xdr:spPr>
        <a:xfrm flipV="1">
          <a:off x="2908300" y="16325895"/>
          <a:ext cx="889000" cy="10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106617</xdr:rowOff>
    </xdr:from>
    <xdr:to>
      <xdr:col>5</xdr:col>
      <xdr:colOff>409575</xdr:colOff>
      <xdr:row>96</xdr:row>
      <xdr:rowOff>36767</xdr:rowOff>
    </xdr:to>
    <xdr:sp macro="" textlink="">
      <xdr:nvSpPr>
        <xdr:cNvPr id="238" name="フローチャート : 判断 237"/>
        <xdr:cNvSpPr/>
      </xdr:nvSpPr>
      <xdr:spPr>
        <a:xfrm>
          <a:off x="3746500" y="1639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27894</xdr:rowOff>
    </xdr:from>
    <xdr:ext cx="534377" cy="259045"/>
    <xdr:sp macro="" textlink="">
      <xdr:nvSpPr>
        <xdr:cNvPr id="239" name="テキスト ボックス 238"/>
        <xdr:cNvSpPr txBox="1"/>
      </xdr:nvSpPr>
      <xdr:spPr>
        <a:xfrm>
          <a:off x="3530111" y="1648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70,070</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140996</xdr:rowOff>
    </xdr:from>
    <xdr:to>
      <xdr:col>4</xdr:col>
      <xdr:colOff>155575</xdr:colOff>
      <xdr:row>95</xdr:row>
      <xdr:rowOff>145853</xdr:rowOff>
    </xdr:to>
    <xdr:cxnSp macro="">
      <xdr:nvCxnSpPr>
        <xdr:cNvPr id="240" name="直線コネクタ 239"/>
        <xdr:cNvCxnSpPr/>
      </xdr:nvCxnSpPr>
      <xdr:spPr>
        <a:xfrm>
          <a:off x="2019300" y="16428746"/>
          <a:ext cx="889000" cy="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62916</xdr:rowOff>
    </xdr:from>
    <xdr:to>
      <xdr:col>4</xdr:col>
      <xdr:colOff>206375</xdr:colOff>
      <xdr:row>96</xdr:row>
      <xdr:rowOff>164516</xdr:rowOff>
    </xdr:to>
    <xdr:sp macro="" textlink="">
      <xdr:nvSpPr>
        <xdr:cNvPr id="241" name="フローチャート : 判断 240"/>
        <xdr:cNvSpPr/>
      </xdr:nvSpPr>
      <xdr:spPr>
        <a:xfrm>
          <a:off x="2857500" y="1652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155643</xdr:rowOff>
    </xdr:from>
    <xdr:ext cx="534377" cy="259045"/>
    <xdr:sp macro="" textlink="">
      <xdr:nvSpPr>
        <xdr:cNvPr id="242" name="テキスト ボックス 241"/>
        <xdr:cNvSpPr txBox="1"/>
      </xdr:nvSpPr>
      <xdr:spPr>
        <a:xfrm>
          <a:off x="2641111" y="1661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140996</xdr:rowOff>
    </xdr:from>
    <xdr:to>
      <xdr:col>2</xdr:col>
      <xdr:colOff>638175</xdr:colOff>
      <xdr:row>96</xdr:row>
      <xdr:rowOff>7874</xdr:rowOff>
    </xdr:to>
    <xdr:cxnSp macro="">
      <xdr:nvCxnSpPr>
        <xdr:cNvPr id="243" name="直線コネクタ 242"/>
        <xdr:cNvCxnSpPr/>
      </xdr:nvCxnSpPr>
      <xdr:spPr>
        <a:xfrm flipV="1">
          <a:off x="1130300" y="16428746"/>
          <a:ext cx="889000" cy="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103760</xdr:rowOff>
    </xdr:from>
    <xdr:to>
      <xdr:col>3</xdr:col>
      <xdr:colOff>3175</xdr:colOff>
      <xdr:row>97</xdr:row>
      <xdr:rowOff>33910</xdr:rowOff>
    </xdr:to>
    <xdr:sp macro="" textlink="">
      <xdr:nvSpPr>
        <xdr:cNvPr id="244" name="フローチャート : 判断 243"/>
        <xdr:cNvSpPr/>
      </xdr:nvSpPr>
      <xdr:spPr>
        <a:xfrm>
          <a:off x="1968500" y="1656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25037</xdr:rowOff>
    </xdr:from>
    <xdr:ext cx="534377" cy="259045"/>
    <xdr:sp macro="" textlink="">
      <xdr:nvSpPr>
        <xdr:cNvPr id="245" name="テキスト ボックス 244"/>
        <xdr:cNvSpPr txBox="1"/>
      </xdr:nvSpPr>
      <xdr:spPr>
        <a:xfrm>
          <a:off x="1752111" y="1665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61,220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90596</xdr:rowOff>
    </xdr:from>
    <xdr:to>
      <xdr:col>1</xdr:col>
      <xdr:colOff>485775</xdr:colOff>
      <xdr:row>97</xdr:row>
      <xdr:rowOff>20746</xdr:rowOff>
    </xdr:to>
    <xdr:sp macro="" textlink="">
      <xdr:nvSpPr>
        <xdr:cNvPr id="246" name="フローチャート : 判断 245"/>
        <xdr:cNvSpPr/>
      </xdr:nvSpPr>
      <xdr:spPr>
        <a:xfrm>
          <a:off x="1079500" y="165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11873</xdr:rowOff>
    </xdr:from>
    <xdr:ext cx="534377" cy="259045"/>
    <xdr:sp macro="" textlink="">
      <xdr:nvSpPr>
        <xdr:cNvPr id="247" name="テキスト ボックス 246"/>
        <xdr:cNvSpPr txBox="1"/>
      </xdr:nvSpPr>
      <xdr:spPr>
        <a:xfrm>
          <a:off x="863111" y="1664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45847</xdr:rowOff>
    </xdr:from>
    <xdr:to>
      <xdr:col>6</xdr:col>
      <xdr:colOff>561975</xdr:colOff>
      <xdr:row>95</xdr:row>
      <xdr:rowOff>147447</xdr:rowOff>
    </xdr:to>
    <xdr:sp macro="" textlink="">
      <xdr:nvSpPr>
        <xdr:cNvPr id="253" name="円/楕円 252"/>
        <xdr:cNvSpPr/>
      </xdr:nvSpPr>
      <xdr:spPr>
        <a:xfrm>
          <a:off x="4584700" y="1633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68724</xdr:rowOff>
    </xdr:from>
    <xdr:ext cx="534377" cy="259045"/>
    <xdr:sp macro="" textlink="">
      <xdr:nvSpPr>
        <xdr:cNvPr id="254" name="扶助費該当値テキスト"/>
        <xdr:cNvSpPr txBox="1"/>
      </xdr:nvSpPr>
      <xdr:spPr>
        <a:xfrm>
          <a:off x="4686300" y="1618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73,260</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158795</xdr:rowOff>
    </xdr:from>
    <xdr:to>
      <xdr:col>5</xdr:col>
      <xdr:colOff>409575</xdr:colOff>
      <xdr:row>95</xdr:row>
      <xdr:rowOff>88945</xdr:rowOff>
    </xdr:to>
    <xdr:sp macro="" textlink="">
      <xdr:nvSpPr>
        <xdr:cNvPr id="255" name="円/楕円 254"/>
        <xdr:cNvSpPr/>
      </xdr:nvSpPr>
      <xdr:spPr>
        <a:xfrm>
          <a:off x="3746500" y="1627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105472</xdr:rowOff>
    </xdr:from>
    <xdr:ext cx="534377" cy="259045"/>
    <xdr:sp macro="" textlink="">
      <xdr:nvSpPr>
        <xdr:cNvPr id="256" name="テキスト ボックス 255"/>
        <xdr:cNvSpPr txBox="1"/>
      </xdr:nvSpPr>
      <xdr:spPr>
        <a:xfrm>
          <a:off x="3530111" y="1605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76,331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95053</xdr:rowOff>
    </xdr:from>
    <xdr:to>
      <xdr:col>4</xdr:col>
      <xdr:colOff>206375</xdr:colOff>
      <xdr:row>96</xdr:row>
      <xdr:rowOff>25203</xdr:rowOff>
    </xdr:to>
    <xdr:sp macro="" textlink="">
      <xdr:nvSpPr>
        <xdr:cNvPr id="257" name="円/楕円 256"/>
        <xdr:cNvSpPr/>
      </xdr:nvSpPr>
      <xdr:spPr>
        <a:xfrm>
          <a:off x="2857500" y="1638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41730</xdr:rowOff>
    </xdr:from>
    <xdr:ext cx="534377" cy="259045"/>
    <xdr:sp macro="" textlink="">
      <xdr:nvSpPr>
        <xdr:cNvPr id="258" name="テキスト ボックス 257"/>
        <xdr:cNvSpPr txBox="1"/>
      </xdr:nvSpPr>
      <xdr:spPr>
        <a:xfrm>
          <a:off x="2641111" y="1615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70,677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90196</xdr:rowOff>
    </xdr:from>
    <xdr:to>
      <xdr:col>3</xdr:col>
      <xdr:colOff>3175</xdr:colOff>
      <xdr:row>96</xdr:row>
      <xdr:rowOff>20346</xdr:rowOff>
    </xdr:to>
    <xdr:sp macro="" textlink="">
      <xdr:nvSpPr>
        <xdr:cNvPr id="259" name="円/楕円 258"/>
        <xdr:cNvSpPr/>
      </xdr:nvSpPr>
      <xdr:spPr>
        <a:xfrm>
          <a:off x="1968500" y="1637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36873</xdr:rowOff>
    </xdr:from>
    <xdr:ext cx="534377" cy="259045"/>
    <xdr:sp macro="" textlink="">
      <xdr:nvSpPr>
        <xdr:cNvPr id="260" name="テキスト ボックス 259"/>
        <xdr:cNvSpPr txBox="1"/>
      </xdr:nvSpPr>
      <xdr:spPr>
        <a:xfrm>
          <a:off x="1752111" y="161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70,932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128524</xdr:rowOff>
    </xdr:from>
    <xdr:to>
      <xdr:col>1</xdr:col>
      <xdr:colOff>485775</xdr:colOff>
      <xdr:row>96</xdr:row>
      <xdr:rowOff>58674</xdr:rowOff>
    </xdr:to>
    <xdr:sp macro="" textlink="">
      <xdr:nvSpPr>
        <xdr:cNvPr id="261" name="円/楕円 260"/>
        <xdr:cNvSpPr/>
      </xdr:nvSpPr>
      <xdr:spPr>
        <a:xfrm>
          <a:off x="1079500" y="1641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75201</xdr:rowOff>
    </xdr:from>
    <xdr:ext cx="534377" cy="259045"/>
    <xdr:sp macro="" textlink="">
      <xdr:nvSpPr>
        <xdr:cNvPr id="262" name="テキスト ボックス 261"/>
        <xdr:cNvSpPr txBox="1"/>
      </xdr:nvSpPr>
      <xdr:spPr>
        <a:xfrm>
          <a:off x="863111" y="161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3912</xdr:rowOff>
    </xdr:from>
    <xdr:to>
      <xdr:col>15</xdr:col>
      <xdr:colOff>180340</xdr:colOff>
      <xdr:row>39</xdr:row>
      <xdr:rowOff>111529</xdr:rowOff>
    </xdr:to>
    <xdr:cxnSp macro="">
      <xdr:nvCxnSpPr>
        <xdr:cNvPr id="287" name="直線コネクタ 286"/>
        <xdr:cNvCxnSpPr/>
      </xdr:nvCxnSpPr>
      <xdr:spPr>
        <a:xfrm flipV="1">
          <a:off x="10475595" y="5318862"/>
          <a:ext cx="1270" cy="1479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115356</xdr:rowOff>
    </xdr:from>
    <xdr:ext cx="534377" cy="259045"/>
    <xdr:sp macro="" textlink="">
      <xdr:nvSpPr>
        <xdr:cNvPr id="288" name="補助費等最小値テキスト"/>
        <xdr:cNvSpPr txBox="1"/>
      </xdr:nvSpPr>
      <xdr:spPr>
        <a:xfrm>
          <a:off x="10528300" y="680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41,197</a:t>
          </a:r>
          <a:endParaRPr kumimoji="1" lang="ja-JP" altLang="en-US" sz="1000" b="1">
            <a:latin typeface="ＭＳ Ｐゴシック"/>
          </a:endParaRPr>
        </a:p>
      </xdr:txBody>
    </xdr:sp>
    <xdr:clientData/>
  </xdr:oneCellAnchor>
  <xdr:twoCellAnchor>
    <xdr:from>
      <xdr:col>15</xdr:col>
      <xdr:colOff>92075</xdr:colOff>
      <xdr:row>39</xdr:row>
      <xdr:rowOff>111529</xdr:rowOff>
    </xdr:from>
    <xdr:to>
      <xdr:col>15</xdr:col>
      <xdr:colOff>269875</xdr:colOff>
      <xdr:row>39</xdr:row>
      <xdr:rowOff>111529</xdr:rowOff>
    </xdr:to>
    <xdr:cxnSp macro="">
      <xdr:nvCxnSpPr>
        <xdr:cNvPr id="289" name="直線コネクタ 288"/>
        <xdr:cNvCxnSpPr/>
      </xdr:nvCxnSpPr>
      <xdr:spPr>
        <a:xfrm>
          <a:off x="10388600" y="6798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122039</xdr:rowOff>
    </xdr:from>
    <xdr:ext cx="599010" cy="259045"/>
    <xdr:sp macro="" textlink="">
      <xdr:nvSpPr>
        <xdr:cNvPr id="290" name="補助費等最大値テキスト"/>
        <xdr:cNvSpPr txBox="1"/>
      </xdr:nvSpPr>
      <xdr:spPr>
        <a:xfrm>
          <a:off x="10528300" y="5094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235,320</a:t>
          </a:r>
          <a:endParaRPr kumimoji="1" lang="ja-JP" altLang="en-US" sz="1000" b="1">
            <a:latin typeface="ＭＳ Ｐゴシック"/>
          </a:endParaRPr>
        </a:p>
      </xdr:txBody>
    </xdr:sp>
    <xdr:clientData/>
  </xdr:oneCellAnchor>
  <xdr:twoCellAnchor>
    <xdr:from>
      <xdr:col>15</xdr:col>
      <xdr:colOff>92075</xdr:colOff>
      <xdr:row>31</xdr:row>
      <xdr:rowOff>3912</xdr:rowOff>
    </xdr:from>
    <xdr:to>
      <xdr:col>15</xdr:col>
      <xdr:colOff>269875</xdr:colOff>
      <xdr:row>31</xdr:row>
      <xdr:rowOff>3912</xdr:rowOff>
    </xdr:to>
    <xdr:cxnSp macro="">
      <xdr:nvCxnSpPr>
        <xdr:cNvPr id="291" name="直線コネクタ 290"/>
        <xdr:cNvCxnSpPr/>
      </xdr:nvCxnSpPr>
      <xdr:spPr>
        <a:xfrm>
          <a:off x="10388600" y="5318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156586</xdr:rowOff>
    </xdr:from>
    <xdr:to>
      <xdr:col>15</xdr:col>
      <xdr:colOff>180975</xdr:colOff>
      <xdr:row>37</xdr:row>
      <xdr:rowOff>157333</xdr:rowOff>
    </xdr:to>
    <xdr:cxnSp macro="">
      <xdr:nvCxnSpPr>
        <xdr:cNvPr id="292" name="直線コネクタ 291"/>
        <xdr:cNvCxnSpPr/>
      </xdr:nvCxnSpPr>
      <xdr:spPr>
        <a:xfrm flipV="1">
          <a:off x="9639300" y="6500236"/>
          <a:ext cx="838200" cy="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61896</xdr:rowOff>
    </xdr:from>
    <xdr:ext cx="534377" cy="259045"/>
    <xdr:sp macro="" textlink="">
      <xdr:nvSpPr>
        <xdr:cNvPr id="293" name="補助費等平均値テキスト"/>
        <xdr:cNvSpPr txBox="1"/>
      </xdr:nvSpPr>
      <xdr:spPr>
        <a:xfrm>
          <a:off x="10528300" y="6234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39019</xdr:rowOff>
    </xdr:from>
    <xdr:to>
      <xdr:col>15</xdr:col>
      <xdr:colOff>231775</xdr:colOff>
      <xdr:row>37</xdr:row>
      <xdr:rowOff>140619</xdr:rowOff>
    </xdr:to>
    <xdr:sp macro="" textlink="">
      <xdr:nvSpPr>
        <xdr:cNvPr id="294" name="フローチャート : 判断 293"/>
        <xdr:cNvSpPr/>
      </xdr:nvSpPr>
      <xdr:spPr>
        <a:xfrm>
          <a:off x="10426700" y="638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157333</xdr:rowOff>
    </xdr:from>
    <xdr:to>
      <xdr:col>14</xdr:col>
      <xdr:colOff>28575</xdr:colOff>
      <xdr:row>38</xdr:row>
      <xdr:rowOff>89401</xdr:rowOff>
    </xdr:to>
    <xdr:cxnSp macro="">
      <xdr:nvCxnSpPr>
        <xdr:cNvPr id="295" name="直線コネクタ 294"/>
        <xdr:cNvCxnSpPr/>
      </xdr:nvCxnSpPr>
      <xdr:spPr>
        <a:xfrm flipV="1">
          <a:off x="8750300" y="6500983"/>
          <a:ext cx="889000" cy="10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107485</xdr:rowOff>
    </xdr:from>
    <xdr:to>
      <xdr:col>14</xdr:col>
      <xdr:colOff>79375</xdr:colOff>
      <xdr:row>38</xdr:row>
      <xdr:rowOff>37635</xdr:rowOff>
    </xdr:to>
    <xdr:sp macro="" textlink="">
      <xdr:nvSpPr>
        <xdr:cNvPr id="296" name="フローチャート : 判断 295"/>
        <xdr:cNvSpPr/>
      </xdr:nvSpPr>
      <xdr:spPr>
        <a:xfrm>
          <a:off x="9588500" y="645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28762</xdr:rowOff>
    </xdr:from>
    <xdr:ext cx="534377" cy="259045"/>
    <xdr:sp macro="" textlink="">
      <xdr:nvSpPr>
        <xdr:cNvPr id="297" name="テキスト ボックス 296"/>
        <xdr:cNvSpPr txBox="1"/>
      </xdr:nvSpPr>
      <xdr:spPr>
        <a:xfrm>
          <a:off x="9372111" y="654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80,061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86726</xdr:rowOff>
    </xdr:from>
    <xdr:to>
      <xdr:col>12</xdr:col>
      <xdr:colOff>511175</xdr:colOff>
      <xdr:row>38</xdr:row>
      <xdr:rowOff>89401</xdr:rowOff>
    </xdr:to>
    <xdr:cxnSp macro="">
      <xdr:nvCxnSpPr>
        <xdr:cNvPr id="298" name="直線コネクタ 297"/>
        <xdr:cNvCxnSpPr/>
      </xdr:nvCxnSpPr>
      <xdr:spPr>
        <a:xfrm>
          <a:off x="7861300" y="6601826"/>
          <a:ext cx="889000" cy="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123868</xdr:rowOff>
    </xdr:from>
    <xdr:to>
      <xdr:col>12</xdr:col>
      <xdr:colOff>561975</xdr:colOff>
      <xdr:row>38</xdr:row>
      <xdr:rowOff>54018</xdr:rowOff>
    </xdr:to>
    <xdr:sp macro="" textlink="">
      <xdr:nvSpPr>
        <xdr:cNvPr id="299" name="フローチャート : 判断 298"/>
        <xdr:cNvSpPr/>
      </xdr:nvSpPr>
      <xdr:spPr>
        <a:xfrm>
          <a:off x="8699500" y="646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70545</xdr:rowOff>
    </xdr:from>
    <xdr:ext cx="534377" cy="259045"/>
    <xdr:sp macro="" textlink="">
      <xdr:nvSpPr>
        <xdr:cNvPr id="300" name="テキスト ボックス 299"/>
        <xdr:cNvSpPr txBox="1"/>
      </xdr:nvSpPr>
      <xdr:spPr>
        <a:xfrm>
          <a:off x="8483111" y="624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77,911</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64201</xdr:rowOff>
    </xdr:from>
    <xdr:to>
      <xdr:col>11</xdr:col>
      <xdr:colOff>307975</xdr:colOff>
      <xdr:row>38</xdr:row>
      <xdr:rowOff>86726</xdr:rowOff>
    </xdr:to>
    <xdr:cxnSp macro="">
      <xdr:nvCxnSpPr>
        <xdr:cNvPr id="301" name="直線コネクタ 300"/>
        <xdr:cNvCxnSpPr/>
      </xdr:nvCxnSpPr>
      <xdr:spPr>
        <a:xfrm>
          <a:off x="6972300" y="6579301"/>
          <a:ext cx="889000" cy="2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135527</xdr:rowOff>
    </xdr:from>
    <xdr:to>
      <xdr:col>11</xdr:col>
      <xdr:colOff>358775</xdr:colOff>
      <xdr:row>38</xdr:row>
      <xdr:rowOff>65677</xdr:rowOff>
    </xdr:to>
    <xdr:sp macro="" textlink="">
      <xdr:nvSpPr>
        <xdr:cNvPr id="302" name="フローチャート : 判断 301"/>
        <xdr:cNvSpPr/>
      </xdr:nvSpPr>
      <xdr:spPr>
        <a:xfrm>
          <a:off x="7810500" y="647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82204</xdr:rowOff>
    </xdr:from>
    <xdr:ext cx="534377" cy="259045"/>
    <xdr:sp macro="" textlink="">
      <xdr:nvSpPr>
        <xdr:cNvPr id="303" name="テキスト ボックス 302"/>
        <xdr:cNvSpPr txBox="1"/>
      </xdr:nvSpPr>
      <xdr:spPr>
        <a:xfrm>
          <a:off x="7594111" y="625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76,381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123091</xdr:rowOff>
    </xdr:from>
    <xdr:to>
      <xdr:col>10</xdr:col>
      <xdr:colOff>155575</xdr:colOff>
      <xdr:row>38</xdr:row>
      <xdr:rowOff>53241</xdr:rowOff>
    </xdr:to>
    <xdr:sp macro="" textlink="">
      <xdr:nvSpPr>
        <xdr:cNvPr id="304" name="フローチャート : 判断 303"/>
        <xdr:cNvSpPr/>
      </xdr:nvSpPr>
      <xdr:spPr>
        <a:xfrm>
          <a:off x="6921500" y="646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69768</xdr:rowOff>
    </xdr:from>
    <xdr:ext cx="534377" cy="259045"/>
    <xdr:sp macro="" textlink="">
      <xdr:nvSpPr>
        <xdr:cNvPr id="305" name="テキスト ボックス 304"/>
        <xdr:cNvSpPr txBox="1"/>
      </xdr:nvSpPr>
      <xdr:spPr>
        <a:xfrm>
          <a:off x="6705111" y="624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78,013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105786</xdr:rowOff>
    </xdr:from>
    <xdr:to>
      <xdr:col>15</xdr:col>
      <xdr:colOff>231775</xdr:colOff>
      <xdr:row>38</xdr:row>
      <xdr:rowOff>35936</xdr:rowOff>
    </xdr:to>
    <xdr:sp macro="" textlink="">
      <xdr:nvSpPr>
        <xdr:cNvPr id="311" name="円/楕円 310"/>
        <xdr:cNvSpPr/>
      </xdr:nvSpPr>
      <xdr:spPr>
        <a:xfrm>
          <a:off x="10426700" y="644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84213</xdr:rowOff>
    </xdr:from>
    <xdr:ext cx="534377" cy="259045"/>
    <xdr:sp macro="" textlink="">
      <xdr:nvSpPr>
        <xdr:cNvPr id="312" name="補助費等該当値テキスト"/>
        <xdr:cNvSpPr txBox="1"/>
      </xdr:nvSpPr>
      <xdr:spPr>
        <a:xfrm>
          <a:off x="10528300" y="642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80,284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106533</xdr:rowOff>
    </xdr:from>
    <xdr:to>
      <xdr:col>14</xdr:col>
      <xdr:colOff>79375</xdr:colOff>
      <xdr:row>38</xdr:row>
      <xdr:rowOff>36683</xdr:rowOff>
    </xdr:to>
    <xdr:sp macro="" textlink="">
      <xdr:nvSpPr>
        <xdr:cNvPr id="313" name="円/楕円 312"/>
        <xdr:cNvSpPr/>
      </xdr:nvSpPr>
      <xdr:spPr>
        <a:xfrm>
          <a:off x="9588500" y="645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53210</xdr:rowOff>
    </xdr:from>
    <xdr:ext cx="534377" cy="259045"/>
    <xdr:sp macro="" textlink="">
      <xdr:nvSpPr>
        <xdr:cNvPr id="314" name="テキスト ボックス 313"/>
        <xdr:cNvSpPr txBox="1"/>
      </xdr:nvSpPr>
      <xdr:spPr>
        <a:xfrm>
          <a:off x="9372111" y="622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80,186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38601</xdr:rowOff>
    </xdr:from>
    <xdr:to>
      <xdr:col>12</xdr:col>
      <xdr:colOff>561975</xdr:colOff>
      <xdr:row>38</xdr:row>
      <xdr:rowOff>140201</xdr:rowOff>
    </xdr:to>
    <xdr:sp macro="" textlink="">
      <xdr:nvSpPr>
        <xdr:cNvPr id="315" name="円/楕円 314"/>
        <xdr:cNvSpPr/>
      </xdr:nvSpPr>
      <xdr:spPr>
        <a:xfrm>
          <a:off x="8699500" y="655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131328</xdr:rowOff>
    </xdr:from>
    <xdr:ext cx="534377" cy="259045"/>
    <xdr:sp macro="" textlink="">
      <xdr:nvSpPr>
        <xdr:cNvPr id="316" name="テキスト ボックス 315"/>
        <xdr:cNvSpPr txBox="1"/>
      </xdr:nvSpPr>
      <xdr:spPr>
        <a:xfrm>
          <a:off x="8483111" y="664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66,601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35926</xdr:rowOff>
    </xdr:from>
    <xdr:to>
      <xdr:col>11</xdr:col>
      <xdr:colOff>358775</xdr:colOff>
      <xdr:row>38</xdr:row>
      <xdr:rowOff>137526</xdr:rowOff>
    </xdr:to>
    <xdr:sp macro="" textlink="">
      <xdr:nvSpPr>
        <xdr:cNvPr id="317" name="円/楕円 316"/>
        <xdr:cNvSpPr/>
      </xdr:nvSpPr>
      <xdr:spPr>
        <a:xfrm>
          <a:off x="7810500" y="655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128653</xdr:rowOff>
    </xdr:from>
    <xdr:ext cx="534377" cy="259045"/>
    <xdr:sp macro="" textlink="">
      <xdr:nvSpPr>
        <xdr:cNvPr id="318" name="テキスト ボックス 317"/>
        <xdr:cNvSpPr txBox="1"/>
      </xdr:nvSpPr>
      <xdr:spPr>
        <a:xfrm>
          <a:off x="7594111" y="664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66,952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13401</xdr:rowOff>
    </xdr:from>
    <xdr:to>
      <xdr:col>10</xdr:col>
      <xdr:colOff>155575</xdr:colOff>
      <xdr:row>38</xdr:row>
      <xdr:rowOff>115001</xdr:rowOff>
    </xdr:to>
    <xdr:sp macro="" textlink="">
      <xdr:nvSpPr>
        <xdr:cNvPr id="319" name="円/楕円 318"/>
        <xdr:cNvSpPr/>
      </xdr:nvSpPr>
      <xdr:spPr>
        <a:xfrm>
          <a:off x="6921500" y="652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106128</xdr:rowOff>
    </xdr:from>
    <xdr:ext cx="534377" cy="259045"/>
    <xdr:sp macro="" textlink="">
      <xdr:nvSpPr>
        <xdr:cNvPr id="320" name="テキスト ボックス 319"/>
        <xdr:cNvSpPr txBox="1"/>
      </xdr:nvSpPr>
      <xdr:spPr>
        <a:xfrm>
          <a:off x="6705111" y="662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69,908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109030</xdr:rowOff>
    </xdr:from>
    <xdr:to>
      <xdr:col>15</xdr:col>
      <xdr:colOff>180340</xdr:colOff>
      <xdr:row>58</xdr:row>
      <xdr:rowOff>104759</xdr:rowOff>
    </xdr:to>
    <xdr:cxnSp macro="">
      <xdr:nvCxnSpPr>
        <xdr:cNvPr id="344" name="直線コネクタ 343"/>
        <xdr:cNvCxnSpPr/>
      </xdr:nvCxnSpPr>
      <xdr:spPr>
        <a:xfrm flipV="1">
          <a:off x="10475595" y="9024430"/>
          <a:ext cx="1270" cy="1024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108586</xdr:rowOff>
    </xdr:from>
    <xdr:ext cx="534377" cy="259045"/>
    <xdr:sp macro="" textlink="">
      <xdr:nvSpPr>
        <xdr:cNvPr id="345" name="普通建設事業費最小値テキスト"/>
        <xdr:cNvSpPr txBox="1"/>
      </xdr:nvSpPr>
      <xdr:spPr>
        <a:xfrm>
          <a:off x="10528300" y="1005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29,171</a:t>
          </a:r>
          <a:endParaRPr kumimoji="1" lang="ja-JP" altLang="en-US" sz="1000" b="1">
            <a:latin typeface="ＭＳ Ｐゴシック"/>
          </a:endParaRPr>
        </a:p>
      </xdr:txBody>
    </xdr:sp>
    <xdr:clientData/>
  </xdr:oneCellAnchor>
  <xdr:twoCellAnchor>
    <xdr:from>
      <xdr:col>15</xdr:col>
      <xdr:colOff>92075</xdr:colOff>
      <xdr:row>58</xdr:row>
      <xdr:rowOff>104759</xdr:rowOff>
    </xdr:from>
    <xdr:to>
      <xdr:col>15</xdr:col>
      <xdr:colOff>269875</xdr:colOff>
      <xdr:row>58</xdr:row>
      <xdr:rowOff>104759</xdr:rowOff>
    </xdr:to>
    <xdr:cxnSp macro="">
      <xdr:nvCxnSpPr>
        <xdr:cNvPr id="346" name="直線コネクタ 345"/>
        <xdr:cNvCxnSpPr/>
      </xdr:nvCxnSpPr>
      <xdr:spPr>
        <a:xfrm>
          <a:off x="10388600" y="1004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55707</xdr:rowOff>
    </xdr:from>
    <xdr:ext cx="599010" cy="259045"/>
    <xdr:sp macro="" textlink="">
      <xdr:nvSpPr>
        <xdr:cNvPr id="347" name="普通建設事業費最大値テキスト"/>
        <xdr:cNvSpPr txBox="1"/>
      </xdr:nvSpPr>
      <xdr:spPr>
        <a:xfrm>
          <a:off x="10528300" y="8799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298,050</a:t>
          </a:r>
          <a:endParaRPr kumimoji="1" lang="ja-JP" altLang="en-US" sz="1000" b="1">
            <a:latin typeface="ＭＳ Ｐゴシック"/>
          </a:endParaRPr>
        </a:p>
      </xdr:txBody>
    </xdr:sp>
    <xdr:clientData/>
  </xdr:oneCellAnchor>
  <xdr:twoCellAnchor>
    <xdr:from>
      <xdr:col>15</xdr:col>
      <xdr:colOff>92075</xdr:colOff>
      <xdr:row>52</xdr:row>
      <xdr:rowOff>109030</xdr:rowOff>
    </xdr:from>
    <xdr:to>
      <xdr:col>15</xdr:col>
      <xdr:colOff>269875</xdr:colOff>
      <xdr:row>52</xdr:row>
      <xdr:rowOff>109030</xdr:rowOff>
    </xdr:to>
    <xdr:cxnSp macro="">
      <xdr:nvCxnSpPr>
        <xdr:cNvPr id="348" name="直線コネクタ 347"/>
        <xdr:cNvCxnSpPr/>
      </xdr:nvCxnSpPr>
      <xdr:spPr>
        <a:xfrm>
          <a:off x="10388600" y="902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22409</xdr:rowOff>
    </xdr:from>
    <xdr:to>
      <xdr:col>15</xdr:col>
      <xdr:colOff>180975</xdr:colOff>
      <xdr:row>56</xdr:row>
      <xdr:rowOff>27133</xdr:rowOff>
    </xdr:to>
    <xdr:cxnSp macro="">
      <xdr:nvCxnSpPr>
        <xdr:cNvPr id="349" name="直線コネクタ 348"/>
        <xdr:cNvCxnSpPr/>
      </xdr:nvCxnSpPr>
      <xdr:spPr>
        <a:xfrm>
          <a:off x="9639300" y="9623609"/>
          <a:ext cx="8382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118248</xdr:rowOff>
    </xdr:from>
    <xdr:ext cx="534377" cy="259045"/>
    <xdr:sp macro="" textlink="">
      <xdr:nvSpPr>
        <xdr:cNvPr id="350" name="普通建設事業費平均値テキスト"/>
        <xdr:cNvSpPr txBox="1"/>
      </xdr:nvSpPr>
      <xdr:spPr>
        <a:xfrm>
          <a:off x="10528300" y="9719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96,635</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139821</xdr:rowOff>
    </xdr:from>
    <xdr:to>
      <xdr:col>15</xdr:col>
      <xdr:colOff>231775</xdr:colOff>
      <xdr:row>57</xdr:row>
      <xdr:rowOff>69971</xdr:rowOff>
    </xdr:to>
    <xdr:sp macro="" textlink="">
      <xdr:nvSpPr>
        <xdr:cNvPr id="351" name="フローチャート : 判断 350"/>
        <xdr:cNvSpPr/>
      </xdr:nvSpPr>
      <xdr:spPr>
        <a:xfrm>
          <a:off x="10426700" y="974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32940</xdr:rowOff>
    </xdr:from>
    <xdr:to>
      <xdr:col>14</xdr:col>
      <xdr:colOff>28575</xdr:colOff>
      <xdr:row>56</xdr:row>
      <xdr:rowOff>22409</xdr:rowOff>
    </xdr:to>
    <xdr:cxnSp macro="">
      <xdr:nvCxnSpPr>
        <xdr:cNvPr id="352" name="直線コネクタ 351"/>
        <xdr:cNvCxnSpPr/>
      </xdr:nvCxnSpPr>
      <xdr:spPr>
        <a:xfrm>
          <a:off x="8750300" y="8776890"/>
          <a:ext cx="889000" cy="84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120550</xdr:rowOff>
    </xdr:from>
    <xdr:to>
      <xdr:col>14</xdr:col>
      <xdr:colOff>79375</xdr:colOff>
      <xdr:row>57</xdr:row>
      <xdr:rowOff>50700</xdr:rowOff>
    </xdr:to>
    <xdr:sp macro="" textlink="">
      <xdr:nvSpPr>
        <xdr:cNvPr id="353" name="フローチャート : 判断 352"/>
        <xdr:cNvSpPr/>
      </xdr:nvSpPr>
      <xdr:spPr>
        <a:xfrm>
          <a:off x="9588500" y="972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41827</xdr:rowOff>
    </xdr:from>
    <xdr:ext cx="599010" cy="259045"/>
    <xdr:sp macro="" textlink="">
      <xdr:nvSpPr>
        <xdr:cNvPr id="354" name="テキスト ボックス 353"/>
        <xdr:cNvSpPr txBox="1"/>
      </xdr:nvSpPr>
      <xdr:spPr>
        <a:xfrm>
          <a:off x="9339794" y="9814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101,693</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32940</xdr:rowOff>
    </xdr:from>
    <xdr:to>
      <xdr:col>12</xdr:col>
      <xdr:colOff>511175</xdr:colOff>
      <xdr:row>55</xdr:row>
      <xdr:rowOff>38167</xdr:rowOff>
    </xdr:to>
    <xdr:cxnSp macro="">
      <xdr:nvCxnSpPr>
        <xdr:cNvPr id="355" name="直線コネクタ 354"/>
        <xdr:cNvCxnSpPr/>
      </xdr:nvCxnSpPr>
      <xdr:spPr>
        <a:xfrm flipV="1">
          <a:off x="7861300" y="8776890"/>
          <a:ext cx="889000" cy="69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57948</xdr:rowOff>
    </xdr:from>
    <xdr:to>
      <xdr:col>12</xdr:col>
      <xdr:colOff>561975</xdr:colOff>
      <xdr:row>56</xdr:row>
      <xdr:rowOff>159548</xdr:rowOff>
    </xdr:to>
    <xdr:sp macro="" textlink="">
      <xdr:nvSpPr>
        <xdr:cNvPr id="356" name="フローチャート : 判断 355"/>
        <xdr:cNvSpPr/>
      </xdr:nvSpPr>
      <xdr:spPr>
        <a:xfrm>
          <a:off x="8699500" y="965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150675</xdr:rowOff>
    </xdr:from>
    <xdr:ext cx="599010" cy="259045"/>
    <xdr:sp macro="" textlink="">
      <xdr:nvSpPr>
        <xdr:cNvPr id="357" name="テキスト ボックス 356"/>
        <xdr:cNvSpPr txBox="1"/>
      </xdr:nvSpPr>
      <xdr:spPr>
        <a:xfrm>
          <a:off x="8450794" y="9751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118,124</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38167</xdr:rowOff>
    </xdr:from>
    <xdr:to>
      <xdr:col>11</xdr:col>
      <xdr:colOff>307975</xdr:colOff>
      <xdr:row>55</xdr:row>
      <xdr:rowOff>105566</xdr:rowOff>
    </xdr:to>
    <xdr:cxnSp macro="">
      <xdr:nvCxnSpPr>
        <xdr:cNvPr id="358" name="直線コネクタ 357"/>
        <xdr:cNvCxnSpPr/>
      </xdr:nvCxnSpPr>
      <xdr:spPr>
        <a:xfrm flipV="1">
          <a:off x="6972300" y="9467917"/>
          <a:ext cx="889000" cy="6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34871</xdr:rowOff>
    </xdr:from>
    <xdr:to>
      <xdr:col>11</xdr:col>
      <xdr:colOff>358775</xdr:colOff>
      <xdr:row>57</xdr:row>
      <xdr:rowOff>136471</xdr:rowOff>
    </xdr:to>
    <xdr:sp macro="" textlink="">
      <xdr:nvSpPr>
        <xdr:cNvPr id="359" name="フローチャート : 判断 358"/>
        <xdr:cNvSpPr/>
      </xdr:nvSpPr>
      <xdr:spPr>
        <a:xfrm>
          <a:off x="7810500" y="980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127598</xdr:rowOff>
    </xdr:from>
    <xdr:ext cx="534377" cy="259045"/>
    <xdr:sp macro="" textlink="">
      <xdr:nvSpPr>
        <xdr:cNvPr id="360" name="テキスト ボックス 359"/>
        <xdr:cNvSpPr txBox="1"/>
      </xdr:nvSpPr>
      <xdr:spPr>
        <a:xfrm>
          <a:off x="7594111" y="990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161927</xdr:rowOff>
    </xdr:from>
    <xdr:to>
      <xdr:col>10</xdr:col>
      <xdr:colOff>155575</xdr:colOff>
      <xdr:row>57</xdr:row>
      <xdr:rowOff>92077</xdr:rowOff>
    </xdr:to>
    <xdr:sp macro="" textlink="">
      <xdr:nvSpPr>
        <xdr:cNvPr id="361" name="フローチャート : 判断 360"/>
        <xdr:cNvSpPr/>
      </xdr:nvSpPr>
      <xdr:spPr>
        <a:xfrm>
          <a:off x="6921500" y="976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83204</xdr:rowOff>
    </xdr:from>
    <xdr:ext cx="534377" cy="259045"/>
    <xdr:sp macro="" textlink="">
      <xdr:nvSpPr>
        <xdr:cNvPr id="362" name="テキスト ボックス 361"/>
        <xdr:cNvSpPr txBox="1"/>
      </xdr:nvSpPr>
      <xdr:spPr>
        <a:xfrm>
          <a:off x="6705111" y="98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147783</xdr:rowOff>
    </xdr:from>
    <xdr:to>
      <xdr:col>15</xdr:col>
      <xdr:colOff>231775</xdr:colOff>
      <xdr:row>56</xdr:row>
      <xdr:rowOff>77933</xdr:rowOff>
    </xdr:to>
    <xdr:sp macro="" textlink="">
      <xdr:nvSpPr>
        <xdr:cNvPr id="368" name="円/楕円 367"/>
        <xdr:cNvSpPr/>
      </xdr:nvSpPr>
      <xdr:spPr>
        <a:xfrm>
          <a:off x="10426700" y="95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170660</xdr:rowOff>
    </xdr:from>
    <xdr:ext cx="599010" cy="259045"/>
    <xdr:sp macro="" textlink="">
      <xdr:nvSpPr>
        <xdr:cNvPr id="369" name="普通建設事業費該当値テキスト"/>
        <xdr:cNvSpPr txBox="1"/>
      </xdr:nvSpPr>
      <xdr:spPr>
        <a:xfrm>
          <a:off x="10528300" y="942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139,545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143059</xdr:rowOff>
    </xdr:from>
    <xdr:to>
      <xdr:col>14</xdr:col>
      <xdr:colOff>79375</xdr:colOff>
      <xdr:row>56</xdr:row>
      <xdr:rowOff>73209</xdr:rowOff>
    </xdr:to>
    <xdr:sp macro="" textlink="">
      <xdr:nvSpPr>
        <xdr:cNvPr id="370" name="円/楕円 369"/>
        <xdr:cNvSpPr/>
      </xdr:nvSpPr>
      <xdr:spPr>
        <a:xfrm>
          <a:off x="9588500" y="957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89736</xdr:rowOff>
    </xdr:from>
    <xdr:ext cx="599010" cy="259045"/>
    <xdr:sp macro="" textlink="">
      <xdr:nvSpPr>
        <xdr:cNvPr id="371" name="テキスト ボックス 370"/>
        <xdr:cNvSpPr txBox="1"/>
      </xdr:nvSpPr>
      <xdr:spPr>
        <a:xfrm>
          <a:off x="9339794" y="934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140,785</a:t>
          </a:r>
          <a:endParaRPr kumimoji="1" lang="ja-JP" altLang="en-US" sz="1000" b="1">
            <a:solidFill>
              <a:srgbClr val="FF0000"/>
            </a:solidFill>
            <a:latin typeface="ＭＳ Ｐゴシック"/>
          </a:endParaRPr>
        </a:p>
      </xdr:txBody>
    </xdr:sp>
    <xdr:clientData/>
  </xdr:oneCellAnchor>
  <xdr:twoCellAnchor>
    <xdr:from>
      <xdr:col>12</xdr:col>
      <xdr:colOff>460375</xdr:colOff>
      <xdr:row>50</xdr:row>
      <xdr:rowOff>153590</xdr:rowOff>
    </xdr:from>
    <xdr:to>
      <xdr:col>12</xdr:col>
      <xdr:colOff>561975</xdr:colOff>
      <xdr:row>51</xdr:row>
      <xdr:rowOff>83740</xdr:rowOff>
    </xdr:to>
    <xdr:sp macro="" textlink="">
      <xdr:nvSpPr>
        <xdr:cNvPr id="372" name="円/楕円 371"/>
        <xdr:cNvSpPr/>
      </xdr:nvSpPr>
      <xdr:spPr>
        <a:xfrm>
          <a:off x="8699500" y="872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49</xdr:row>
      <xdr:rowOff>100267</xdr:rowOff>
    </xdr:from>
    <xdr:ext cx="599010" cy="259045"/>
    <xdr:sp macro="" textlink="">
      <xdr:nvSpPr>
        <xdr:cNvPr id="373" name="テキスト ボックス 372"/>
        <xdr:cNvSpPr txBox="1"/>
      </xdr:nvSpPr>
      <xdr:spPr>
        <a:xfrm>
          <a:off x="8450794" y="8501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363,021</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158817</xdr:rowOff>
    </xdr:from>
    <xdr:to>
      <xdr:col>11</xdr:col>
      <xdr:colOff>358775</xdr:colOff>
      <xdr:row>55</xdr:row>
      <xdr:rowOff>88967</xdr:rowOff>
    </xdr:to>
    <xdr:sp macro="" textlink="">
      <xdr:nvSpPr>
        <xdr:cNvPr id="374" name="円/楕円 373"/>
        <xdr:cNvSpPr/>
      </xdr:nvSpPr>
      <xdr:spPr>
        <a:xfrm>
          <a:off x="7810500" y="941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53</xdr:row>
      <xdr:rowOff>105494</xdr:rowOff>
    </xdr:from>
    <xdr:ext cx="599010" cy="259045"/>
    <xdr:sp macro="" textlink="">
      <xdr:nvSpPr>
        <xdr:cNvPr id="375" name="テキスト ボックス 374"/>
        <xdr:cNvSpPr txBox="1"/>
      </xdr:nvSpPr>
      <xdr:spPr>
        <a:xfrm>
          <a:off x="7561794" y="9192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181,649</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54766</xdr:rowOff>
    </xdr:from>
    <xdr:to>
      <xdr:col>10</xdr:col>
      <xdr:colOff>155575</xdr:colOff>
      <xdr:row>55</xdr:row>
      <xdr:rowOff>156366</xdr:rowOff>
    </xdr:to>
    <xdr:sp macro="" textlink="">
      <xdr:nvSpPr>
        <xdr:cNvPr id="376" name="円/楕円 375"/>
        <xdr:cNvSpPr/>
      </xdr:nvSpPr>
      <xdr:spPr>
        <a:xfrm>
          <a:off x="6921500" y="948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1443</xdr:rowOff>
    </xdr:from>
    <xdr:ext cx="599010" cy="259045"/>
    <xdr:sp macro="" textlink="">
      <xdr:nvSpPr>
        <xdr:cNvPr id="377" name="テキスト ボックス 376"/>
        <xdr:cNvSpPr txBox="1"/>
      </xdr:nvSpPr>
      <xdr:spPr>
        <a:xfrm>
          <a:off x="6672794" y="9259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163,959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89522</xdr:rowOff>
    </xdr:from>
    <xdr:to>
      <xdr:col>15</xdr:col>
      <xdr:colOff>180340</xdr:colOff>
      <xdr:row>79</xdr:row>
      <xdr:rowOff>32029</xdr:rowOff>
    </xdr:to>
    <xdr:cxnSp macro="">
      <xdr:nvCxnSpPr>
        <xdr:cNvPr id="401" name="直線コネクタ 400"/>
        <xdr:cNvCxnSpPr/>
      </xdr:nvCxnSpPr>
      <xdr:spPr>
        <a:xfrm flipV="1">
          <a:off x="10475595" y="12091022"/>
          <a:ext cx="1270" cy="148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35856</xdr:rowOff>
    </xdr:from>
    <xdr:ext cx="378565" cy="259045"/>
    <xdr:sp macro="" textlink="">
      <xdr:nvSpPr>
        <xdr:cNvPr id="402" name="普通建設事業費 （ うち新規整備　）最小値テキスト"/>
        <xdr:cNvSpPr txBox="1"/>
      </xdr:nvSpPr>
      <xdr:spPr>
        <a:xfrm>
          <a:off x="10528300" y="13580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15</xdr:col>
      <xdr:colOff>92075</xdr:colOff>
      <xdr:row>79</xdr:row>
      <xdr:rowOff>32029</xdr:rowOff>
    </xdr:from>
    <xdr:to>
      <xdr:col>15</xdr:col>
      <xdr:colOff>269875</xdr:colOff>
      <xdr:row>79</xdr:row>
      <xdr:rowOff>32029</xdr:rowOff>
    </xdr:to>
    <xdr:cxnSp macro="">
      <xdr:nvCxnSpPr>
        <xdr:cNvPr id="403" name="直線コネクタ 402"/>
        <xdr:cNvCxnSpPr/>
      </xdr:nvCxnSpPr>
      <xdr:spPr>
        <a:xfrm>
          <a:off x="10388600" y="13576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36199</xdr:rowOff>
    </xdr:from>
    <xdr:ext cx="599010" cy="259045"/>
    <xdr:sp macro="" textlink="">
      <xdr:nvSpPr>
        <xdr:cNvPr id="404" name="普通建設事業費 （ うち新規整備　）最大値テキスト"/>
        <xdr:cNvSpPr txBox="1"/>
      </xdr:nvSpPr>
      <xdr:spPr>
        <a:xfrm>
          <a:off x="10528300" y="11866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117,951</a:t>
          </a:r>
          <a:endParaRPr kumimoji="1" lang="ja-JP" altLang="en-US" sz="1000" b="1">
            <a:latin typeface="ＭＳ Ｐゴシック"/>
          </a:endParaRPr>
        </a:p>
      </xdr:txBody>
    </xdr:sp>
    <xdr:clientData/>
  </xdr:oneCellAnchor>
  <xdr:twoCellAnchor>
    <xdr:from>
      <xdr:col>15</xdr:col>
      <xdr:colOff>92075</xdr:colOff>
      <xdr:row>70</xdr:row>
      <xdr:rowOff>89522</xdr:rowOff>
    </xdr:from>
    <xdr:to>
      <xdr:col>15</xdr:col>
      <xdr:colOff>269875</xdr:colOff>
      <xdr:row>70</xdr:row>
      <xdr:rowOff>89522</xdr:rowOff>
    </xdr:to>
    <xdr:cxnSp macro="">
      <xdr:nvCxnSpPr>
        <xdr:cNvPr id="405" name="直線コネクタ 404"/>
        <xdr:cNvCxnSpPr/>
      </xdr:nvCxnSpPr>
      <xdr:spPr>
        <a:xfrm>
          <a:off x="10388600" y="12091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139458</xdr:rowOff>
    </xdr:from>
    <xdr:to>
      <xdr:col>15</xdr:col>
      <xdr:colOff>180975</xdr:colOff>
      <xdr:row>77</xdr:row>
      <xdr:rowOff>84683</xdr:rowOff>
    </xdr:to>
    <xdr:cxnSp macro="">
      <xdr:nvCxnSpPr>
        <xdr:cNvPr id="406" name="直線コネクタ 405"/>
        <xdr:cNvCxnSpPr/>
      </xdr:nvCxnSpPr>
      <xdr:spPr>
        <a:xfrm>
          <a:off x="9639300" y="13169658"/>
          <a:ext cx="838200" cy="11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95076</xdr:rowOff>
    </xdr:from>
    <xdr:ext cx="534377" cy="259045"/>
    <xdr:sp macro="" textlink="">
      <xdr:nvSpPr>
        <xdr:cNvPr id="407" name="普通建設事業費 （ うち新規整備　）平均値テキスト"/>
        <xdr:cNvSpPr txBox="1"/>
      </xdr:nvSpPr>
      <xdr:spPr>
        <a:xfrm>
          <a:off x="10528300" y="12953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34,315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72200</xdr:rowOff>
    </xdr:from>
    <xdr:to>
      <xdr:col>15</xdr:col>
      <xdr:colOff>231775</xdr:colOff>
      <xdr:row>77</xdr:row>
      <xdr:rowOff>2350</xdr:rowOff>
    </xdr:to>
    <xdr:sp macro="" textlink="">
      <xdr:nvSpPr>
        <xdr:cNvPr id="408" name="フローチャート : 判断 407"/>
        <xdr:cNvSpPr/>
      </xdr:nvSpPr>
      <xdr:spPr>
        <a:xfrm>
          <a:off x="10426700" y="131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75</xdr:row>
      <xdr:rowOff>169354</xdr:rowOff>
    </xdr:from>
    <xdr:to>
      <xdr:col>14</xdr:col>
      <xdr:colOff>79375</xdr:colOff>
      <xdr:row>76</xdr:row>
      <xdr:rowOff>99504</xdr:rowOff>
    </xdr:to>
    <xdr:sp macro="" textlink="">
      <xdr:nvSpPr>
        <xdr:cNvPr id="409" name="フローチャート : 判断 408"/>
        <xdr:cNvSpPr/>
      </xdr:nvSpPr>
      <xdr:spPr>
        <a:xfrm>
          <a:off x="9588500" y="1302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116032</xdr:rowOff>
    </xdr:from>
    <xdr:ext cx="534377" cy="259045"/>
    <xdr:sp macro="" textlink="">
      <xdr:nvSpPr>
        <xdr:cNvPr id="410" name="テキスト ボックス 409"/>
        <xdr:cNvSpPr txBox="1"/>
      </xdr:nvSpPr>
      <xdr:spPr>
        <a:xfrm>
          <a:off x="9372111" y="128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40,165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33883</xdr:rowOff>
    </xdr:from>
    <xdr:to>
      <xdr:col>15</xdr:col>
      <xdr:colOff>231775</xdr:colOff>
      <xdr:row>77</xdr:row>
      <xdr:rowOff>135483</xdr:rowOff>
    </xdr:to>
    <xdr:sp macro="" textlink="">
      <xdr:nvSpPr>
        <xdr:cNvPr id="416" name="円/楕円 415"/>
        <xdr:cNvSpPr/>
      </xdr:nvSpPr>
      <xdr:spPr>
        <a:xfrm>
          <a:off x="10426700" y="1323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12310</xdr:rowOff>
    </xdr:from>
    <xdr:ext cx="534377" cy="259045"/>
    <xdr:sp macro="" textlink="">
      <xdr:nvSpPr>
        <xdr:cNvPr id="417" name="普通建設事業費 （ うち新規整備　）該当値テキスト"/>
        <xdr:cNvSpPr txBox="1"/>
      </xdr:nvSpPr>
      <xdr:spPr>
        <a:xfrm>
          <a:off x="10528300" y="1321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23,832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88658</xdr:rowOff>
    </xdr:from>
    <xdr:to>
      <xdr:col>14</xdr:col>
      <xdr:colOff>79375</xdr:colOff>
      <xdr:row>77</xdr:row>
      <xdr:rowOff>18808</xdr:rowOff>
    </xdr:to>
    <xdr:sp macro="" textlink="">
      <xdr:nvSpPr>
        <xdr:cNvPr id="418" name="円/楕円 417"/>
        <xdr:cNvSpPr/>
      </xdr:nvSpPr>
      <xdr:spPr>
        <a:xfrm>
          <a:off x="9588500" y="1311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9935</xdr:rowOff>
    </xdr:from>
    <xdr:ext cx="534377" cy="259045"/>
    <xdr:sp macro="" textlink="">
      <xdr:nvSpPr>
        <xdr:cNvPr id="419" name="テキスト ボックス 418"/>
        <xdr:cNvSpPr txBox="1"/>
      </xdr:nvSpPr>
      <xdr:spPr>
        <a:xfrm>
          <a:off x="9372111" y="1321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33,019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39,284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0" name="直線コネクタ 429"/>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1" name="テキスト ボックス 430"/>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3" name="テキスト ボックス 43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34" name="直線コネクタ 433"/>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35" name="テキスト ボックス 434"/>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6" name="直線コネクタ 43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7" name="テキスト ボックス 43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33795</xdr:rowOff>
    </xdr:from>
    <xdr:to>
      <xdr:col>15</xdr:col>
      <xdr:colOff>180340</xdr:colOff>
      <xdr:row>98</xdr:row>
      <xdr:rowOff>22583</xdr:rowOff>
    </xdr:to>
    <xdr:cxnSp macro="">
      <xdr:nvCxnSpPr>
        <xdr:cNvPr id="439" name="直線コネクタ 438"/>
        <xdr:cNvCxnSpPr/>
      </xdr:nvCxnSpPr>
      <xdr:spPr>
        <a:xfrm flipV="1">
          <a:off x="10475595" y="15635745"/>
          <a:ext cx="1270" cy="118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26410</xdr:rowOff>
    </xdr:from>
    <xdr:ext cx="378565" cy="259045"/>
    <xdr:sp macro="" textlink="">
      <xdr:nvSpPr>
        <xdr:cNvPr id="440" name="普通建設事業費 （ うち更新整備　）最小値テキスト"/>
        <xdr:cNvSpPr txBox="1"/>
      </xdr:nvSpPr>
      <xdr:spPr>
        <a:xfrm>
          <a:off x="10528300" y="1682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a:t>
          </a:r>
          <a:endParaRPr kumimoji="1" lang="ja-JP" altLang="en-US" sz="1000" b="1">
            <a:latin typeface="ＭＳ Ｐゴシック"/>
          </a:endParaRPr>
        </a:p>
      </xdr:txBody>
    </xdr:sp>
    <xdr:clientData/>
  </xdr:oneCellAnchor>
  <xdr:twoCellAnchor>
    <xdr:from>
      <xdr:col>15</xdr:col>
      <xdr:colOff>92075</xdr:colOff>
      <xdr:row>98</xdr:row>
      <xdr:rowOff>22583</xdr:rowOff>
    </xdr:from>
    <xdr:to>
      <xdr:col>15</xdr:col>
      <xdr:colOff>269875</xdr:colOff>
      <xdr:row>98</xdr:row>
      <xdr:rowOff>22583</xdr:rowOff>
    </xdr:to>
    <xdr:cxnSp macro="">
      <xdr:nvCxnSpPr>
        <xdr:cNvPr id="441" name="直線コネクタ 440"/>
        <xdr:cNvCxnSpPr/>
      </xdr:nvCxnSpPr>
      <xdr:spPr>
        <a:xfrm>
          <a:off x="10388600" y="168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151922</xdr:rowOff>
    </xdr:from>
    <xdr:ext cx="599010" cy="259045"/>
    <xdr:sp macro="" textlink="">
      <xdr:nvSpPr>
        <xdr:cNvPr id="442" name="普通建設事業費 （ うち更新整備　）最大値テキスト"/>
        <xdr:cNvSpPr txBox="1"/>
      </xdr:nvSpPr>
      <xdr:spPr>
        <a:xfrm>
          <a:off x="10528300" y="15410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208,531</a:t>
          </a:r>
          <a:endParaRPr kumimoji="1" lang="ja-JP" altLang="en-US" sz="1000" b="1">
            <a:latin typeface="ＭＳ Ｐゴシック"/>
          </a:endParaRPr>
        </a:p>
      </xdr:txBody>
    </xdr:sp>
    <xdr:clientData/>
  </xdr:oneCellAnchor>
  <xdr:twoCellAnchor>
    <xdr:from>
      <xdr:col>15</xdr:col>
      <xdr:colOff>92075</xdr:colOff>
      <xdr:row>91</xdr:row>
      <xdr:rowOff>33795</xdr:rowOff>
    </xdr:from>
    <xdr:to>
      <xdr:col>15</xdr:col>
      <xdr:colOff>269875</xdr:colOff>
      <xdr:row>91</xdr:row>
      <xdr:rowOff>33795</xdr:rowOff>
    </xdr:to>
    <xdr:cxnSp macro="">
      <xdr:nvCxnSpPr>
        <xdr:cNvPr id="443" name="直線コネクタ 442"/>
        <xdr:cNvCxnSpPr/>
      </xdr:nvCxnSpPr>
      <xdr:spPr>
        <a:xfrm>
          <a:off x="10388600" y="1563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123104</xdr:rowOff>
    </xdr:from>
    <xdr:to>
      <xdr:col>15</xdr:col>
      <xdr:colOff>180975</xdr:colOff>
      <xdr:row>95</xdr:row>
      <xdr:rowOff>139019</xdr:rowOff>
    </xdr:to>
    <xdr:cxnSp macro="">
      <xdr:nvCxnSpPr>
        <xdr:cNvPr id="444" name="直線コネクタ 443"/>
        <xdr:cNvCxnSpPr/>
      </xdr:nvCxnSpPr>
      <xdr:spPr>
        <a:xfrm>
          <a:off x="9639300" y="16410854"/>
          <a:ext cx="838200" cy="1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61200</xdr:rowOff>
    </xdr:from>
    <xdr:ext cx="534377" cy="259045"/>
    <xdr:sp macro="" textlink="">
      <xdr:nvSpPr>
        <xdr:cNvPr id="445" name="普通建設事業費 （ うち更新整備　）平均値テキスト"/>
        <xdr:cNvSpPr txBox="1"/>
      </xdr:nvSpPr>
      <xdr:spPr>
        <a:xfrm>
          <a:off x="10528300" y="16520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41,072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82773</xdr:rowOff>
    </xdr:from>
    <xdr:to>
      <xdr:col>15</xdr:col>
      <xdr:colOff>231775</xdr:colOff>
      <xdr:row>97</xdr:row>
      <xdr:rowOff>12923</xdr:rowOff>
    </xdr:to>
    <xdr:sp macro="" textlink="">
      <xdr:nvSpPr>
        <xdr:cNvPr id="446" name="フローチャート : 判断 445"/>
        <xdr:cNvSpPr/>
      </xdr:nvSpPr>
      <xdr:spPr>
        <a:xfrm>
          <a:off x="10426700" y="165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78356</xdr:rowOff>
    </xdr:from>
    <xdr:to>
      <xdr:col>14</xdr:col>
      <xdr:colOff>79375</xdr:colOff>
      <xdr:row>97</xdr:row>
      <xdr:rowOff>8506</xdr:rowOff>
    </xdr:to>
    <xdr:sp macro="" textlink="">
      <xdr:nvSpPr>
        <xdr:cNvPr id="447" name="フローチャート : 判断 446"/>
        <xdr:cNvSpPr/>
      </xdr:nvSpPr>
      <xdr:spPr>
        <a:xfrm>
          <a:off x="9588500" y="1653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171083</xdr:rowOff>
    </xdr:from>
    <xdr:ext cx="534377" cy="259045"/>
    <xdr:sp macro="" textlink="">
      <xdr:nvSpPr>
        <xdr:cNvPr id="448" name="テキスト ボックス 447"/>
        <xdr:cNvSpPr txBox="1"/>
      </xdr:nvSpPr>
      <xdr:spPr>
        <a:xfrm>
          <a:off x="9372111" y="1663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41,845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9" name="テキスト ボックス 44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0" name="テキスト ボックス 44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1" name="テキスト ボックス 45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2" name="テキスト ボックス 45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3" name="テキスト ボックス 45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88219</xdr:rowOff>
    </xdr:from>
    <xdr:to>
      <xdr:col>15</xdr:col>
      <xdr:colOff>231775</xdr:colOff>
      <xdr:row>96</xdr:row>
      <xdr:rowOff>18369</xdr:rowOff>
    </xdr:to>
    <xdr:sp macro="" textlink="">
      <xdr:nvSpPr>
        <xdr:cNvPr id="454" name="円/楕円 453"/>
        <xdr:cNvSpPr/>
      </xdr:nvSpPr>
      <xdr:spPr>
        <a:xfrm>
          <a:off x="10426700" y="1637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111096</xdr:rowOff>
    </xdr:from>
    <xdr:ext cx="534377" cy="259045"/>
    <xdr:sp macro="" textlink="">
      <xdr:nvSpPr>
        <xdr:cNvPr id="455" name="普通建設事業費 （ うち更新整備　）該当値テキスト"/>
        <xdr:cNvSpPr txBox="1"/>
      </xdr:nvSpPr>
      <xdr:spPr>
        <a:xfrm>
          <a:off x="10528300" y="1622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70,119</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72304</xdr:rowOff>
    </xdr:from>
    <xdr:to>
      <xdr:col>14</xdr:col>
      <xdr:colOff>79375</xdr:colOff>
      <xdr:row>96</xdr:row>
      <xdr:rowOff>2454</xdr:rowOff>
    </xdr:to>
    <xdr:sp macro="" textlink="">
      <xdr:nvSpPr>
        <xdr:cNvPr id="456" name="円/楕円 455"/>
        <xdr:cNvSpPr/>
      </xdr:nvSpPr>
      <xdr:spPr>
        <a:xfrm>
          <a:off x="9588500" y="1636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18981</xdr:rowOff>
    </xdr:from>
    <xdr:ext cx="534377" cy="259045"/>
    <xdr:sp macro="" textlink="">
      <xdr:nvSpPr>
        <xdr:cNvPr id="457" name="テキスト ボックス 456"/>
        <xdr:cNvSpPr txBox="1"/>
      </xdr:nvSpPr>
      <xdr:spPr>
        <a:xfrm>
          <a:off x="9372111" y="1613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72,904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8" name="正方形/長方形 45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9" name="正方形/長方形 45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0" name="正方形/長方形 45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1" name="正方形/長方形 46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2" name="正方形/長方形 46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3" name="正方形/長方形 46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4" name="正方形/長方形 46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5" name="正方形/長方形 46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6" name="テキスト ボックス 46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7" name="直線コネクタ 46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8" name="直線コネクタ 46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9" name="テキスト ボックス 46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0" name="直線コネクタ 46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1" name="テキスト ボックス 47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2" name="直線コネクタ 47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3" name="テキスト ボックス 47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4" name="直線コネクタ 47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5" name="テキスト ボックス 47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6" name="直線コネクタ 47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7" name="テキスト ボックス 47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8" name="直線コネクタ 47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9" name="テキスト ボックス 47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2387</xdr:rowOff>
    </xdr:from>
    <xdr:to>
      <xdr:col>23</xdr:col>
      <xdr:colOff>516889</xdr:colOff>
      <xdr:row>39</xdr:row>
      <xdr:rowOff>44450</xdr:rowOff>
    </xdr:to>
    <xdr:cxnSp macro="">
      <xdr:nvCxnSpPr>
        <xdr:cNvPr id="481" name="直線コネクタ 480"/>
        <xdr:cNvCxnSpPr/>
      </xdr:nvCxnSpPr>
      <xdr:spPr>
        <a:xfrm flipV="1">
          <a:off x="16317595" y="5145887"/>
          <a:ext cx="1269" cy="15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3" name="直線コネクタ 48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120514</xdr:rowOff>
    </xdr:from>
    <xdr:ext cx="534377" cy="259045"/>
    <xdr:sp macro="" textlink="">
      <xdr:nvSpPr>
        <xdr:cNvPr id="484" name="災害復旧事業費最大値テキスト"/>
        <xdr:cNvSpPr txBox="1"/>
      </xdr:nvSpPr>
      <xdr:spPr>
        <a:xfrm>
          <a:off x="16370300" y="49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41,604</a:t>
          </a:r>
          <a:endParaRPr kumimoji="1" lang="ja-JP" altLang="en-US" sz="1000" b="1">
            <a:latin typeface="ＭＳ Ｐゴシック"/>
          </a:endParaRPr>
        </a:p>
      </xdr:txBody>
    </xdr:sp>
    <xdr:clientData/>
  </xdr:oneCellAnchor>
  <xdr:twoCellAnchor>
    <xdr:from>
      <xdr:col>23</xdr:col>
      <xdr:colOff>428625</xdr:colOff>
      <xdr:row>30</xdr:row>
      <xdr:rowOff>2387</xdr:rowOff>
    </xdr:from>
    <xdr:to>
      <xdr:col>23</xdr:col>
      <xdr:colOff>606425</xdr:colOff>
      <xdr:row>30</xdr:row>
      <xdr:rowOff>2387</xdr:rowOff>
    </xdr:to>
    <xdr:cxnSp macro="">
      <xdr:nvCxnSpPr>
        <xdr:cNvPr id="485" name="直線コネクタ 484"/>
        <xdr:cNvCxnSpPr/>
      </xdr:nvCxnSpPr>
      <xdr:spPr>
        <a:xfrm>
          <a:off x="16230600" y="51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111582</xdr:rowOff>
    </xdr:from>
    <xdr:to>
      <xdr:col>23</xdr:col>
      <xdr:colOff>517525</xdr:colOff>
      <xdr:row>34</xdr:row>
      <xdr:rowOff>88836</xdr:rowOff>
    </xdr:to>
    <xdr:cxnSp macro="">
      <xdr:nvCxnSpPr>
        <xdr:cNvPr id="486" name="直線コネクタ 485"/>
        <xdr:cNvCxnSpPr/>
      </xdr:nvCxnSpPr>
      <xdr:spPr>
        <a:xfrm flipV="1">
          <a:off x="15481300" y="5426532"/>
          <a:ext cx="838200" cy="49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152061</xdr:rowOff>
    </xdr:from>
    <xdr:ext cx="469744" cy="259045"/>
    <xdr:sp macro="" textlink="">
      <xdr:nvSpPr>
        <xdr:cNvPr id="487" name="災害復旧事業費平均値テキスト"/>
        <xdr:cNvSpPr txBox="1"/>
      </xdr:nvSpPr>
      <xdr:spPr>
        <a:xfrm>
          <a:off x="16370300" y="6495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2184</xdr:rowOff>
    </xdr:from>
    <xdr:to>
      <xdr:col>23</xdr:col>
      <xdr:colOff>568325</xdr:colOff>
      <xdr:row>38</xdr:row>
      <xdr:rowOff>103784</xdr:rowOff>
    </xdr:to>
    <xdr:sp macro="" textlink="">
      <xdr:nvSpPr>
        <xdr:cNvPr id="488" name="フローチャート : 判断 487"/>
        <xdr:cNvSpPr/>
      </xdr:nvSpPr>
      <xdr:spPr>
        <a:xfrm>
          <a:off x="16268700" y="65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88836</xdr:rowOff>
    </xdr:from>
    <xdr:to>
      <xdr:col>22</xdr:col>
      <xdr:colOff>365125</xdr:colOff>
      <xdr:row>38</xdr:row>
      <xdr:rowOff>108496</xdr:rowOff>
    </xdr:to>
    <xdr:cxnSp macro="">
      <xdr:nvCxnSpPr>
        <xdr:cNvPr id="489" name="直線コネクタ 488"/>
        <xdr:cNvCxnSpPr/>
      </xdr:nvCxnSpPr>
      <xdr:spPr>
        <a:xfrm flipV="1">
          <a:off x="14592300" y="5918136"/>
          <a:ext cx="889000" cy="70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45161</xdr:rowOff>
    </xdr:from>
    <xdr:to>
      <xdr:col>22</xdr:col>
      <xdr:colOff>415925</xdr:colOff>
      <xdr:row>37</xdr:row>
      <xdr:rowOff>146761</xdr:rowOff>
    </xdr:to>
    <xdr:sp macro="" textlink="">
      <xdr:nvSpPr>
        <xdr:cNvPr id="490" name="フローチャート : 判断 489"/>
        <xdr:cNvSpPr/>
      </xdr:nvSpPr>
      <xdr:spPr>
        <a:xfrm>
          <a:off x="15430500" y="638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137889</xdr:rowOff>
    </xdr:from>
    <xdr:ext cx="469744" cy="259045"/>
    <xdr:sp macro="" textlink="">
      <xdr:nvSpPr>
        <xdr:cNvPr id="491" name="テキスト ボックス 490"/>
        <xdr:cNvSpPr txBox="1"/>
      </xdr:nvSpPr>
      <xdr:spPr>
        <a:xfrm>
          <a:off x="15246427" y="648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121603</xdr:rowOff>
    </xdr:from>
    <xdr:to>
      <xdr:col>21</xdr:col>
      <xdr:colOff>161925</xdr:colOff>
      <xdr:row>38</xdr:row>
      <xdr:rowOff>108496</xdr:rowOff>
    </xdr:to>
    <xdr:cxnSp macro="">
      <xdr:nvCxnSpPr>
        <xdr:cNvPr id="492" name="直線コネクタ 491"/>
        <xdr:cNvCxnSpPr/>
      </xdr:nvCxnSpPr>
      <xdr:spPr>
        <a:xfrm>
          <a:off x="13703300" y="6122353"/>
          <a:ext cx="889000" cy="50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59563</xdr:rowOff>
    </xdr:from>
    <xdr:to>
      <xdr:col>21</xdr:col>
      <xdr:colOff>212725</xdr:colOff>
      <xdr:row>37</xdr:row>
      <xdr:rowOff>161163</xdr:rowOff>
    </xdr:to>
    <xdr:sp macro="" textlink="">
      <xdr:nvSpPr>
        <xdr:cNvPr id="493" name="フローチャート : 判断 492"/>
        <xdr:cNvSpPr/>
      </xdr:nvSpPr>
      <xdr:spPr>
        <a:xfrm>
          <a:off x="14541500" y="640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6240</xdr:rowOff>
    </xdr:from>
    <xdr:ext cx="469744" cy="259045"/>
    <xdr:sp macro="" textlink="">
      <xdr:nvSpPr>
        <xdr:cNvPr id="494" name="テキスト ボックス 493"/>
        <xdr:cNvSpPr txBox="1"/>
      </xdr:nvSpPr>
      <xdr:spPr>
        <a:xfrm>
          <a:off x="14357427" y="617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121603</xdr:rowOff>
    </xdr:from>
    <xdr:to>
      <xdr:col>19</xdr:col>
      <xdr:colOff>644525</xdr:colOff>
      <xdr:row>36</xdr:row>
      <xdr:rowOff>102857</xdr:rowOff>
    </xdr:to>
    <xdr:cxnSp macro="">
      <xdr:nvCxnSpPr>
        <xdr:cNvPr id="495" name="直線コネクタ 494"/>
        <xdr:cNvCxnSpPr/>
      </xdr:nvCxnSpPr>
      <xdr:spPr>
        <a:xfrm flipV="1">
          <a:off x="12814300" y="6122353"/>
          <a:ext cx="889000" cy="15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4166</xdr:rowOff>
    </xdr:from>
    <xdr:to>
      <xdr:col>20</xdr:col>
      <xdr:colOff>9525</xdr:colOff>
      <xdr:row>37</xdr:row>
      <xdr:rowOff>105766</xdr:rowOff>
    </xdr:to>
    <xdr:sp macro="" textlink="">
      <xdr:nvSpPr>
        <xdr:cNvPr id="496" name="フローチャート : 判断 495"/>
        <xdr:cNvSpPr/>
      </xdr:nvSpPr>
      <xdr:spPr>
        <a:xfrm>
          <a:off x="13652500" y="63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96893</xdr:rowOff>
    </xdr:from>
    <xdr:ext cx="469744" cy="259045"/>
    <xdr:sp macro="" textlink="">
      <xdr:nvSpPr>
        <xdr:cNvPr id="497" name="テキスト ボックス 496"/>
        <xdr:cNvSpPr txBox="1"/>
      </xdr:nvSpPr>
      <xdr:spPr>
        <a:xfrm>
          <a:off x="13468427" y="644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85280</xdr:rowOff>
    </xdr:from>
    <xdr:to>
      <xdr:col>18</xdr:col>
      <xdr:colOff>492125</xdr:colOff>
      <xdr:row>37</xdr:row>
      <xdr:rowOff>15430</xdr:rowOff>
    </xdr:to>
    <xdr:sp macro="" textlink="">
      <xdr:nvSpPr>
        <xdr:cNvPr id="498" name="フローチャート : 判断 497"/>
        <xdr:cNvSpPr/>
      </xdr:nvSpPr>
      <xdr:spPr>
        <a:xfrm>
          <a:off x="12763500" y="625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6557</xdr:rowOff>
    </xdr:from>
    <xdr:ext cx="534377" cy="259045"/>
    <xdr:sp macro="" textlink="">
      <xdr:nvSpPr>
        <xdr:cNvPr id="499" name="テキスト ボックス 498"/>
        <xdr:cNvSpPr txBox="1"/>
      </xdr:nvSpPr>
      <xdr:spPr>
        <a:xfrm>
          <a:off x="12547111" y="635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0" name="テキスト ボックス 49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1" name="テキスト ボックス 50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2" name="テキスト ボックス 50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3" name="テキスト ボックス 50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4" name="テキスト ボックス 50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31</xdr:row>
      <xdr:rowOff>60782</xdr:rowOff>
    </xdr:from>
    <xdr:to>
      <xdr:col>23</xdr:col>
      <xdr:colOff>568325</xdr:colOff>
      <xdr:row>31</xdr:row>
      <xdr:rowOff>162382</xdr:rowOff>
    </xdr:to>
    <xdr:sp macro="" textlink="">
      <xdr:nvSpPr>
        <xdr:cNvPr id="505" name="円/楕円 504"/>
        <xdr:cNvSpPr/>
      </xdr:nvSpPr>
      <xdr:spPr>
        <a:xfrm>
          <a:off x="16268700" y="537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30</xdr:row>
      <xdr:rowOff>83659</xdr:rowOff>
    </xdr:from>
    <xdr:ext cx="534377" cy="259045"/>
    <xdr:sp macro="" textlink="">
      <xdr:nvSpPr>
        <xdr:cNvPr id="506" name="災害復旧事業費該当値テキスト"/>
        <xdr:cNvSpPr txBox="1"/>
      </xdr:nvSpPr>
      <xdr:spPr>
        <a:xfrm>
          <a:off x="16370300" y="522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34,238</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38036</xdr:rowOff>
    </xdr:from>
    <xdr:to>
      <xdr:col>22</xdr:col>
      <xdr:colOff>415925</xdr:colOff>
      <xdr:row>34</xdr:row>
      <xdr:rowOff>139636</xdr:rowOff>
    </xdr:to>
    <xdr:sp macro="" textlink="">
      <xdr:nvSpPr>
        <xdr:cNvPr id="507" name="円/楕円 506"/>
        <xdr:cNvSpPr/>
      </xdr:nvSpPr>
      <xdr:spPr>
        <a:xfrm>
          <a:off x="15430500" y="586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156163</xdr:rowOff>
    </xdr:from>
    <xdr:ext cx="534377" cy="259045"/>
    <xdr:sp macro="" textlink="">
      <xdr:nvSpPr>
        <xdr:cNvPr id="508" name="テキスト ボックス 507"/>
        <xdr:cNvSpPr txBox="1"/>
      </xdr:nvSpPr>
      <xdr:spPr>
        <a:xfrm>
          <a:off x="15214111" y="56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21,335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57696</xdr:rowOff>
    </xdr:from>
    <xdr:to>
      <xdr:col>21</xdr:col>
      <xdr:colOff>212725</xdr:colOff>
      <xdr:row>38</xdr:row>
      <xdr:rowOff>159296</xdr:rowOff>
    </xdr:to>
    <xdr:sp macro="" textlink="">
      <xdr:nvSpPr>
        <xdr:cNvPr id="509" name="円/楕円 508"/>
        <xdr:cNvSpPr/>
      </xdr:nvSpPr>
      <xdr:spPr>
        <a:xfrm>
          <a:off x="14541500" y="657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150423</xdr:rowOff>
    </xdr:from>
    <xdr:ext cx="469744" cy="259045"/>
    <xdr:sp macro="" textlink="">
      <xdr:nvSpPr>
        <xdr:cNvPr id="510" name="テキスト ボックス 509"/>
        <xdr:cNvSpPr txBox="1"/>
      </xdr:nvSpPr>
      <xdr:spPr>
        <a:xfrm>
          <a:off x="14357427" y="666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2,819</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70803</xdr:rowOff>
    </xdr:from>
    <xdr:to>
      <xdr:col>20</xdr:col>
      <xdr:colOff>9525</xdr:colOff>
      <xdr:row>36</xdr:row>
      <xdr:rowOff>953</xdr:rowOff>
    </xdr:to>
    <xdr:sp macro="" textlink="">
      <xdr:nvSpPr>
        <xdr:cNvPr id="511" name="円/楕円 510"/>
        <xdr:cNvSpPr/>
      </xdr:nvSpPr>
      <xdr:spPr>
        <a:xfrm>
          <a:off x="13652500" y="607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17480</xdr:rowOff>
    </xdr:from>
    <xdr:ext cx="534377" cy="259045"/>
    <xdr:sp macro="" textlink="">
      <xdr:nvSpPr>
        <xdr:cNvPr id="512" name="テキスト ボックス 511"/>
        <xdr:cNvSpPr txBox="1"/>
      </xdr:nvSpPr>
      <xdr:spPr>
        <a:xfrm>
          <a:off x="13436111" y="584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15,975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52057</xdr:rowOff>
    </xdr:from>
    <xdr:to>
      <xdr:col>18</xdr:col>
      <xdr:colOff>492125</xdr:colOff>
      <xdr:row>36</xdr:row>
      <xdr:rowOff>153657</xdr:rowOff>
    </xdr:to>
    <xdr:sp macro="" textlink="">
      <xdr:nvSpPr>
        <xdr:cNvPr id="513" name="円/楕円 512"/>
        <xdr:cNvSpPr/>
      </xdr:nvSpPr>
      <xdr:spPr>
        <a:xfrm>
          <a:off x="12763500" y="622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170184</xdr:rowOff>
    </xdr:from>
    <xdr:ext cx="534377" cy="259045"/>
    <xdr:sp macro="" textlink="">
      <xdr:nvSpPr>
        <xdr:cNvPr id="514" name="テキスト ボックス 513"/>
        <xdr:cNvSpPr txBox="1"/>
      </xdr:nvSpPr>
      <xdr:spPr>
        <a:xfrm>
          <a:off x="12547111" y="599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5" name="正方形/長方形 51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6" name="正方形/長方形 51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7" name="正方形/長方形 51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8" name="正方形/長方形 51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9" name="正方形/長方形 51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0" name="正方形/長方形 51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1" name="正方形/長方形 52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2" name="正方形/長方形 52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3" name="テキスト ボックス 52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4" name="直線コネクタ 52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6" name="テキスト ボックス 52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7" name="直線コネクタ 52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8" name="テキスト ボックス 52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0" name="直線コネクタ 52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2" name="直線コネクタ 53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5" name="直線コネクタ 53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7" name="フローチャート : 判断 53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8" name="直線コネクタ 53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9" name="フローチャート : 判断 53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0" name="テキスト ボックス 53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1" name="直線コネクタ 54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2" name="フローチャート : 判断 54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3" name="テキスト ボックス 54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4" name="直線コネクタ 54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5" name="フローチャート : 判断 54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6" name="テキスト ボックス 54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7" name="フローチャート : 判断 54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8" name="テキスト ボックス 54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9" name="テキスト ボックス 54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0" name="テキスト ボックス 54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1" name="テキスト ボックス 55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2" name="テキスト ボックス 55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3" name="テキスト ボックス 55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円/楕円 55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6" name="円/楕円 55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7" name="テキスト ボックス 55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8" name="円/楕円 55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9" name="テキスト ボックス 55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0" name="円/楕円 55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1" name="テキスト ボックス 56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円/楕円 56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3" name="テキスト ボックス 56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4" name="正方形/長方形 56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5" name="正方形/長方形 56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6" name="正方形/長方形 56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7" name="正方形/長方形 56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8" name="正方形/長方形 56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9" name="正方形/長方形 56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0" name="正方形/長方形 56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1" name="正方形/長方形 57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2" name="テキスト ボックス 57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3" name="直線コネクタ 57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74" name="テキスト ボックス 57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76" name="テキスト ボックス 575"/>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2" name="テキスト ボックス 58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61278</xdr:rowOff>
    </xdr:from>
    <xdr:to>
      <xdr:col>23</xdr:col>
      <xdr:colOff>516889</xdr:colOff>
      <xdr:row>79</xdr:row>
      <xdr:rowOff>109843</xdr:rowOff>
    </xdr:to>
    <xdr:cxnSp macro="">
      <xdr:nvCxnSpPr>
        <xdr:cNvPr id="588" name="直線コネクタ 587"/>
        <xdr:cNvCxnSpPr/>
      </xdr:nvCxnSpPr>
      <xdr:spPr>
        <a:xfrm flipV="1">
          <a:off x="16317595" y="12234228"/>
          <a:ext cx="1269" cy="14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113670</xdr:rowOff>
    </xdr:from>
    <xdr:ext cx="534377" cy="259045"/>
    <xdr:sp macro="" textlink="">
      <xdr:nvSpPr>
        <xdr:cNvPr id="589" name="公債費最小値テキスト"/>
        <xdr:cNvSpPr txBox="1"/>
      </xdr:nvSpPr>
      <xdr:spPr>
        <a:xfrm>
          <a:off x="16370300" y="1365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24,851</a:t>
          </a:r>
          <a:endParaRPr kumimoji="1" lang="ja-JP" altLang="en-US" sz="1000" b="1">
            <a:latin typeface="ＭＳ Ｐゴシック"/>
          </a:endParaRPr>
        </a:p>
      </xdr:txBody>
    </xdr:sp>
    <xdr:clientData/>
  </xdr:oneCellAnchor>
  <xdr:twoCellAnchor>
    <xdr:from>
      <xdr:col>23</xdr:col>
      <xdr:colOff>428625</xdr:colOff>
      <xdr:row>79</xdr:row>
      <xdr:rowOff>109843</xdr:rowOff>
    </xdr:from>
    <xdr:to>
      <xdr:col>23</xdr:col>
      <xdr:colOff>606425</xdr:colOff>
      <xdr:row>79</xdr:row>
      <xdr:rowOff>109843</xdr:rowOff>
    </xdr:to>
    <xdr:cxnSp macro="">
      <xdr:nvCxnSpPr>
        <xdr:cNvPr id="590" name="直線コネクタ 589"/>
        <xdr:cNvCxnSpPr/>
      </xdr:nvCxnSpPr>
      <xdr:spPr>
        <a:xfrm>
          <a:off x="16230600" y="1365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7955</xdr:rowOff>
    </xdr:from>
    <xdr:ext cx="599010" cy="259045"/>
    <xdr:sp macro="" textlink="">
      <xdr:nvSpPr>
        <xdr:cNvPr id="591" name="公債費最大値テキスト"/>
        <xdr:cNvSpPr txBox="1"/>
      </xdr:nvSpPr>
      <xdr:spPr>
        <a:xfrm>
          <a:off x="16370300" y="1200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136,675</a:t>
          </a:r>
          <a:endParaRPr kumimoji="1" lang="ja-JP" altLang="en-US" sz="1000" b="1">
            <a:latin typeface="ＭＳ Ｐゴシック"/>
          </a:endParaRPr>
        </a:p>
      </xdr:txBody>
    </xdr:sp>
    <xdr:clientData/>
  </xdr:oneCellAnchor>
  <xdr:twoCellAnchor>
    <xdr:from>
      <xdr:col>23</xdr:col>
      <xdr:colOff>428625</xdr:colOff>
      <xdr:row>71</xdr:row>
      <xdr:rowOff>61278</xdr:rowOff>
    </xdr:from>
    <xdr:to>
      <xdr:col>23</xdr:col>
      <xdr:colOff>606425</xdr:colOff>
      <xdr:row>71</xdr:row>
      <xdr:rowOff>61278</xdr:rowOff>
    </xdr:to>
    <xdr:cxnSp macro="">
      <xdr:nvCxnSpPr>
        <xdr:cNvPr id="592" name="直線コネクタ 591"/>
        <xdr:cNvCxnSpPr/>
      </xdr:nvCxnSpPr>
      <xdr:spPr>
        <a:xfrm>
          <a:off x="16230600" y="1223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162090</xdr:rowOff>
    </xdr:from>
    <xdr:to>
      <xdr:col>23</xdr:col>
      <xdr:colOff>517525</xdr:colOff>
      <xdr:row>72</xdr:row>
      <xdr:rowOff>50826</xdr:rowOff>
    </xdr:to>
    <xdr:cxnSp macro="">
      <xdr:nvCxnSpPr>
        <xdr:cNvPr id="593" name="直線コネクタ 592"/>
        <xdr:cNvCxnSpPr/>
      </xdr:nvCxnSpPr>
      <xdr:spPr>
        <a:xfrm>
          <a:off x="15481300" y="12335040"/>
          <a:ext cx="838200" cy="6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23372</xdr:rowOff>
    </xdr:from>
    <xdr:ext cx="534377" cy="259045"/>
    <xdr:sp macro="" textlink="">
      <xdr:nvSpPr>
        <xdr:cNvPr id="594" name="公債費平均値テキスト"/>
        <xdr:cNvSpPr txBox="1"/>
      </xdr:nvSpPr>
      <xdr:spPr>
        <a:xfrm>
          <a:off x="16370300" y="1288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44945</xdr:rowOff>
    </xdr:from>
    <xdr:to>
      <xdr:col>23</xdr:col>
      <xdr:colOff>568325</xdr:colOff>
      <xdr:row>75</xdr:row>
      <xdr:rowOff>146546</xdr:rowOff>
    </xdr:to>
    <xdr:sp macro="" textlink="">
      <xdr:nvSpPr>
        <xdr:cNvPr id="595" name="フローチャート : 判断 594"/>
        <xdr:cNvSpPr/>
      </xdr:nvSpPr>
      <xdr:spPr>
        <a:xfrm>
          <a:off x="16268700" y="129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87376</xdr:rowOff>
    </xdr:from>
    <xdr:to>
      <xdr:col>22</xdr:col>
      <xdr:colOff>365125</xdr:colOff>
      <xdr:row>71</xdr:row>
      <xdr:rowOff>162090</xdr:rowOff>
    </xdr:to>
    <xdr:cxnSp macro="">
      <xdr:nvCxnSpPr>
        <xdr:cNvPr id="596" name="直線コネクタ 595"/>
        <xdr:cNvCxnSpPr/>
      </xdr:nvCxnSpPr>
      <xdr:spPr>
        <a:xfrm>
          <a:off x="14592300" y="12260326"/>
          <a:ext cx="889000" cy="7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26746</xdr:rowOff>
    </xdr:from>
    <xdr:to>
      <xdr:col>22</xdr:col>
      <xdr:colOff>415925</xdr:colOff>
      <xdr:row>75</xdr:row>
      <xdr:rowOff>128346</xdr:rowOff>
    </xdr:to>
    <xdr:sp macro="" textlink="">
      <xdr:nvSpPr>
        <xdr:cNvPr id="597" name="フローチャート : 判断 596"/>
        <xdr:cNvSpPr/>
      </xdr:nvSpPr>
      <xdr:spPr>
        <a:xfrm>
          <a:off x="15430500" y="128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119473</xdr:rowOff>
    </xdr:from>
    <xdr:ext cx="534377" cy="259045"/>
    <xdr:sp macro="" textlink="">
      <xdr:nvSpPr>
        <xdr:cNvPr id="598" name="テキスト ボックス 597"/>
        <xdr:cNvSpPr txBox="1"/>
      </xdr:nvSpPr>
      <xdr:spPr>
        <a:xfrm>
          <a:off x="15214111" y="129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81,394</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87376</xdr:rowOff>
    </xdr:from>
    <xdr:to>
      <xdr:col>21</xdr:col>
      <xdr:colOff>161925</xdr:colOff>
      <xdr:row>72</xdr:row>
      <xdr:rowOff>160109</xdr:rowOff>
    </xdr:to>
    <xdr:cxnSp macro="">
      <xdr:nvCxnSpPr>
        <xdr:cNvPr id="599" name="直線コネクタ 598"/>
        <xdr:cNvCxnSpPr/>
      </xdr:nvCxnSpPr>
      <xdr:spPr>
        <a:xfrm flipV="1">
          <a:off x="13703300" y="12260326"/>
          <a:ext cx="889000" cy="24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7480</xdr:rowOff>
    </xdr:from>
    <xdr:to>
      <xdr:col>21</xdr:col>
      <xdr:colOff>212725</xdr:colOff>
      <xdr:row>75</xdr:row>
      <xdr:rowOff>109080</xdr:rowOff>
    </xdr:to>
    <xdr:sp macro="" textlink="">
      <xdr:nvSpPr>
        <xdr:cNvPr id="600" name="フローチャート : 判断 599"/>
        <xdr:cNvSpPr/>
      </xdr:nvSpPr>
      <xdr:spPr>
        <a:xfrm>
          <a:off x="14541500" y="128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100207</xdr:rowOff>
    </xdr:from>
    <xdr:ext cx="534377" cy="259045"/>
    <xdr:sp macro="" textlink="">
      <xdr:nvSpPr>
        <xdr:cNvPr id="601" name="テキスト ボックス 600"/>
        <xdr:cNvSpPr txBox="1"/>
      </xdr:nvSpPr>
      <xdr:spPr>
        <a:xfrm>
          <a:off x="14325111" y="1295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104978</xdr:rowOff>
    </xdr:from>
    <xdr:to>
      <xdr:col>19</xdr:col>
      <xdr:colOff>644525</xdr:colOff>
      <xdr:row>72</xdr:row>
      <xdr:rowOff>160109</xdr:rowOff>
    </xdr:to>
    <xdr:cxnSp macro="">
      <xdr:nvCxnSpPr>
        <xdr:cNvPr id="602" name="直線コネクタ 601"/>
        <xdr:cNvCxnSpPr/>
      </xdr:nvCxnSpPr>
      <xdr:spPr>
        <a:xfrm>
          <a:off x="12814300" y="12449378"/>
          <a:ext cx="889000" cy="5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3911</xdr:rowOff>
    </xdr:from>
    <xdr:to>
      <xdr:col>20</xdr:col>
      <xdr:colOff>9525</xdr:colOff>
      <xdr:row>75</xdr:row>
      <xdr:rowOff>105511</xdr:rowOff>
    </xdr:to>
    <xdr:sp macro="" textlink="">
      <xdr:nvSpPr>
        <xdr:cNvPr id="603" name="フローチャート : 判断 602"/>
        <xdr:cNvSpPr/>
      </xdr:nvSpPr>
      <xdr:spPr>
        <a:xfrm>
          <a:off x="13652500" y="1286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96638</xdr:rowOff>
    </xdr:from>
    <xdr:ext cx="534377" cy="259045"/>
    <xdr:sp macro="" textlink="">
      <xdr:nvSpPr>
        <xdr:cNvPr id="604" name="テキスト ボックス 603"/>
        <xdr:cNvSpPr txBox="1"/>
      </xdr:nvSpPr>
      <xdr:spPr>
        <a:xfrm>
          <a:off x="13436111" y="1295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83,192</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162966</xdr:rowOff>
    </xdr:from>
    <xdr:to>
      <xdr:col>18</xdr:col>
      <xdr:colOff>492125</xdr:colOff>
      <xdr:row>75</xdr:row>
      <xdr:rowOff>93116</xdr:rowOff>
    </xdr:to>
    <xdr:sp macro="" textlink="">
      <xdr:nvSpPr>
        <xdr:cNvPr id="605" name="フローチャート : 判断 604"/>
        <xdr:cNvSpPr/>
      </xdr:nvSpPr>
      <xdr:spPr>
        <a:xfrm>
          <a:off x="12763500" y="1285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84243</xdr:rowOff>
    </xdr:from>
    <xdr:ext cx="534377" cy="259045"/>
    <xdr:sp macro="" textlink="">
      <xdr:nvSpPr>
        <xdr:cNvPr id="606" name="テキスト ボックス 605"/>
        <xdr:cNvSpPr txBox="1"/>
      </xdr:nvSpPr>
      <xdr:spPr>
        <a:xfrm>
          <a:off x="12547111" y="1294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72</xdr:row>
      <xdr:rowOff>26</xdr:rowOff>
    </xdr:from>
    <xdr:to>
      <xdr:col>23</xdr:col>
      <xdr:colOff>568325</xdr:colOff>
      <xdr:row>72</xdr:row>
      <xdr:rowOff>101626</xdr:rowOff>
    </xdr:to>
    <xdr:sp macro="" textlink="">
      <xdr:nvSpPr>
        <xdr:cNvPr id="612" name="円/楕円 611"/>
        <xdr:cNvSpPr/>
      </xdr:nvSpPr>
      <xdr:spPr>
        <a:xfrm>
          <a:off x="16268700" y="1234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22903</xdr:rowOff>
    </xdr:from>
    <xdr:ext cx="599010" cy="259045"/>
    <xdr:sp macro="" textlink="">
      <xdr:nvSpPr>
        <xdr:cNvPr id="613" name="公債費該当値テキスト"/>
        <xdr:cNvSpPr txBox="1"/>
      </xdr:nvSpPr>
      <xdr:spPr>
        <a:xfrm>
          <a:off x="16370300" y="1219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123,998</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111290</xdr:rowOff>
    </xdr:from>
    <xdr:to>
      <xdr:col>22</xdr:col>
      <xdr:colOff>415925</xdr:colOff>
      <xdr:row>72</xdr:row>
      <xdr:rowOff>41440</xdr:rowOff>
    </xdr:to>
    <xdr:sp macro="" textlink="">
      <xdr:nvSpPr>
        <xdr:cNvPr id="614" name="円/楕円 613"/>
        <xdr:cNvSpPr/>
      </xdr:nvSpPr>
      <xdr:spPr>
        <a:xfrm>
          <a:off x="15430500" y="122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70</xdr:row>
      <xdr:rowOff>57967</xdr:rowOff>
    </xdr:from>
    <xdr:ext cx="599010" cy="259045"/>
    <xdr:sp macro="" textlink="">
      <xdr:nvSpPr>
        <xdr:cNvPr id="615" name="テキスト ボックス 614"/>
        <xdr:cNvSpPr txBox="1"/>
      </xdr:nvSpPr>
      <xdr:spPr>
        <a:xfrm>
          <a:off x="15181794" y="12059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128,737</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36576</xdr:rowOff>
    </xdr:from>
    <xdr:to>
      <xdr:col>21</xdr:col>
      <xdr:colOff>212725</xdr:colOff>
      <xdr:row>71</xdr:row>
      <xdr:rowOff>138176</xdr:rowOff>
    </xdr:to>
    <xdr:sp macro="" textlink="">
      <xdr:nvSpPr>
        <xdr:cNvPr id="616" name="円/楕円 615"/>
        <xdr:cNvSpPr/>
      </xdr:nvSpPr>
      <xdr:spPr>
        <a:xfrm>
          <a:off x="14541500" y="1220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69</xdr:row>
      <xdr:rowOff>154703</xdr:rowOff>
    </xdr:from>
    <xdr:ext cx="599010" cy="259045"/>
    <xdr:sp macro="" textlink="">
      <xdr:nvSpPr>
        <xdr:cNvPr id="617" name="テキスト ボックス 616"/>
        <xdr:cNvSpPr txBox="1"/>
      </xdr:nvSpPr>
      <xdr:spPr>
        <a:xfrm>
          <a:off x="14292794" y="1198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134,620</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109309</xdr:rowOff>
    </xdr:from>
    <xdr:to>
      <xdr:col>20</xdr:col>
      <xdr:colOff>9525</xdr:colOff>
      <xdr:row>73</xdr:row>
      <xdr:rowOff>39459</xdr:rowOff>
    </xdr:to>
    <xdr:sp macro="" textlink="">
      <xdr:nvSpPr>
        <xdr:cNvPr id="618" name="円/楕円 617"/>
        <xdr:cNvSpPr/>
      </xdr:nvSpPr>
      <xdr:spPr>
        <a:xfrm>
          <a:off x="13652500" y="1245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71</xdr:row>
      <xdr:rowOff>55986</xdr:rowOff>
    </xdr:from>
    <xdr:ext cx="599010" cy="259045"/>
    <xdr:sp macro="" textlink="">
      <xdr:nvSpPr>
        <xdr:cNvPr id="619" name="テキスト ボックス 618"/>
        <xdr:cNvSpPr txBox="1"/>
      </xdr:nvSpPr>
      <xdr:spPr>
        <a:xfrm>
          <a:off x="13403794" y="12228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115,393</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54178</xdr:rowOff>
    </xdr:from>
    <xdr:to>
      <xdr:col>18</xdr:col>
      <xdr:colOff>492125</xdr:colOff>
      <xdr:row>72</xdr:row>
      <xdr:rowOff>155778</xdr:rowOff>
    </xdr:to>
    <xdr:sp macro="" textlink="">
      <xdr:nvSpPr>
        <xdr:cNvPr id="620" name="円/楕円 619"/>
        <xdr:cNvSpPr/>
      </xdr:nvSpPr>
      <xdr:spPr>
        <a:xfrm>
          <a:off x="12763500" y="1239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71</xdr:row>
      <xdr:rowOff>855</xdr:rowOff>
    </xdr:from>
    <xdr:ext cx="599010" cy="259045"/>
    <xdr:sp macro="" textlink="">
      <xdr:nvSpPr>
        <xdr:cNvPr id="621" name="テキスト ボックス 620"/>
        <xdr:cNvSpPr txBox="1"/>
      </xdr:nvSpPr>
      <xdr:spPr>
        <a:xfrm>
          <a:off x="12514794" y="1217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119,734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2" name="直線コネクタ 63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3" name="テキスト ボックス 63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4" name="直線コネクタ 63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35" name="テキスト ボックス 63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6" name="直線コネクタ 63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37" name="テキスト ボックス 63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38" name="直線コネクタ 63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39" name="テキスト ボックス 63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0" name="直線コネクタ 63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41" name="テキスト ボックス 64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2" name="直線コネクタ 64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3" name="テキスト ボックス 64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4" name="直線コネクタ 64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5" name="テキスト ボックス 64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172</xdr:rowOff>
    </xdr:from>
    <xdr:to>
      <xdr:col>23</xdr:col>
      <xdr:colOff>516889</xdr:colOff>
      <xdr:row>99</xdr:row>
      <xdr:rowOff>77863</xdr:rowOff>
    </xdr:to>
    <xdr:cxnSp macro="">
      <xdr:nvCxnSpPr>
        <xdr:cNvPr id="647" name="直線コネクタ 646"/>
        <xdr:cNvCxnSpPr/>
      </xdr:nvCxnSpPr>
      <xdr:spPr>
        <a:xfrm flipV="1">
          <a:off x="16317595" y="15602122"/>
          <a:ext cx="1269" cy="1449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81690</xdr:rowOff>
    </xdr:from>
    <xdr:ext cx="469744" cy="259045"/>
    <xdr:sp macro="" textlink="">
      <xdr:nvSpPr>
        <xdr:cNvPr id="648" name="積立金最小値テキスト"/>
        <xdr:cNvSpPr txBox="1"/>
      </xdr:nvSpPr>
      <xdr:spPr>
        <a:xfrm>
          <a:off x="16370300" y="1705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1,287</a:t>
          </a:r>
          <a:endParaRPr kumimoji="1" lang="ja-JP" altLang="en-US" sz="1000" b="1">
            <a:latin typeface="ＭＳ Ｐゴシック"/>
          </a:endParaRPr>
        </a:p>
      </xdr:txBody>
    </xdr:sp>
    <xdr:clientData/>
  </xdr:oneCellAnchor>
  <xdr:twoCellAnchor>
    <xdr:from>
      <xdr:col>23</xdr:col>
      <xdr:colOff>428625</xdr:colOff>
      <xdr:row>99</xdr:row>
      <xdr:rowOff>77863</xdr:rowOff>
    </xdr:from>
    <xdr:to>
      <xdr:col>23</xdr:col>
      <xdr:colOff>606425</xdr:colOff>
      <xdr:row>99</xdr:row>
      <xdr:rowOff>77863</xdr:rowOff>
    </xdr:to>
    <xdr:cxnSp macro="">
      <xdr:nvCxnSpPr>
        <xdr:cNvPr id="649" name="直線コネクタ 648"/>
        <xdr:cNvCxnSpPr/>
      </xdr:nvCxnSpPr>
      <xdr:spPr>
        <a:xfrm>
          <a:off x="16230600" y="1705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118299</xdr:rowOff>
    </xdr:from>
    <xdr:ext cx="534377" cy="259045"/>
    <xdr:sp macro="" textlink="">
      <xdr:nvSpPr>
        <xdr:cNvPr id="650" name="積立金最大値テキスト"/>
        <xdr:cNvSpPr txBox="1"/>
      </xdr:nvSpPr>
      <xdr:spPr>
        <a:xfrm>
          <a:off x="16370300" y="1537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90,045</a:t>
          </a:r>
          <a:endParaRPr kumimoji="1" lang="ja-JP" altLang="en-US" sz="1000" b="1">
            <a:latin typeface="ＭＳ Ｐゴシック"/>
          </a:endParaRPr>
        </a:p>
      </xdr:txBody>
    </xdr:sp>
    <xdr:clientData/>
  </xdr:oneCellAnchor>
  <xdr:twoCellAnchor>
    <xdr:from>
      <xdr:col>23</xdr:col>
      <xdr:colOff>428625</xdr:colOff>
      <xdr:row>91</xdr:row>
      <xdr:rowOff>172</xdr:rowOff>
    </xdr:from>
    <xdr:to>
      <xdr:col>23</xdr:col>
      <xdr:colOff>606425</xdr:colOff>
      <xdr:row>91</xdr:row>
      <xdr:rowOff>172</xdr:rowOff>
    </xdr:to>
    <xdr:cxnSp macro="">
      <xdr:nvCxnSpPr>
        <xdr:cNvPr id="651" name="直線コネクタ 650"/>
        <xdr:cNvCxnSpPr/>
      </xdr:nvCxnSpPr>
      <xdr:spPr>
        <a:xfrm>
          <a:off x="16230600" y="15602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130997</xdr:rowOff>
    </xdr:from>
    <xdr:to>
      <xdr:col>23</xdr:col>
      <xdr:colOff>517525</xdr:colOff>
      <xdr:row>97</xdr:row>
      <xdr:rowOff>150656</xdr:rowOff>
    </xdr:to>
    <xdr:cxnSp macro="">
      <xdr:nvCxnSpPr>
        <xdr:cNvPr id="652" name="直線コネクタ 651"/>
        <xdr:cNvCxnSpPr/>
      </xdr:nvCxnSpPr>
      <xdr:spPr>
        <a:xfrm flipV="1">
          <a:off x="15481300" y="15904397"/>
          <a:ext cx="838200" cy="87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33755</xdr:rowOff>
    </xdr:from>
    <xdr:ext cx="534377" cy="259045"/>
    <xdr:sp macro="" textlink="">
      <xdr:nvSpPr>
        <xdr:cNvPr id="653" name="積立金平均値テキスト"/>
        <xdr:cNvSpPr txBox="1"/>
      </xdr:nvSpPr>
      <xdr:spPr>
        <a:xfrm>
          <a:off x="16370300" y="16492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31,056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55328</xdr:rowOff>
    </xdr:from>
    <xdr:to>
      <xdr:col>23</xdr:col>
      <xdr:colOff>568325</xdr:colOff>
      <xdr:row>96</xdr:row>
      <xdr:rowOff>156928</xdr:rowOff>
    </xdr:to>
    <xdr:sp macro="" textlink="">
      <xdr:nvSpPr>
        <xdr:cNvPr id="654" name="フローチャート : 判断 653"/>
        <xdr:cNvSpPr/>
      </xdr:nvSpPr>
      <xdr:spPr>
        <a:xfrm>
          <a:off x="16268700" y="1651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110765</xdr:rowOff>
    </xdr:from>
    <xdr:to>
      <xdr:col>22</xdr:col>
      <xdr:colOff>365125</xdr:colOff>
      <xdr:row>97</xdr:row>
      <xdr:rowOff>150656</xdr:rowOff>
    </xdr:to>
    <xdr:cxnSp macro="">
      <xdr:nvCxnSpPr>
        <xdr:cNvPr id="655" name="直線コネクタ 654"/>
        <xdr:cNvCxnSpPr/>
      </xdr:nvCxnSpPr>
      <xdr:spPr>
        <a:xfrm>
          <a:off x="14592300" y="16227065"/>
          <a:ext cx="889000" cy="55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149120</xdr:rowOff>
    </xdr:from>
    <xdr:to>
      <xdr:col>22</xdr:col>
      <xdr:colOff>415925</xdr:colOff>
      <xdr:row>97</xdr:row>
      <xdr:rowOff>79270</xdr:rowOff>
    </xdr:to>
    <xdr:sp macro="" textlink="">
      <xdr:nvSpPr>
        <xdr:cNvPr id="656" name="フローチャート : 判断 655"/>
        <xdr:cNvSpPr/>
      </xdr:nvSpPr>
      <xdr:spPr>
        <a:xfrm>
          <a:off x="15430500" y="1660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95797</xdr:rowOff>
    </xdr:from>
    <xdr:ext cx="534377" cy="259045"/>
    <xdr:sp macro="" textlink="">
      <xdr:nvSpPr>
        <xdr:cNvPr id="657" name="テキスト ボックス 656"/>
        <xdr:cNvSpPr txBox="1"/>
      </xdr:nvSpPr>
      <xdr:spPr>
        <a:xfrm>
          <a:off x="15214111" y="1638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25,312</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110765</xdr:rowOff>
    </xdr:from>
    <xdr:to>
      <xdr:col>21</xdr:col>
      <xdr:colOff>161925</xdr:colOff>
      <xdr:row>96</xdr:row>
      <xdr:rowOff>77586</xdr:rowOff>
    </xdr:to>
    <xdr:cxnSp macro="">
      <xdr:nvCxnSpPr>
        <xdr:cNvPr id="658" name="直線コネクタ 657"/>
        <xdr:cNvCxnSpPr/>
      </xdr:nvCxnSpPr>
      <xdr:spPr>
        <a:xfrm flipV="1">
          <a:off x="13703300" y="16227065"/>
          <a:ext cx="889000" cy="30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42608</xdr:rowOff>
    </xdr:from>
    <xdr:to>
      <xdr:col>21</xdr:col>
      <xdr:colOff>212725</xdr:colOff>
      <xdr:row>96</xdr:row>
      <xdr:rowOff>144208</xdr:rowOff>
    </xdr:to>
    <xdr:sp macro="" textlink="">
      <xdr:nvSpPr>
        <xdr:cNvPr id="659" name="フローチャート : 判断 658"/>
        <xdr:cNvSpPr/>
      </xdr:nvSpPr>
      <xdr:spPr>
        <a:xfrm>
          <a:off x="14541500" y="165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135335</xdr:rowOff>
    </xdr:from>
    <xdr:ext cx="534377" cy="259045"/>
    <xdr:sp macro="" textlink="">
      <xdr:nvSpPr>
        <xdr:cNvPr id="660" name="テキスト ボックス 659"/>
        <xdr:cNvSpPr txBox="1"/>
      </xdr:nvSpPr>
      <xdr:spPr>
        <a:xfrm>
          <a:off x="14325111" y="1659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65960</xdr:rowOff>
    </xdr:from>
    <xdr:to>
      <xdr:col>19</xdr:col>
      <xdr:colOff>644525</xdr:colOff>
      <xdr:row>96</xdr:row>
      <xdr:rowOff>77586</xdr:rowOff>
    </xdr:to>
    <xdr:cxnSp macro="">
      <xdr:nvCxnSpPr>
        <xdr:cNvPr id="661" name="直線コネクタ 660"/>
        <xdr:cNvCxnSpPr/>
      </xdr:nvCxnSpPr>
      <xdr:spPr>
        <a:xfrm>
          <a:off x="12814300" y="16353710"/>
          <a:ext cx="889000" cy="18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107449</xdr:rowOff>
    </xdr:from>
    <xdr:to>
      <xdr:col>20</xdr:col>
      <xdr:colOff>9525</xdr:colOff>
      <xdr:row>97</xdr:row>
      <xdr:rowOff>37599</xdr:rowOff>
    </xdr:to>
    <xdr:sp macro="" textlink="">
      <xdr:nvSpPr>
        <xdr:cNvPr id="662" name="フローチャート : 判断 661"/>
        <xdr:cNvSpPr/>
      </xdr:nvSpPr>
      <xdr:spPr>
        <a:xfrm>
          <a:off x="13652500" y="1656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28726</xdr:rowOff>
    </xdr:from>
    <xdr:ext cx="534377" cy="259045"/>
    <xdr:sp macro="" textlink="">
      <xdr:nvSpPr>
        <xdr:cNvPr id="663" name="テキスト ボックス 662"/>
        <xdr:cNvSpPr txBox="1"/>
      </xdr:nvSpPr>
      <xdr:spPr>
        <a:xfrm>
          <a:off x="13436111" y="1665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99676</xdr:rowOff>
    </xdr:from>
    <xdr:to>
      <xdr:col>18</xdr:col>
      <xdr:colOff>492125</xdr:colOff>
      <xdr:row>96</xdr:row>
      <xdr:rowOff>29826</xdr:rowOff>
    </xdr:to>
    <xdr:sp macro="" textlink="">
      <xdr:nvSpPr>
        <xdr:cNvPr id="664" name="フローチャート : 判断 663"/>
        <xdr:cNvSpPr/>
      </xdr:nvSpPr>
      <xdr:spPr>
        <a:xfrm>
          <a:off x="12763500" y="1638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20953</xdr:rowOff>
    </xdr:from>
    <xdr:ext cx="534377" cy="259045"/>
    <xdr:sp macro="" textlink="">
      <xdr:nvSpPr>
        <xdr:cNvPr id="665" name="テキスト ボックス 664"/>
        <xdr:cNvSpPr txBox="1"/>
      </xdr:nvSpPr>
      <xdr:spPr>
        <a:xfrm>
          <a:off x="12547111" y="1648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6" name="テキスト ボックス 66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7" name="テキスト ボックス 66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8" name="テキスト ボックス 66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9" name="テキスト ボックス 66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0" name="テキスト ボックス 66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92</xdr:row>
      <xdr:rowOff>80197</xdr:rowOff>
    </xdr:from>
    <xdr:to>
      <xdr:col>23</xdr:col>
      <xdr:colOff>568325</xdr:colOff>
      <xdr:row>93</xdr:row>
      <xdr:rowOff>10347</xdr:rowOff>
    </xdr:to>
    <xdr:sp macro="" textlink="">
      <xdr:nvSpPr>
        <xdr:cNvPr id="671" name="円/楕円 670"/>
        <xdr:cNvSpPr/>
      </xdr:nvSpPr>
      <xdr:spPr>
        <a:xfrm>
          <a:off x="16268700" y="1585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103074</xdr:rowOff>
    </xdr:from>
    <xdr:ext cx="534377" cy="259045"/>
    <xdr:sp macro="" textlink="">
      <xdr:nvSpPr>
        <xdr:cNvPr id="672" name="積立金該当値テキスト"/>
        <xdr:cNvSpPr txBox="1"/>
      </xdr:nvSpPr>
      <xdr:spPr>
        <a:xfrm>
          <a:off x="16370300" y="1570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71,533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99856</xdr:rowOff>
    </xdr:from>
    <xdr:to>
      <xdr:col>22</xdr:col>
      <xdr:colOff>415925</xdr:colOff>
      <xdr:row>98</xdr:row>
      <xdr:rowOff>30006</xdr:rowOff>
    </xdr:to>
    <xdr:sp macro="" textlink="">
      <xdr:nvSpPr>
        <xdr:cNvPr id="673" name="円/楕円 672"/>
        <xdr:cNvSpPr/>
      </xdr:nvSpPr>
      <xdr:spPr>
        <a:xfrm>
          <a:off x="15430500" y="1673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21133</xdr:rowOff>
    </xdr:from>
    <xdr:ext cx="534377" cy="259045"/>
    <xdr:sp macro="" textlink="">
      <xdr:nvSpPr>
        <xdr:cNvPr id="674" name="テキスト ボックス 673"/>
        <xdr:cNvSpPr txBox="1"/>
      </xdr:nvSpPr>
      <xdr:spPr>
        <a:xfrm>
          <a:off x="15214111" y="1682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17,829</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59965</xdr:rowOff>
    </xdr:from>
    <xdr:to>
      <xdr:col>21</xdr:col>
      <xdr:colOff>212725</xdr:colOff>
      <xdr:row>94</xdr:row>
      <xdr:rowOff>161565</xdr:rowOff>
    </xdr:to>
    <xdr:sp macro="" textlink="">
      <xdr:nvSpPr>
        <xdr:cNvPr id="675" name="円/楕円 674"/>
        <xdr:cNvSpPr/>
      </xdr:nvSpPr>
      <xdr:spPr>
        <a:xfrm>
          <a:off x="14541500" y="1617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6642</xdr:rowOff>
    </xdr:from>
    <xdr:ext cx="534377" cy="259045"/>
    <xdr:sp macro="" textlink="">
      <xdr:nvSpPr>
        <xdr:cNvPr id="676" name="テキスト ボックス 675"/>
        <xdr:cNvSpPr txBox="1"/>
      </xdr:nvSpPr>
      <xdr:spPr>
        <a:xfrm>
          <a:off x="14325111" y="1595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51,772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26786</xdr:rowOff>
    </xdr:from>
    <xdr:to>
      <xdr:col>20</xdr:col>
      <xdr:colOff>9525</xdr:colOff>
      <xdr:row>96</xdr:row>
      <xdr:rowOff>128386</xdr:rowOff>
    </xdr:to>
    <xdr:sp macro="" textlink="">
      <xdr:nvSpPr>
        <xdr:cNvPr id="677" name="円/楕円 676"/>
        <xdr:cNvSpPr/>
      </xdr:nvSpPr>
      <xdr:spPr>
        <a:xfrm>
          <a:off x="13652500" y="1648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144913</xdr:rowOff>
    </xdr:from>
    <xdr:ext cx="534377" cy="259045"/>
    <xdr:sp macro="" textlink="">
      <xdr:nvSpPr>
        <xdr:cNvPr id="678" name="テキスト ボックス 677"/>
        <xdr:cNvSpPr txBox="1"/>
      </xdr:nvSpPr>
      <xdr:spPr>
        <a:xfrm>
          <a:off x="13436111" y="1626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32,804</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15160</xdr:rowOff>
    </xdr:from>
    <xdr:to>
      <xdr:col>18</xdr:col>
      <xdr:colOff>492125</xdr:colOff>
      <xdr:row>95</xdr:row>
      <xdr:rowOff>116760</xdr:rowOff>
    </xdr:to>
    <xdr:sp macro="" textlink="">
      <xdr:nvSpPr>
        <xdr:cNvPr id="679" name="円/楕円 678"/>
        <xdr:cNvSpPr/>
      </xdr:nvSpPr>
      <xdr:spPr>
        <a:xfrm>
          <a:off x="12763500" y="1630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133287</xdr:rowOff>
    </xdr:from>
    <xdr:ext cx="534377" cy="259045"/>
    <xdr:sp macro="" textlink="">
      <xdr:nvSpPr>
        <xdr:cNvPr id="680" name="テキスト ボックス 679"/>
        <xdr:cNvSpPr txBox="1"/>
      </xdr:nvSpPr>
      <xdr:spPr>
        <a:xfrm>
          <a:off x="12547111" y="1607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44,016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1" name="正方形/長方形 68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2" name="正方形/長方形 68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3" name="正方形/長方形 68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4" name="正方形/長方形 68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5" name="正方形/長方形 68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6" name="正方形/長方形 68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7" name="正方形/長方形 68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8" name="正方形/長方形 68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9" name="テキスト ボックス 68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0" name="直線コネクタ 68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1" name="直線コネクタ 69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2" name="テキスト ボックス 69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3" name="直線コネクタ 69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4" name="テキスト ボックス 69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5" name="直線コネクタ 69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6" name="テキスト ボックス 69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7" name="直線コネクタ 69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98" name="テキスト ボックス 69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9" name="直線コネクタ 69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0" name="テキスト ボックス 69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1" name="直線コネクタ 70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2" name="テキスト ボックス 70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134747</xdr:rowOff>
    </xdr:from>
    <xdr:to>
      <xdr:col>32</xdr:col>
      <xdr:colOff>186689</xdr:colOff>
      <xdr:row>39</xdr:row>
      <xdr:rowOff>44450</xdr:rowOff>
    </xdr:to>
    <xdr:cxnSp macro="">
      <xdr:nvCxnSpPr>
        <xdr:cNvPr id="704" name="直線コネクタ 703"/>
        <xdr:cNvCxnSpPr/>
      </xdr:nvCxnSpPr>
      <xdr:spPr>
        <a:xfrm flipV="1">
          <a:off x="22159595" y="5106797"/>
          <a:ext cx="1269" cy="162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6" name="直線コネクタ 70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81424</xdr:rowOff>
    </xdr:from>
    <xdr:ext cx="534377" cy="259045"/>
    <xdr:sp macro="" textlink="">
      <xdr:nvSpPr>
        <xdr:cNvPr id="707" name="投資及び出資金最大値テキスト"/>
        <xdr:cNvSpPr txBox="1"/>
      </xdr:nvSpPr>
      <xdr:spPr>
        <a:xfrm>
          <a:off x="22212300" y="488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12,789</a:t>
          </a:r>
          <a:endParaRPr kumimoji="1" lang="ja-JP" altLang="en-US" sz="1000" b="1">
            <a:latin typeface="ＭＳ Ｐゴシック"/>
          </a:endParaRPr>
        </a:p>
      </xdr:txBody>
    </xdr:sp>
    <xdr:clientData/>
  </xdr:oneCellAnchor>
  <xdr:twoCellAnchor>
    <xdr:from>
      <xdr:col>32</xdr:col>
      <xdr:colOff>98425</xdr:colOff>
      <xdr:row>29</xdr:row>
      <xdr:rowOff>134747</xdr:rowOff>
    </xdr:from>
    <xdr:to>
      <xdr:col>32</xdr:col>
      <xdr:colOff>276225</xdr:colOff>
      <xdr:row>29</xdr:row>
      <xdr:rowOff>134747</xdr:rowOff>
    </xdr:to>
    <xdr:cxnSp macro="">
      <xdr:nvCxnSpPr>
        <xdr:cNvPr id="708" name="直線コネクタ 707"/>
        <xdr:cNvCxnSpPr/>
      </xdr:nvCxnSpPr>
      <xdr:spPr>
        <a:xfrm>
          <a:off x="22072600" y="5106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38481</xdr:rowOff>
    </xdr:from>
    <xdr:to>
      <xdr:col>32</xdr:col>
      <xdr:colOff>187325</xdr:colOff>
      <xdr:row>39</xdr:row>
      <xdr:rowOff>39751</xdr:rowOff>
    </xdr:to>
    <xdr:cxnSp macro="">
      <xdr:nvCxnSpPr>
        <xdr:cNvPr id="709" name="直線コネクタ 708"/>
        <xdr:cNvCxnSpPr/>
      </xdr:nvCxnSpPr>
      <xdr:spPr>
        <a:xfrm flipV="1">
          <a:off x="21323300" y="6725031"/>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103268</xdr:rowOff>
    </xdr:from>
    <xdr:ext cx="469744" cy="259045"/>
    <xdr:sp macro="" textlink="">
      <xdr:nvSpPr>
        <xdr:cNvPr id="710" name="投資及び出資金平均値テキスト"/>
        <xdr:cNvSpPr txBox="1"/>
      </xdr:nvSpPr>
      <xdr:spPr>
        <a:xfrm>
          <a:off x="22212300" y="6275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80391</xdr:rowOff>
    </xdr:from>
    <xdr:to>
      <xdr:col>32</xdr:col>
      <xdr:colOff>238125</xdr:colOff>
      <xdr:row>38</xdr:row>
      <xdr:rowOff>10540</xdr:rowOff>
    </xdr:to>
    <xdr:sp macro="" textlink="">
      <xdr:nvSpPr>
        <xdr:cNvPr id="711" name="フローチャート : 判断 710"/>
        <xdr:cNvSpPr/>
      </xdr:nvSpPr>
      <xdr:spPr>
        <a:xfrm>
          <a:off x="22110700" y="64240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28956</xdr:rowOff>
    </xdr:from>
    <xdr:to>
      <xdr:col>31</xdr:col>
      <xdr:colOff>34925</xdr:colOff>
      <xdr:row>39</xdr:row>
      <xdr:rowOff>39751</xdr:rowOff>
    </xdr:to>
    <xdr:cxnSp macro="">
      <xdr:nvCxnSpPr>
        <xdr:cNvPr id="712" name="直線コネクタ 711"/>
        <xdr:cNvCxnSpPr/>
      </xdr:nvCxnSpPr>
      <xdr:spPr>
        <a:xfrm>
          <a:off x="20434300" y="6715506"/>
          <a:ext cx="889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109220</xdr:rowOff>
    </xdr:from>
    <xdr:to>
      <xdr:col>31</xdr:col>
      <xdr:colOff>85725</xdr:colOff>
      <xdr:row>38</xdr:row>
      <xdr:rowOff>39370</xdr:rowOff>
    </xdr:to>
    <xdr:sp macro="" textlink="">
      <xdr:nvSpPr>
        <xdr:cNvPr id="713" name="フローチャート : 判断 712"/>
        <xdr:cNvSpPr/>
      </xdr:nvSpPr>
      <xdr:spPr>
        <a:xfrm>
          <a:off x="21272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55897</xdr:rowOff>
    </xdr:from>
    <xdr:ext cx="469744" cy="259045"/>
    <xdr:sp macro="" textlink="">
      <xdr:nvSpPr>
        <xdr:cNvPr id="714" name="テキスト ボックス 713"/>
        <xdr:cNvSpPr txBox="1"/>
      </xdr:nvSpPr>
      <xdr:spPr>
        <a:xfrm>
          <a:off x="21088427"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9525</xdr:rowOff>
    </xdr:from>
    <xdr:to>
      <xdr:col>29</xdr:col>
      <xdr:colOff>517525</xdr:colOff>
      <xdr:row>39</xdr:row>
      <xdr:rowOff>28956</xdr:rowOff>
    </xdr:to>
    <xdr:cxnSp macro="">
      <xdr:nvCxnSpPr>
        <xdr:cNvPr id="715" name="直線コネクタ 714"/>
        <xdr:cNvCxnSpPr/>
      </xdr:nvCxnSpPr>
      <xdr:spPr>
        <a:xfrm>
          <a:off x="19545300" y="6696075"/>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33147</xdr:rowOff>
    </xdr:from>
    <xdr:to>
      <xdr:col>29</xdr:col>
      <xdr:colOff>568325</xdr:colOff>
      <xdr:row>37</xdr:row>
      <xdr:rowOff>134747</xdr:rowOff>
    </xdr:to>
    <xdr:sp macro="" textlink="">
      <xdr:nvSpPr>
        <xdr:cNvPr id="716" name="フローチャート : 判断 715"/>
        <xdr:cNvSpPr/>
      </xdr:nvSpPr>
      <xdr:spPr>
        <a:xfrm>
          <a:off x="20383500" y="637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151274</xdr:rowOff>
    </xdr:from>
    <xdr:ext cx="469744" cy="259045"/>
    <xdr:sp macro="" textlink="">
      <xdr:nvSpPr>
        <xdr:cNvPr id="717" name="テキスト ボックス 716"/>
        <xdr:cNvSpPr txBox="1"/>
      </xdr:nvSpPr>
      <xdr:spPr>
        <a:xfrm>
          <a:off x="20199427" y="6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9525</xdr:rowOff>
    </xdr:from>
    <xdr:to>
      <xdr:col>28</xdr:col>
      <xdr:colOff>314325</xdr:colOff>
      <xdr:row>39</xdr:row>
      <xdr:rowOff>36830</xdr:rowOff>
    </xdr:to>
    <xdr:cxnSp macro="">
      <xdr:nvCxnSpPr>
        <xdr:cNvPr id="718" name="直線コネクタ 717"/>
        <xdr:cNvCxnSpPr/>
      </xdr:nvCxnSpPr>
      <xdr:spPr>
        <a:xfrm flipV="1">
          <a:off x="18656300" y="6696075"/>
          <a:ext cx="889000"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44450</xdr:rowOff>
    </xdr:from>
    <xdr:to>
      <xdr:col>28</xdr:col>
      <xdr:colOff>365125</xdr:colOff>
      <xdr:row>37</xdr:row>
      <xdr:rowOff>146050</xdr:rowOff>
    </xdr:to>
    <xdr:sp macro="" textlink="">
      <xdr:nvSpPr>
        <xdr:cNvPr id="719" name="フローチャート : 判断 718"/>
        <xdr:cNvSpPr/>
      </xdr:nvSpPr>
      <xdr:spPr>
        <a:xfrm>
          <a:off x="19494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162577</xdr:rowOff>
    </xdr:from>
    <xdr:ext cx="469744" cy="259045"/>
    <xdr:sp macro="" textlink="">
      <xdr:nvSpPr>
        <xdr:cNvPr id="720" name="テキスト ボックス 719"/>
        <xdr:cNvSpPr txBox="1"/>
      </xdr:nvSpPr>
      <xdr:spPr>
        <a:xfrm>
          <a:off x="19310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2,300</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86360</xdr:rowOff>
    </xdr:from>
    <xdr:to>
      <xdr:col>27</xdr:col>
      <xdr:colOff>161925</xdr:colOff>
      <xdr:row>38</xdr:row>
      <xdr:rowOff>16510</xdr:rowOff>
    </xdr:to>
    <xdr:sp macro="" textlink="">
      <xdr:nvSpPr>
        <xdr:cNvPr id="721" name="フローチャート : 判断 720"/>
        <xdr:cNvSpPr/>
      </xdr:nvSpPr>
      <xdr:spPr>
        <a:xfrm>
          <a:off x="18605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33037</xdr:rowOff>
    </xdr:from>
    <xdr:ext cx="469744" cy="259045"/>
    <xdr:sp macro="" textlink="">
      <xdr:nvSpPr>
        <xdr:cNvPr id="722" name="テキスト ボックス 721"/>
        <xdr:cNvSpPr txBox="1"/>
      </xdr:nvSpPr>
      <xdr:spPr>
        <a:xfrm>
          <a:off x="18421427" y="62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3" name="テキスト ボックス 72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4" name="テキスト ボックス 72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5" name="テキスト ボックス 72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6" name="テキスト ボックス 72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7" name="テキスト ボックス 72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159131</xdr:rowOff>
    </xdr:from>
    <xdr:to>
      <xdr:col>32</xdr:col>
      <xdr:colOff>238125</xdr:colOff>
      <xdr:row>39</xdr:row>
      <xdr:rowOff>89281</xdr:rowOff>
    </xdr:to>
    <xdr:sp macro="" textlink="">
      <xdr:nvSpPr>
        <xdr:cNvPr id="728" name="円/楕円 727"/>
        <xdr:cNvSpPr/>
      </xdr:nvSpPr>
      <xdr:spPr>
        <a:xfrm>
          <a:off x="22110700" y="667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74058</xdr:rowOff>
    </xdr:from>
    <xdr:ext cx="313932" cy="259045"/>
    <xdr:sp macro="" textlink="">
      <xdr:nvSpPr>
        <xdr:cNvPr id="729" name="投資及び出資金該当値テキスト"/>
        <xdr:cNvSpPr txBox="1"/>
      </xdr:nvSpPr>
      <xdr:spPr>
        <a:xfrm>
          <a:off x="22212300" y="6589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160401</xdr:rowOff>
    </xdr:from>
    <xdr:to>
      <xdr:col>31</xdr:col>
      <xdr:colOff>85725</xdr:colOff>
      <xdr:row>39</xdr:row>
      <xdr:rowOff>90551</xdr:rowOff>
    </xdr:to>
    <xdr:sp macro="" textlink="">
      <xdr:nvSpPr>
        <xdr:cNvPr id="730" name="円/楕円 729"/>
        <xdr:cNvSpPr/>
      </xdr:nvSpPr>
      <xdr:spPr>
        <a:xfrm>
          <a:off x="21272500" y="667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81678</xdr:rowOff>
    </xdr:from>
    <xdr:ext cx="313932" cy="259045"/>
    <xdr:sp macro="" textlink="">
      <xdr:nvSpPr>
        <xdr:cNvPr id="731" name="テキスト ボックス 730"/>
        <xdr:cNvSpPr txBox="1"/>
      </xdr:nvSpPr>
      <xdr:spPr>
        <a:xfrm>
          <a:off x="21166333" y="67682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149606</xdr:rowOff>
    </xdr:from>
    <xdr:to>
      <xdr:col>29</xdr:col>
      <xdr:colOff>568325</xdr:colOff>
      <xdr:row>39</xdr:row>
      <xdr:rowOff>79756</xdr:rowOff>
    </xdr:to>
    <xdr:sp macro="" textlink="">
      <xdr:nvSpPr>
        <xdr:cNvPr id="732" name="円/楕円 731"/>
        <xdr:cNvSpPr/>
      </xdr:nvSpPr>
      <xdr:spPr>
        <a:xfrm>
          <a:off x="20383500" y="666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70883</xdr:rowOff>
    </xdr:from>
    <xdr:ext cx="378565" cy="259045"/>
    <xdr:sp macro="" textlink="">
      <xdr:nvSpPr>
        <xdr:cNvPr id="733" name="テキスト ボックス 732"/>
        <xdr:cNvSpPr txBox="1"/>
      </xdr:nvSpPr>
      <xdr:spPr>
        <a:xfrm>
          <a:off x="20245017" y="6757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130175</xdr:rowOff>
    </xdr:from>
    <xdr:to>
      <xdr:col>28</xdr:col>
      <xdr:colOff>365125</xdr:colOff>
      <xdr:row>39</xdr:row>
      <xdr:rowOff>60325</xdr:rowOff>
    </xdr:to>
    <xdr:sp macro="" textlink="">
      <xdr:nvSpPr>
        <xdr:cNvPr id="734" name="円/楕円 733"/>
        <xdr:cNvSpPr/>
      </xdr:nvSpPr>
      <xdr:spPr>
        <a:xfrm>
          <a:off x="194945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51452</xdr:rowOff>
    </xdr:from>
    <xdr:ext cx="378565" cy="259045"/>
    <xdr:sp macro="" textlink="">
      <xdr:nvSpPr>
        <xdr:cNvPr id="735" name="テキスト ボックス 734"/>
        <xdr:cNvSpPr txBox="1"/>
      </xdr:nvSpPr>
      <xdr:spPr>
        <a:xfrm>
          <a:off x="19356017" y="6738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157480</xdr:rowOff>
    </xdr:from>
    <xdr:to>
      <xdr:col>27</xdr:col>
      <xdr:colOff>161925</xdr:colOff>
      <xdr:row>39</xdr:row>
      <xdr:rowOff>87630</xdr:rowOff>
    </xdr:to>
    <xdr:sp macro="" textlink="">
      <xdr:nvSpPr>
        <xdr:cNvPr id="736" name="円/楕円 735"/>
        <xdr:cNvSpPr/>
      </xdr:nvSpPr>
      <xdr:spPr>
        <a:xfrm>
          <a:off x="18605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78757</xdr:rowOff>
    </xdr:from>
    <xdr:ext cx="313932" cy="259045"/>
    <xdr:sp macro="" textlink="">
      <xdr:nvSpPr>
        <xdr:cNvPr id="737" name="テキスト ボックス 736"/>
        <xdr:cNvSpPr txBox="1"/>
      </xdr:nvSpPr>
      <xdr:spPr>
        <a:xfrm>
          <a:off x="18499333" y="6765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8" name="正方形/長方形 73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9" name="正方形/長方形 73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0" name="正方形/長方形 73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1" name="正方形/長方形 74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2" name="正方形/長方形 74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3" name="正方形/長方形 74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4" name="正方形/長方形 74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5" name="正方形/長方形 74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6" name="テキスト ボックス 74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7" name="直線コネクタ 74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8" name="直線コネクタ 74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9" name="テキスト ボックス 74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0" name="直線コネクタ 74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1" name="テキスト ボックス 75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2" name="直線コネクタ 75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3" name="テキスト ボックス 75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4" name="直線コネクタ 75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5" name="テキスト ボックス 75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39619</xdr:rowOff>
    </xdr:from>
    <xdr:to>
      <xdr:col>32</xdr:col>
      <xdr:colOff>186689</xdr:colOff>
      <xdr:row>58</xdr:row>
      <xdr:rowOff>139700</xdr:rowOff>
    </xdr:to>
    <xdr:cxnSp macro="">
      <xdr:nvCxnSpPr>
        <xdr:cNvPr id="759" name="直線コネクタ 758"/>
        <xdr:cNvCxnSpPr/>
      </xdr:nvCxnSpPr>
      <xdr:spPr>
        <a:xfrm flipV="1">
          <a:off x="22159595" y="8612119"/>
          <a:ext cx="1269" cy="1471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1" name="直線コネクタ 76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157746</xdr:rowOff>
    </xdr:from>
    <xdr:ext cx="534377" cy="259045"/>
    <xdr:sp macro="" textlink="">
      <xdr:nvSpPr>
        <xdr:cNvPr id="762" name="貸付金最大値テキスト"/>
        <xdr:cNvSpPr txBox="1"/>
      </xdr:nvSpPr>
      <xdr:spPr>
        <a:xfrm>
          <a:off x="22212300" y="838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32,189</a:t>
          </a:r>
          <a:endParaRPr kumimoji="1" lang="ja-JP" altLang="en-US" sz="1000" b="1">
            <a:latin typeface="ＭＳ Ｐゴシック"/>
          </a:endParaRPr>
        </a:p>
      </xdr:txBody>
    </xdr:sp>
    <xdr:clientData/>
  </xdr:oneCellAnchor>
  <xdr:twoCellAnchor>
    <xdr:from>
      <xdr:col>32</xdr:col>
      <xdr:colOff>98425</xdr:colOff>
      <xdr:row>50</xdr:row>
      <xdr:rowOff>39619</xdr:rowOff>
    </xdr:from>
    <xdr:to>
      <xdr:col>32</xdr:col>
      <xdr:colOff>276225</xdr:colOff>
      <xdr:row>50</xdr:row>
      <xdr:rowOff>39619</xdr:rowOff>
    </xdr:to>
    <xdr:cxnSp macro="">
      <xdr:nvCxnSpPr>
        <xdr:cNvPr id="763" name="直線コネクタ 762"/>
        <xdr:cNvCxnSpPr/>
      </xdr:nvCxnSpPr>
      <xdr:spPr>
        <a:xfrm>
          <a:off x="22072600" y="861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64" name="直線コネクタ 76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137700</xdr:rowOff>
    </xdr:from>
    <xdr:ext cx="469744" cy="259045"/>
    <xdr:sp macro="" textlink="">
      <xdr:nvSpPr>
        <xdr:cNvPr id="765" name="貸付金平均値テキスト"/>
        <xdr:cNvSpPr txBox="1"/>
      </xdr:nvSpPr>
      <xdr:spPr>
        <a:xfrm>
          <a:off x="22212300" y="973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114823</xdr:rowOff>
    </xdr:from>
    <xdr:to>
      <xdr:col>32</xdr:col>
      <xdr:colOff>238125</xdr:colOff>
      <xdr:row>58</xdr:row>
      <xdr:rowOff>44973</xdr:rowOff>
    </xdr:to>
    <xdr:sp macro="" textlink="">
      <xdr:nvSpPr>
        <xdr:cNvPr id="766" name="フローチャート : 判断 765"/>
        <xdr:cNvSpPr/>
      </xdr:nvSpPr>
      <xdr:spPr>
        <a:xfrm>
          <a:off x="22110700" y="988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134854</xdr:rowOff>
    </xdr:from>
    <xdr:to>
      <xdr:col>31</xdr:col>
      <xdr:colOff>34925</xdr:colOff>
      <xdr:row>58</xdr:row>
      <xdr:rowOff>139700</xdr:rowOff>
    </xdr:to>
    <xdr:cxnSp macro="">
      <xdr:nvCxnSpPr>
        <xdr:cNvPr id="767" name="直線コネクタ 766"/>
        <xdr:cNvCxnSpPr/>
      </xdr:nvCxnSpPr>
      <xdr:spPr>
        <a:xfrm>
          <a:off x="20434300" y="10078954"/>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79619</xdr:rowOff>
    </xdr:from>
    <xdr:to>
      <xdr:col>31</xdr:col>
      <xdr:colOff>85725</xdr:colOff>
      <xdr:row>58</xdr:row>
      <xdr:rowOff>9769</xdr:rowOff>
    </xdr:to>
    <xdr:sp macro="" textlink="">
      <xdr:nvSpPr>
        <xdr:cNvPr id="768" name="フローチャート : 判断 767"/>
        <xdr:cNvSpPr/>
      </xdr:nvSpPr>
      <xdr:spPr>
        <a:xfrm>
          <a:off x="21272500" y="98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26296</xdr:rowOff>
    </xdr:from>
    <xdr:ext cx="469744" cy="259045"/>
    <xdr:sp macro="" textlink="">
      <xdr:nvSpPr>
        <xdr:cNvPr id="769" name="テキスト ボックス 768"/>
        <xdr:cNvSpPr txBox="1"/>
      </xdr:nvSpPr>
      <xdr:spPr>
        <a:xfrm>
          <a:off x="21088427" y="962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122052</xdr:rowOff>
    </xdr:from>
    <xdr:to>
      <xdr:col>29</xdr:col>
      <xdr:colOff>517525</xdr:colOff>
      <xdr:row>58</xdr:row>
      <xdr:rowOff>134854</xdr:rowOff>
    </xdr:to>
    <xdr:cxnSp macro="">
      <xdr:nvCxnSpPr>
        <xdr:cNvPr id="770" name="直線コネクタ 769"/>
        <xdr:cNvCxnSpPr/>
      </xdr:nvCxnSpPr>
      <xdr:spPr>
        <a:xfrm>
          <a:off x="19545300" y="9723252"/>
          <a:ext cx="889000" cy="35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72623</xdr:rowOff>
    </xdr:from>
    <xdr:to>
      <xdr:col>29</xdr:col>
      <xdr:colOff>568325</xdr:colOff>
      <xdr:row>58</xdr:row>
      <xdr:rowOff>2773</xdr:rowOff>
    </xdr:to>
    <xdr:sp macro="" textlink="">
      <xdr:nvSpPr>
        <xdr:cNvPr id="771" name="フローチャート : 判断 770"/>
        <xdr:cNvSpPr/>
      </xdr:nvSpPr>
      <xdr:spPr>
        <a:xfrm>
          <a:off x="20383500" y="984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19300</xdr:rowOff>
    </xdr:from>
    <xdr:ext cx="469744" cy="259045"/>
    <xdr:sp macro="" textlink="">
      <xdr:nvSpPr>
        <xdr:cNvPr id="772" name="テキスト ボックス 771"/>
        <xdr:cNvSpPr txBox="1"/>
      </xdr:nvSpPr>
      <xdr:spPr>
        <a:xfrm>
          <a:off x="20199427" y="962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122052</xdr:rowOff>
    </xdr:from>
    <xdr:to>
      <xdr:col>28</xdr:col>
      <xdr:colOff>314325</xdr:colOff>
      <xdr:row>58</xdr:row>
      <xdr:rowOff>134945</xdr:rowOff>
    </xdr:to>
    <xdr:cxnSp macro="">
      <xdr:nvCxnSpPr>
        <xdr:cNvPr id="773" name="直線コネクタ 772"/>
        <xdr:cNvCxnSpPr/>
      </xdr:nvCxnSpPr>
      <xdr:spPr>
        <a:xfrm flipV="1">
          <a:off x="18656300" y="9723252"/>
          <a:ext cx="889000" cy="35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17622</xdr:rowOff>
    </xdr:from>
    <xdr:to>
      <xdr:col>28</xdr:col>
      <xdr:colOff>365125</xdr:colOff>
      <xdr:row>57</xdr:row>
      <xdr:rowOff>119222</xdr:rowOff>
    </xdr:to>
    <xdr:sp macro="" textlink="">
      <xdr:nvSpPr>
        <xdr:cNvPr id="774" name="フローチャート : 判断 773"/>
        <xdr:cNvSpPr/>
      </xdr:nvSpPr>
      <xdr:spPr>
        <a:xfrm>
          <a:off x="19494500" y="979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110349</xdr:rowOff>
    </xdr:from>
    <xdr:ext cx="469744" cy="259045"/>
    <xdr:sp macro="" textlink="">
      <xdr:nvSpPr>
        <xdr:cNvPr id="775" name="テキスト ボックス 774"/>
        <xdr:cNvSpPr txBox="1"/>
      </xdr:nvSpPr>
      <xdr:spPr>
        <a:xfrm>
          <a:off x="19310427" y="9882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35773</xdr:rowOff>
    </xdr:from>
    <xdr:to>
      <xdr:col>27</xdr:col>
      <xdr:colOff>161925</xdr:colOff>
      <xdr:row>57</xdr:row>
      <xdr:rowOff>137373</xdr:rowOff>
    </xdr:to>
    <xdr:sp macro="" textlink="">
      <xdr:nvSpPr>
        <xdr:cNvPr id="776" name="フローチャート : 判断 775"/>
        <xdr:cNvSpPr/>
      </xdr:nvSpPr>
      <xdr:spPr>
        <a:xfrm>
          <a:off x="18605500" y="980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153900</xdr:rowOff>
    </xdr:from>
    <xdr:ext cx="469744" cy="259045"/>
    <xdr:sp macro="" textlink="">
      <xdr:nvSpPr>
        <xdr:cNvPr id="777" name="テキスト ボックス 776"/>
        <xdr:cNvSpPr txBox="1"/>
      </xdr:nvSpPr>
      <xdr:spPr>
        <a:xfrm>
          <a:off x="18421427" y="958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83" name="円/楕円 78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8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85" name="円/楕円 78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86" name="テキスト ボックス 78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84054</xdr:rowOff>
    </xdr:from>
    <xdr:to>
      <xdr:col>29</xdr:col>
      <xdr:colOff>568325</xdr:colOff>
      <xdr:row>59</xdr:row>
      <xdr:rowOff>14204</xdr:rowOff>
    </xdr:to>
    <xdr:sp macro="" textlink="">
      <xdr:nvSpPr>
        <xdr:cNvPr id="787" name="円/楕円 786"/>
        <xdr:cNvSpPr/>
      </xdr:nvSpPr>
      <xdr:spPr>
        <a:xfrm>
          <a:off x="20383500" y="1002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5331</xdr:rowOff>
    </xdr:from>
    <xdr:ext cx="378565" cy="259045"/>
    <xdr:sp macro="" textlink="">
      <xdr:nvSpPr>
        <xdr:cNvPr id="788" name="テキスト ボックス 787"/>
        <xdr:cNvSpPr txBox="1"/>
      </xdr:nvSpPr>
      <xdr:spPr>
        <a:xfrm>
          <a:off x="20245017" y="10120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71252</xdr:rowOff>
    </xdr:from>
    <xdr:to>
      <xdr:col>28</xdr:col>
      <xdr:colOff>365125</xdr:colOff>
      <xdr:row>57</xdr:row>
      <xdr:rowOff>1402</xdr:rowOff>
    </xdr:to>
    <xdr:sp macro="" textlink="">
      <xdr:nvSpPr>
        <xdr:cNvPr id="789" name="円/楕円 788"/>
        <xdr:cNvSpPr/>
      </xdr:nvSpPr>
      <xdr:spPr>
        <a:xfrm>
          <a:off x="19494500" y="967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17929</xdr:rowOff>
    </xdr:from>
    <xdr:ext cx="469744" cy="259045"/>
    <xdr:sp macro="" textlink="">
      <xdr:nvSpPr>
        <xdr:cNvPr id="790" name="テキスト ボックス 789"/>
        <xdr:cNvSpPr txBox="1"/>
      </xdr:nvSpPr>
      <xdr:spPr>
        <a:xfrm>
          <a:off x="19310427" y="944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84145</xdr:rowOff>
    </xdr:from>
    <xdr:to>
      <xdr:col>27</xdr:col>
      <xdr:colOff>161925</xdr:colOff>
      <xdr:row>59</xdr:row>
      <xdr:rowOff>14295</xdr:rowOff>
    </xdr:to>
    <xdr:sp macro="" textlink="">
      <xdr:nvSpPr>
        <xdr:cNvPr id="791" name="円/楕円 790"/>
        <xdr:cNvSpPr/>
      </xdr:nvSpPr>
      <xdr:spPr>
        <a:xfrm>
          <a:off x="18605500" y="100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5422</xdr:rowOff>
    </xdr:from>
    <xdr:ext cx="378565" cy="259045"/>
    <xdr:sp macro="" textlink="">
      <xdr:nvSpPr>
        <xdr:cNvPr id="792" name="テキスト ボックス 791"/>
        <xdr:cNvSpPr txBox="1"/>
      </xdr:nvSpPr>
      <xdr:spPr>
        <a:xfrm>
          <a:off x="18467017" y="10120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56,725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3" name="テキスト ボックス 80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4" name="直線コネクタ 80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5" name="テキスト ボックス 80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6" name="直線コネクタ 80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07" name="テキスト ボックス 80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08" name="直線コネクタ 80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09" name="テキスト ボックス 80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0" name="直線コネクタ 80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11" name="テキスト ボックス 81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2" name="直線コネクタ 81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3" name="テキスト ボックス 81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4" name="直線コネクタ 81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5" name="テキスト ボックス 81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6" name="直線コネクタ 81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7" name="テキスト ボックス 81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46300</xdr:rowOff>
    </xdr:from>
    <xdr:to>
      <xdr:col>32</xdr:col>
      <xdr:colOff>186689</xdr:colOff>
      <xdr:row>79</xdr:row>
      <xdr:rowOff>37516</xdr:rowOff>
    </xdr:to>
    <xdr:cxnSp macro="">
      <xdr:nvCxnSpPr>
        <xdr:cNvPr id="819" name="直線コネクタ 818"/>
        <xdr:cNvCxnSpPr/>
      </xdr:nvCxnSpPr>
      <xdr:spPr>
        <a:xfrm flipV="1">
          <a:off x="22159595" y="12047800"/>
          <a:ext cx="1269" cy="153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41343</xdr:rowOff>
    </xdr:from>
    <xdr:ext cx="534377" cy="259045"/>
    <xdr:sp macro="" textlink="">
      <xdr:nvSpPr>
        <xdr:cNvPr id="820" name="繰出金最小値テキスト"/>
        <xdr:cNvSpPr txBox="1"/>
      </xdr:nvSpPr>
      <xdr:spPr>
        <a:xfrm>
          <a:off x="22212300" y="1358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43,758</a:t>
          </a:r>
          <a:endParaRPr kumimoji="1" lang="ja-JP" altLang="en-US" sz="1000" b="1">
            <a:latin typeface="ＭＳ Ｐゴシック"/>
          </a:endParaRPr>
        </a:p>
      </xdr:txBody>
    </xdr:sp>
    <xdr:clientData/>
  </xdr:oneCellAnchor>
  <xdr:twoCellAnchor>
    <xdr:from>
      <xdr:col>32</xdr:col>
      <xdr:colOff>98425</xdr:colOff>
      <xdr:row>79</xdr:row>
      <xdr:rowOff>37516</xdr:rowOff>
    </xdr:from>
    <xdr:to>
      <xdr:col>32</xdr:col>
      <xdr:colOff>276225</xdr:colOff>
      <xdr:row>79</xdr:row>
      <xdr:rowOff>37516</xdr:rowOff>
    </xdr:to>
    <xdr:cxnSp macro="">
      <xdr:nvCxnSpPr>
        <xdr:cNvPr id="821" name="直線コネクタ 820"/>
        <xdr:cNvCxnSpPr/>
      </xdr:nvCxnSpPr>
      <xdr:spPr>
        <a:xfrm>
          <a:off x="22072600" y="1358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164427</xdr:rowOff>
    </xdr:from>
    <xdr:ext cx="599010" cy="259045"/>
    <xdr:sp macro="" textlink="">
      <xdr:nvSpPr>
        <xdr:cNvPr id="822" name="繰出金最大値テキスト"/>
        <xdr:cNvSpPr txBox="1"/>
      </xdr:nvSpPr>
      <xdr:spPr>
        <a:xfrm>
          <a:off x="22212300" y="118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137,720</a:t>
          </a:r>
          <a:endParaRPr kumimoji="1" lang="ja-JP" altLang="en-US" sz="1000" b="1">
            <a:latin typeface="ＭＳ Ｐゴシック"/>
          </a:endParaRPr>
        </a:p>
      </xdr:txBody>
    </xdr:sp>
    <xdr:clientData/>
  </xdr:oneCellAnchor>
  <xdr:twoCellAnchor>
    <xdr:from>
      <xdr:col>32</xdr:col>
      <xdr:colOff>98425</xdr:colOff>
      <xdr:row>70</xdr:row>
      <xdr:rowOff>46300</xdr:rowOff>
    </xdr:from>
    <xdr:to>
      <xdr:col>32</xdr:col>
      <xdr:colOff>276225</xdr:colOff>
      <xdr:row>70</xdr:row>
      <xdr:rowOff>46300</xdr:rowOff>
    </xdr:to>
    <xdr:cxnSp macro="">
      <xdr:nvCxnSpPr>
        <xdr:cNvPr id="823" name="直線コネクタ 822"/>
        <xdr:cNvCxnSpPr/>
      </xdr:nvCxnSpPr>
      <xdr:spPr>
        <a:xfrm>
          <a:off x="22072600" y="1204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152649</xdr:rowOff>
    </xdr:from>
    <xdr:to>
      <xdr:col>32</xdr:col>
      <xdr:colOff>187325</xdr:colOff>
      <xdr:row>75</xdr:row>
      <xdr:rowOff>166985</xdr:rowOff>
    </xdr:to>
    <xdr:cxnSp macro="">
      <xdr:nvCxnSpPr>
        <xdr:cNvPr id="824" name="直線コネクタ 823"/>
        <xdr:cNvCxnSpPr/>
      </xdr:nvCxnSpPr>
      <xdr:spPr>
        <a:xfrm flipV="1">
          <a:off x="21323300" y="12839949"/>
          <a:ext cx="838200" cy="18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12316</xdr:rowOff>
    </xdr:from>
    <xdr:ext cx="534377" cy="259045"/>
    <xdr:sp macro="" textlink="">
      <xdr:nvSpPr>
        <xdr:cNvPr id="825" name="繰出金平均値テキスト"/>
        <xdr:cNvSpPr txBox="1"/>
      </xdr:nvSpPr>
      <xdr:spPr>
        <a:xfrm>
          <a:off x="22212300" y="13042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72,369</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33889</xdr:rowOff>
    </xdr:from>
    <xdr:to>
      <xdr:col>32</xdr:col>
      <xdr:colOff>238125</xdr:colOff>
      <xdr:row>76</xdr:row>
      <xdr:rowOff>135489</xdr:rowOff>
    </xdr:to>
    <xdr:sp macro="" textlink="">
      <xdr:nvSpPr>
        <xdr:cNvPr id="826" name="フローチャート : 判断 825"/>
        <xdr:cNvSpPr/>
      </xdr:nvSpPr>
      <xdr:spPr>
        <a:xfrm>
          <a:off x="22110700" y="1306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36519</xdr:rowOff>
    </xdr:from>
    <xdr:to>
      <xdr:col>31</xdr:col>
      <xdr:colOff>34925</xdr:colOff>
      <xdr:row>75</xdr:row>
      <xdr:rowOff>166985</xdr:rowOff>
    </xdr:to>
    <xdr:cxnSp macro="">
      <xdr:nvCxnSpPr>
        <xdr:cNvPr id="827" name="直線コネクタ 826"/>
        <xdr:cNvCxnSpPr/>
      </xdr:nvCxnSpPr>
      <xdr:spPr>
        <a:xfrm>
          <a:off x="20434300" y="12895269"/>
          <a:ext cx="889000" cy="13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67477</xdr:rowOff>
    </xdr:from>
    <xdr:to>
      <xdr:col>31</xdr:col>
      <xdr:colOff>85725</xdr:colOff>
      <xdr:row>76</xdr:row>
      <xdr:rowOff>169077</xdr:rowOff>
    </xdr:to>
    <xdr:sp macro="" textlink="">
      <xdr:nvSpPr>
        <xdr:cNvPr id="828" name="フローチャート : 判断 827"/>
        <xdr:cNvSpPr/>
      </xdr:nvSpPr>
      <xdr:spPr>
        <a:xfrm>
          <a:off x="21272500" y="1309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160204</xdr:rowOff>
    </xdr:from>
    <xdr:ext cx="534377" cy="259045"/>
    <xdr:sp macro="" textlink="">
      <xdr:nvSpPr>
        <xdr:cNvPr id="829" name="テキスト ボックス 828"/>
        <xdr:cNvSpPr txBox="1"/>
      </xdr:nvSpPr>
      <xdr:spPr>
        <a:xfrm>
          <a:off x="21056111" y="1319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70,312</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36519</xdr:rowOff>
    </xdr:from>
    <xdr:to>
      <xdr:col>29</xdr:col>
      <xdr:colOff>517525</xdr:colOff>
      <xdr:row>76</xdr:row>
      <xdr:rowOff>19766</xdr:rowOff>
    </xdr:to>
    <xdr:cxnSp macro="">
      <xdr:nvCxnSpPr>
        <xdr:cNvPr id="830" name="直線コネクタ 829"/>
        <xdr:cNvCxnSpPr/>
      </xdr:nvCxnSpPr>
      <xdr:spPr>
        <a:xfrm flipV="1">
          <a:off x="19545300" y="12895269"/>
          <a:ext cx="889000" cy="15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108559</xdr:rowOff>
    </xdr:from>
    <xdr:to>
      <xdr:col>29</xdr:col>
      <xdr:colOff>568325</xdr:colOff>
      <xdr:row>77</xdr:row>
      <xdr:rowOff>38709</xdr:rowOff>
    </xdr:to>
    <xdr:sp macro="" textlink="">
      <xdr:nvSpPr>
        <xdr:cNvPr id="831" name="フローチャート : 判断 830"/>
        <xdr:cNvSpPr/>
      </xdr:nvSpPr>
      <xdr:spPr>
        <a:xfrm>
          <a:off x="20383500" y="1313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29836</xdr:rowOff>
    </xdr:from>
    <xdr:ext cx="534377" cy="259045"/>
    <xdr:sp macro="" textlink="">
      <xdr:nvSpPr>
        <xdr:cNvPr id="832" name="テキスト ボックス 831"/>
        <xdr:cNvSpPr txBox="1"/>
      </xdr:nvSpPr>
      <xdr:spPr>
        <a:xfrm>
          <a:off x="20167111" y="1323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67,796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19766</xdr:rowOff>
    </xdr:from>
    <xdr:to>
      <xdr:col>28</xdr:col>
      <xdr:colOff>314325</xdr:colOff>
      <xdr:row>76</xdr:row>
      <xdr:rowOff>64686</xdr:rowOff>
    </xdr:to>
    <xdr:cxnSp macro="">
      <xdr:nvCxnSpPr>
        <xdr:cNvPr id="833" name="直線コネクタ 832"/>
        <xdr:cNvCxnSpPr/>
      </xdr:nvCxnSpPr>
      <xdr:spPr>
        <a:xfrm flipV="1">
          <a:off x="18656300" y="13049966"/>
          <a:ext cx="889000" cy="4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138277</xdr:rowOff>
    </xdr:from>
    <xdr:to>
      <xdr:col>28</xdr:col>
      <xdr:colOff>365125</xdr:colOff>
      <xdr:row>77</xdr:row>
      <xdr:rowOff>68427</xdr:rowOff>
    </xdr:to>
    <xdr:sp macro="" textlink="">
      <xdr:nvSpPr>
        <xdr:cNvPr id="834" name="フローチャート : 判断 833"/>
        <xdr:cNvSpPr/>
      </xdr:nvSpPr>
      <xdr:spPr>
        <a:xfrm>
          <a:off x="19494500" y="1316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59554</xdr:rowOff>
    </xdr:from>
    <xdr:ext cx="534377" cy="259045"/>
    <xdr:sp macro="" textlink="">
      <xdr:nvSpPr>
        <xdr:cNvPr id="835" name="テキスト ボックス 834"/>
        <xdr:cNvSpPr txBox="1"/>
      </xdr:nvSpPr>
      <xdr:spPr>
        <a:xfrm>
          <a:off x="19278111" y="1326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65,976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150785</xdr:rowOff>
    </xdr:from>
    <xdr:to>
      <xdr:col>27</xdr:col>
      <xdr:colOff>161925</xdr:colOff>
      <xdr:row>77</xdr:row>
      <xdr:rowOff>80935</xdr:rowOff>
    </xdr:to>
    <xdr:sp macro="" textlink="">
      <xdr:nvSpPr>
        <xdr:cNvPr id="836" name="フローチャート : 判断 835"/>
        <xdr:cNvSpPr/>
      </xdr:nvSpPr>
      <xdr:spPr>
        <a:xfrm>
          <a:off x="18605500" y="1318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72062</xdr:rowOff>
    </xdr:from>
    <xdr:ext cx="534377" cy="259045"/>
    <xdr:sp macro="" textlink="">
      <xdr:nvSpPr>
        <xdr:cNvPr id="837" name="テキスト ボックス 836"/>
        <xdr:cNvSpPr txBox="1"/>
      </xdr:nvSpPr>
      <xdr:spPr>
        <a:xfrm>
          <a:off x="18389111" y="1327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65,210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8" name="テキスト ボックス 83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9" name="テキスト ボックス 83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0" name="テキスト ボックス 83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1" name="テキスト ボックス 84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2" name="テキスト ボックス 84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101849</xdr:rowOff>
    </xdr:from>
    <xdr:to>
      <xdr:col>32</xdr:col>
      <xdr:colOff>238125</xdr:colOff>
      <xdr:row>75</xdr:row>
      <xdr:rowOff>31999</xdr:rowOff>
    </xdr:to>
    <xdr:sp macro="" textlink="">
      <xdr:nvSpPr>
        <xdr:cNvPr id="843" name="円/楕円 842"/>
        <xdr:cNvSpPr/>
      </xdr:nvSpPr>
      <xdr:spPr>
        <a:xfrm>
          <a:off x="22110700" y="1278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124726</xdr:rowOff>
    </xdr:from>
    <xdr:ext cx="534377" cy="259045"/>
    <xdr:sp macro="" textlink="">
      <xdr:nvSpPr>
        <xdr:cNvPr id="844" name="繰出金該当値テキスト"/>
        <xdr:cNvSpPr txBox="1"/>
      </xdr:nvSpPr>
      <xdr:spPr>
        <a:xfrm>
          <a:off x="22212300" y="1264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89,207</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116185</xdr:rowOff>
    </xdr:from>
    <xdr:to>
      <xdr:col>31</xdr:col>
      <xdr:colOff>85725</xdr:colOff>
      <xdr:row>76</xdr:row>
      <xdr:rowOff>46335</xdr:rowOff>
    </xdr:to>
    <xdr:sp macro="" textlink="">
      <xdr:nvSpPr>
        <xdr:cNvPr id="845" name="円/楕円 844"/>
        <xdr:cNvSpPr/>
      </xdr:nvSpPr>
      <xdr:spPr>
        <a:xfrm>
          <a:off x="21272500" y="1297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62862</xdr:rowOff>
    </xdr:from>
    <xdr:ext cx="534377" cy="259045"/>
    <xdr:sp macro="" textlink="">
      <xdr:nvSpPr>
        <xdr:cNvPr id="846" name="テキスト ボックス 845"/>
        <xdr:cNvSpPr txBox="1"/>
      </xdr:nvSpPr>
      <xdr:spPr>
        <a:xfrm>
          <a:off x="21056111" y="1275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77,829</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157169</xdr:rowOff>
    </xdr:from>
    <xdr:to>
      <xdr:col>29</xdr:col>
      <xdr:colOff>568325</xdr:colOff>
      <xdr:row>75</xdr:row>
      <xdr:rowOff>87319</xdr:rowOff>
    </xdr:to>
    <xdr:sp macro="" textlink="">
      <xdr:nvSpPr>
        <xdr:cNvPr id="847" name="円/楕円 846"/>
        <xdr:cNvSpPr/>
      </xdr:nvSpPr>
      <xdr:spPr>
        <a:xfrm>
          <a:off x="20383500" y="1284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103846</xdr:rowOff>
    </xdr:from>
    <xdr:ext cx="534377" cy="259045"/>
    <xdr:sp macro="" textlink="">
      <xdr:nvSpPr>
        <xdr:cNvPr id="848" name="テキスト ボックス 847"/>
        <xdr:cNvSpPr txBox="1"/>
      </xdr:nvSpPr>
      <xdr:spPr>
        <a:xfrm>
          <a:off x="20167111" y="1261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85,819</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140417</xdr:rowOff>
    </xdr:from>
    <xdr:to>
      <xdr:col>28</xdr:col>
      <xdr:colOff>365125</xdr:colOff>
      <xdr:row>76</xdr:row>
      <xdr:rowOff>70566</xdr:rowOff>
    </xdr:to>
    <xdr:sp macro="" textlink="">
      <xdr:nvSpPr>
        <xdr:cNvPr id="849" name="円/楕円 848"/>
        <xdr:cNvSpPr/>
      </xdr:nvSpPr>
      <xdr:spPr>
        <a:xfrm>
          <a:off x="19494500" y="129991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87094</xdr:rowOff>
    </xdr:from>
    <xdr:ext cx="534377" cy="259045"/>
    <xdr:sp macro="" textlink="">
      <xdr:nvSpPr>
        <xdr:cNvPr id="850" name="テキスト ボックス 849"/>
        <xdr:cNvSpPr txBox="1"/>
      </xdr:nvSpPr>
      <xdr:spPr>
        <a:xfrm>
          <a:off x="19278111" y="1277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76,345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13886</xdr:rowOff>
    </xdr:from>
    <xdr:to>
      <xdr:col>27</xdr:col>
      <xdr:colOff>161925</xdr:colOff>
      <xdr:row>76</xdr:row>
      <xdr:rowOff>115486</xdr:rowOff>
    </xdr:to>
    <xdr:sp macro="" textlink="">
      <xdr:nvSpPr>
        <xdr:cNvPr id="851" name="円/楕円 850"/>
        <xdr:cNvSpPr/>
      </xdr:nvSpPr>
      <xdr:spPr>
        <a:xfrm>
          <a:off x="18605500" y="1304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132014</xdr:rowOff>
    </xdr:from>
    <xdr:ext cx="534377" cy="259045"/>
    <xdr:sp macro="" textlink="">
      <xdr:nvSpPr>
        <xdr:cNvPr id="852" name="テキスト ボックス 851"/>
        <xdr:cNvSpPr txBox="1"/>
      </xdr:nvSpPr>
      <xdr:spPr>
        <a:xfrm>
          <a:off x="18389111" y="1281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73,594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3" name="正方形/長方形 85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4" name="正方形/長方形 85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5" name="正方形/長方形 85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6" name="正方形/長方形 85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7" name="正方形/長方形 85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8" name="正方形/長方形 85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9" name="正方形/長方形 85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0" name="正方形/長方形 85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1" name="テキスト ボックス 86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2" name="直線コネクタ 86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3" name="直線コネクタ 86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4" name="テキスト ボックス 86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5" name="直線コネクタ 86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6" name="テキスト ボックス 86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8" name="直線コネクタ 86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3" name="直線コネクタ 87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5" name="フローチャート : 判断 87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6" name="直線コネクタ 87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7" name="フローチャート : 判断 87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8" name="テキスト ボックス 87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9" name="直線コネクタ 87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0" name="フローチャート : 判断 87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1" name="テキスト ボックス 88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2" name="直線コネクタ 88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3" name="フローチャート : 判断 88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4" name="テキスト ボックス 88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5" name="フローチャート : 判断 88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6" name="テキスト ボックス 88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7" name="テキスト ボックス 88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8" name="テキスト ボックス 88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9" name="テキスト ボックス 88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0" name="テキスト ボックス 88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1" name="テキスト ボックス 89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2" name="円/楕円 89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4" name="円/楕円 89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5" name="テキスト ボックス 89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6" name="円/楕円 89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7" name="テキスト ボックス 89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8" name="円/楕円 89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9" name="テキスト ボックス 89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円/楕円 89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1" name="テキスト ボックス 90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2" name="正方形/長方形 90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3" name="正方形/長方形 90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4" name="テキスト ボックス 90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人件費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物件費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本町は３町村の合併により誕生し広大な面積を有しており、集落も点在しているため集中的な施設整備や運営が困難なことや、地域振興局（</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ヵ所）及び出張所（</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ヵ所）をはじめとする各種出先機関（学校・保育所・診療所・消防等）が数多く点在し各所に職員を配置していることから、類似団体と比較し高くなっています。また、前年度からの増加要因として、人件費では「地域おこし協力隊」の増員、物件費では「ふるさと納税」への取り組み強化に伴う関連経費（返礼品や事務費等）の増加等が大きな要因となっています。なお、ふるさと納税関連経費については、本町にとって貴重な自主財源の確保につながる必要経費ではあるものの、可能な限り圧縮していく必要があります。</a:t>
          </a:r>
          <a:endParaRPr lang="ja-JP" altLang="ja-JP" sz="11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普通建設事業費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維持補修費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普通建設事業費では、公共施設の老朽化に伴い大規模改修等を行ってきたことから、近年では更新整備分が多額となる一方で、公共施設の適正配置や統廃合等により新規整備分の抑制に努めるとともに、維持補修費では類似団体を下回る状況となっています。</a:t>
          </a:r>
          <a:endParaRPr lang="ja-JP" altLang="ja-JP" sz="1100">
            <a:effectLst/>
          </a:endParaRPr>
        </a:p>
        <a:p>
          <a:pPr rtl="0"/>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公債費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公共施設の老朽化等に伴い、庁舎建設をはじめとする大型施設の改修・更新等により、公債費は依然として高い水準で推移する見込みであり、</a:t>
          </a:r>
          <a:r>
            <a:rPr lang="ja-JP" altLang="ja-JP" sz="1100" b="0" i="0" baseline="0">
              <a:solidFill>
                <a:schemeClr val="dk1"/>
              </a:solidFill>
              <a:effectLst/>
              <a:latin typeface="+mn-lt"/>
              <a:ea typeface="+mn-ea"/>
              <a:cs typeface="+mn-cs"/>
            </a:rPr>
            <a:t>財政硬直化の最大の要因となっていることから、今後は特に四万十町中期財政計画等に沿って、地方債の計画的な発行（対象事業の厳選と新規発行債の抑制）に努めていく必要があります。</a:t>
          </a:r>
          <a:endParaRPr lang="ja-JP" altLang="ja-JP" sz="1100">
            <a:effectLst/>
          </a:endParaRPr>
        </a:p>
        <a:p>
          <a:pPr rtl="0" eaLnBrk="1" fontAlgn="auto" latinLnBrk="0" hangingPunct="1"/>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積立金</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ふるさと納税（寄附金）については、全額を基金へ積み立てることとしており、平成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の取り組み強化（寄附金の増加）に伴い大幅な増加となっています。本町にとって貴重な自主財源の確保につながっており、継続的かつ安定的な自主財源の確保に向けて、引き続き取り組みを強化していく必要があります。</a:t>
          </a:r>
          <a:endParaRPr lang="ja-JP" altLang="ja-JP" sz="1100">
            <a:effectLst/>
          </a:endParaRPr>
        </a:p>
        <a:p>
          <a:pPr rtl="0"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繰出金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減少や高齢化等に伴い、各特別会計等への繰出金は今後も増加が見込まれるため、保険税や料金等の歳入確保とあわせて歳出削減の取り組みを強化し、負担の軽減（繰出金の抑制）に努めていく必要があります。</a:t>
          </a:r>
          <a:endParaRPr lang="ja-JP" altLang="ja-JP" sz="1100">
            <a:effectLst/>
          </a:endParaRPr>
        </a:p>
        <a:p>
          <a:pPr rtl="0"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総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括</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本町は、広大な面積を有し集落も点在していることから、いずれの経費も類似団体を上回る傾向にあり、さらに人口減少及び少子高齢化が進む中で今後も町民１人当りのコストが増加する見込みにあることから、引き続き事務事業のより一層の効率化と、中・長期的な視点に立った持続可能な財政運営に取り組んでいく必要が</a:t>
          </a:r>
          <a:r>
            <a:rPr kumimoji="1" lang="ja-JP" altLang="en-US" sz="1100">
              <a:solidFill>
                <a:schemeClr val="dk1"/>
              </a:solidFill>
              <a:effectLst/>
              <a:latin typeface="+mn-lt"/>
              <a:ea typeface="+mn-ea"/>
              <a:cs typeface="+mn-cs"/>
            </a:rPr>
            <a:t>あります。</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高知県四万十町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18,128
18,048
642.30
16,708,259
16,043,358
441,288
9,072,745
20,723,002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29210</xdr:rowOff>
    </xdr:from>
    <xdr:to>
      <xdr:col>6</xdr:col>
      <xdr:colOff>510540</xdr:colOff>
      <xdr:row>38</xdr:row>
      <xdr:rowOff>66167</xdr:rowOff>
    </xdr:to>
    <xdr:cxnSp macro="">
      <xdr:nvCxnSpPr>
        <xdr:cNvPr id="56" name="直線コネクタ 55"/>
        <xdr:cNvCxnSpPr/>
      </xdr:nvCxnSpPr>
      <xdr:spPr>
        <a:xfrm flipV="1">
          <a:off x="4633595" y="5344160"/>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69994</xdr:rowOff>
    </xdr:from>
    <xdr:ext cx="469744" cy="259045"/>
    <xdr:sp macro="" textlink="">
      <xdr:nvSpPr>
        <xdr:cNvPr id="57" name="議会費最小値テキスト"/>
        <xdr:cNvSpPr txBox="1"/>
      </xdr:nvSpPr>
      <xdr:spPr>
        <a:xfrm>
          <a:off x="4686300" y="658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4,393</a:t>
          </a:r>
          <a:endParaRPr kumimoji="1" lang="ja-JP" altLang="en-US" sz="1000" b="1">
            <a:latin typeface="ＭＳ Ｐゴシック"/>
          </a:endParaRPr>
        </a:p>
      </xdr:txBody>
    </xdr:sp>
    <xdr:clientData/>
  </xdr:oneCellAnchor>
  <xdr:twoCellAnchor>
    <xdr:from>
      <xdr:col>6</xdr:col>
      <xdr:colOff>422275</xdr:colOff>
      <xdr:row>38</xdr:row>
      <xdr:rowOff>66167</xdr:rowOff>
    </xdr:from>
    <xdr:to>
      <xdr:col>6</xdr:col>
      <xdr:colOff>600075</xdr:colOff>
      <xdr:row>38</xdr:row>
      <xdr:rowOff>66167</xdr:rowOff>
    </xdr:to>
    <xdr:cxnSp macro="">
      <xdr:nvCxnSpPr>
        <xdr:cNvPr id="58" name="直線コネクタ 57"/>
        <xdr:cNvCxnSpPr/>
      </xdr:nvCxnSpPr>
      <xdr:spPr>
        <a:xfrm>
          <a:off x="4546600" y="6581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147337</xdr:rowOff>
    </xdr:from>
    <xdr:ext cx="469744" cy="259045"/>
    <xdr:sp macro="" textlink="">
      <xdr:nvSpPr>
        <xdr:cNvPr id="59" name="議会費最大値テキスト"/>
        <xdr:cNvSpPr txBox="1"/>
      </xdr:nvSpPr>
      <xdr:spPr>
        <a:xfrm>
          <a:off x="4686300" y="511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7,640</a:t>
          </a:r>
          <a:endParaRPr kumimoji="1" lang="ja-JP" altLang="en-US" sz="1000" b="1">
            <a:latin typeface="ＭＳ Ｐゴシック"/>
          </a:endParaRPr>
        </a:p>
      </xdr:txBody>
    </xdr:sp>
    <xdr:clientData/>
  </xdr:oneCellAnchor>
  <xdr:twoCellAnchor>
    <xdr:from>
      <xdr:col>6</xdr:col>
      <xdr:colOff>422275</xdr:colOff>
      <xdr:row>31</xdr:row>
      <xdr:rowOff>29210</xdr:rowOff>
    </xdr:from>
    <xdr:to>
      <xdr:col>6</xdr:col>
      <xdr:colOff>600075</xdr:colOff>
      <xdr:row>31</xdr:row>
      <xdr:rowOff>29210</xdr:rowOff>
    </xdr:to>
    <xdr:cxnSp macro="">
      <xdr:nvCxnSpPr>
        <xdr:cNvPr id="60" name="直線コネクタ 59"/>
        <xdr:cNvCxnSpPr/>
      </xdr:nvCxnSpPr>
      <xdr:spPr>
        <a:xfrm>
          <a:off x="4546600" y="5344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86360</xdr:rowOff>
    </xdr:from>
    <xdr:to>
      <xdr:col>6</xdr:col>
      <xdr:colOff>511175</xdr:colOff>
      <xdr:row>33</xdr:row>
      <xdr:rowOff>36068</xdr:rowOff>
    </xdr:to>
    <xdr:cxnSp macro="">
      <xdr:nvCxnSpPr>
        <xdr:cNvPr id="61" name="直線コネクタ 60"/>
        <xdr:cNvCxnSpPr/>
      </xdr:nvCxnSpPr>
      <xdr:spPr>
        <a:xfrm flipV="1">
          <a:off x="3797300" y="5572760"/>
          <a:ext cx="8382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150766</xdr:rowOff>
    </xdr:from>
    <xdr:ext cx="469744" cy="259045"/>
    <xdr:sp macro="" textlink="">
      <xdr:nvSpPr>
        <xdr:cNvPr id="62" name="議会費平均値テキスト"/>
        <xdr:cNvSpPr txBox="1"/>
      </xdr:nvSpPr>
      <xdr:spPr>
        <a:xfrm>
          <a:off x="4686300" y="5808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889</xdr:rowOff>
    </xdr:from>
    <xdr:to>
      <xdr:col>6</xdr:col>
      <xdr:colOff>561975</xdr:colOff>
      <xdr:row>34</xdr:row>
      <xdr:rowOff>102489</xdr:rowOff>
    </xdr:to>
    <xdr:sp macro="" textlink="">
      <xdr:nvSpPr>
        <xdr:cNvPr id="63" name="フローチャート : 判断 62"/>
        <xdr:cNvSpPr/>
      </xdr:nvSpPr>
      <xdr:spPr>
        <a:xfrm>
          <a:off x="45847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36068</xdr:rowOff>
    </xdr:from>
    <xdr:to>
      <xdr:col>5</xdr:col>
      <xdr:colOff>358775</xdr:colOff>
      <xdr:row>34</xdr:row>
      <xdr:rowOff>89408</xdr:rowOff>
    </xdr:to>
    <xdr:cxnSp macro="">
      <xdr:nvCxnSpPr>
        <xdr:cNvPr id="64" name="直線コネクタ 63"/>
        <xdr:cNvCxnSpPr/>
      </xdr:nvCxnSpPr>
      <xdr:spPr>
        <a:xfrm flipV="1">
          <a:off x="2908300" y="5693918"/>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62992</xdr:rowOff>
    </xdr:from>
    <xdr:to>
      <xdr:col>5</xdr:col>
      <xdr:colOff>409575</xdr:colOff>
      <xdr:row>34</xdr:row>
      <xdr:rowOff>164592</xdr:rowOff>
    </xdr:to>
    <xdr:sp macro="" textlink="">
      <xdr:nvSpPr>
        <xdr:cNvPr id="65" name="フローチャート : 判断 64"/>
        <xdr:cNvSpPr/>
      </xdr:nvSpPr>
      <xdr:spPr>
        <a:xfrm>
          <a:off x="3746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155719</xdr:rowOff>
    </xdr:from>
    <xdr:ext cx="469744" cy="259045"/>
    <xdr:sp macro="" textlink="">
      <xdr:nvSpPr>
        <xdr:cNvPr id="66" name="テキスト ボックス 65"/>
        <xdr:cNvSpPr txBox="1"/>
      </xdr:nvSpPr>
      <xdr:spPr>
        <a:xfrm>
          <a:off x="3562427" y="598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6,068</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124841</xdr:rowOff>
    </xdr:from>
    <xdr:to>
      <xdr:col>4</xdr:col>
      <xdr:colOff>155575</xdr:colOff>
      <xdr:row>34</xdr:row>
      <xdr:rowOff>89408</xdr:rowOff>
    </xdr:to>
    <xdr:cxnSp macro="">
      <xdr:nvCxnSpPr>
        <xdr:cNvPr id="67" name="直線コネクタ 66"/>
        <xdr:cNvCxnSpPr/>
      </xdr:nvCxnSpPr>
      <xdr:spPr>
        <a:xfrm>
          <a:off x="2019300" y="5782691"/>
          <a:ext cx="889000" cy="13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108331</xdr:rowOff>
    </xdr:from>
    <xdr:to>
      <xdr:col>4</xdr:col>
      <xdr:colOff>206375</xdr:colOff>
      <xdr:row>35</xdr:row>
      <xdr:rowOff>38481</xdr:rowOff>
    </xdr:to>
    <xdr:sp macro="" textlink="">
      <xdr:nvSpPr>
        <xdr:cNvPr id="68" name="フローチャート : 判断 67"/>
        <xdr:cNvSpPr/>
      </xdr:nvSpPr>
      <xdr:spPr>
        <a:xfrm>
          <a:off x="2857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29608</xdr:rowOff>
    </xdr:from>
    <xdr:ext cx="469744" cy="259045"/>
    <xdr:sp macro="" textlink="">
      <xdr:nvSpPr>
        <xdr:cNvPr id="69" name="テキスト ボックス 68"/>
        <xdr:cNvSpPr txBox="1"/>
      </xdr:nvSpPr>
      <xdr:spPr>
        <a:xfrm>
          <a:off x="2673427" y="603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53594</xdr:rowOff>
    </xdr:from>
    <xdr:to>
      <xdr:col>2</xdr:col>
      <xdr:colOff>638175</xdr:colOff>
      <xdr:row>33</xdr:row>
      <xdr:rowOff>124841</xdr:rowOff>
    </xdr:to>
    <xdr:cxnSp macro="">
      <xdr:nvCxnSpPr>
        <xdr:cNvPr id="70" name="直線コネクタ 69"/>
        <xdr:cNvCxnSpPr/>
      </xdr:nvCxnSpPr>
      <xdr:spPr>
        <a:xfrm>
          <a:off x="1130300" y="5539994"/>
          <a:ext cx="889000" cy="24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19558</xdr:rowOff>
    </xdr:from>
    <xdr:to>
      <xdr:col>3</xdr:col>
      <xdr:colOff>3175</xdr:colOff>
      <xdr:row>34</xdr:row>
      <xdr:rowOff>121158</xdr:rowOff>
    </xdr:to>
    <xdr:sp macro="" textlink="">
      <xdr:nvSpPr>
        <xdr:cNvPr id="71" name="フローチャート : 判断 70"/>
        <xdr:cNvSpPr/>
      </xdr:nvSpPr>
      <xdr:spPr>
        <a:xfrm>
          <a:off x="1968500" y="584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112285</xdr:rowOff>
    </xdr:from>
    <xdr:ext cx="469744" cy="259045"/>
    <xdr:sp macro="" textlink="">
      <xdr:nvSpPr>
        <xdr:cNvPr id="72" name="テキスト ボックス 71"/>
        <xdr:cNvSpPr txBox="1"/>
      </xdr:nvSpPr>
      <xdr:spPr>
        <a:xfrm>
          <a:off x="1784427" y="594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6,182</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24892</xdr:rowOff>
    </xdr:from>
    <xdr:to>
      <xdr:col>1</xdr:col>
      <xdr:colOff>485775</xdr:colOff>
      <xdr:row>32</xdr:row>
      <xdr:rowOff>126492</xdr:rowOff>
    </xdr:to>
    <xdr:sp macro="" textlink="">
      <xdr:nvSpPr>
        <xdr:cNvPr id="73" name="フローチャート : 判断 72"/>
        <xdr:cNvSpPr/>
      </xdr:nvSpPr>
      <xdr:spPr>
        <a:xfrm>
          <a:off x="1079500" y="551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117619</xdr:rowOff>
    </xdr:from>
    <xdr:ext cx="469744" cy="259045"/>
    <xdr:sp macro="" textlink="">
      <xdr:nvSpPr>
        <xdr:cNvPr id="74" name="テキスト ボックス 73"/>
        <xdr:cNvSpPr txBox="1"/>
      </xdr:nvSpPr>
      <xdr:spPr>
        <a:xfrm>
          <a:off x="895427" y="560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35560</xdr:rowOff>
    </xdr:from>
    <xdr:to>
      <xdr:col>6</xdr:col>
      <xdr:colOff>561975</xdr:colOff>
      <xdr:row>32</xdr:row>
      <xdr:rowOff>137160</xdr:rowOff>
    </xdr:to>
    <xdr:sp macro="" textlink="">
      <xdr:nvSpPr>
        <xdr:cNvPr id="80" name="円/楕円 79"/>
        <xdr:cNvSpPr/>
      </xdr:nvSpPr>
      <xdr:spPr>
        <a:xfrm>
          <a:off x="4584700" y="552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58437</xdr:rowOff>
    </xdr:from>
    <xdr:ext cx="469744" cy="259045"/>
    <xdr:sp macro="" textlink="">
      <xdr:nvSpPr>
        <xdr:cNvPr id="81" name="議会費該当値テキスト"/>
        <xdr:cNvSpPr txBox="1"/>
      </xdr:nvSpPr>
      <xdr:spPr>
        <a:xfrm>
          <a:off x="4686300" y="537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7,040</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156718</xdr:rowOff>
    </xdr:from>
    <xdr:to>
      <xdr:col>5</xdr:col>
      <xdr:colOff>409575</xdr:colOff>
      <xdr:row>33</xdr:row>
      <xdr:rowOff>86868</xdr:rowOff>
    </xdr:to>
    <xdr:sp macro="" textlink="">
      <xdr:nvSpPr>
        <xdr:cNvPr id="82" name="円/楕円 81"/>
        <xdr:cNvSpPr/>
      </xdr:nvSpPr>
      <xdr:spPr>
        <a:xfrm>
          <a:off x="3746500" y="56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103395</xdr:rowOff>
    </xdr:from>
    <xdr:ext cx="469744" cy="259045"/>
    <xdr:sp macro="" textlink="">
      <xdr:nvSpPr>
        <xdr:cNvPr id="83" name="テキスト ボックス 82"/>
        <xdr:cNvSpPr txBox="1"/>
      </xdr:nvSpPr>
      <xdr:spPr>
        <a:xfrm>
          <a:off x="3562427" y="541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38608</xdr:rowOff>
    </xdr:from>
    <xdr:to>
      <xdr:col>4</xdr:col>
      <xdr:colOff>206375</xdr:colOff>
      <xdr:row>34</xdr:row>
      <xdr:rowOff>140208</xdr:rowOff>
    </xdr:to>
    <xdr:sp macro="" textlink="">
      <xdr:nvSpPr>
        <xdr:cNvPr id="84" name="円/楕円 83"/>
        <xdr:cNvSpPr/>
      </xdr:nvSpPr>
      <xdr:spPr>
        <a:xfrm>
          <a:off x="2857500" y="586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156735</xdr:rowOff>
    </xdr:from>
    <xdr:ext cx="469744" cy="259045"/>
    <xdr:sp macro="" textlink="">
      <xdr:nvSpPr>
        <xdr:cNvPr id="85" name="テキスト ボックス 84"/>
        <xdr:cNvSpPr txBox="1"/>
      </xdr:nvSpPr>
      <xdr:spPr>
        <a:xfrm>
          <a:off x="2673427" y="56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6,132</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74041</xdr:rowOff>
    </xdr:from>
    <xdr:to>
      <xdr:col>3</xdr:col>
      <xdr:colOff>3175</xdr:colOff>
      <xdr:row>34</xdr:row>
      <xdr:rowOff>4191</xdr:rowOff>
    </xdr:to>
    <xdr:sp macro="" textlink="">
      <xdr:nvSpPr>
        <xdr:cNvPr id="86" name="円/楕円 85"/>
        <xdr:cNvSpPr/>
      </xdr:nvSpPr>
      <xdr:spPr>
        <a:xfrm>
          <a:off x="1968500" y="573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20718</xdr:rowOff>
    </xdr:from>
    <xdr:ext cx="469744" cy="259045"/>
    <xdr:sp macro="" textlink="">
      <xdr:nvSpPr>
        <xdr:cNvPr id="87" name="テキスト ボックス 86"/>
        <xdr:cNvSpPr txBox="1"/>
      </xdr:nvSpPr>
      <xdr:spPr>
        <a:xfrm>
          <a:off x="1784427" y="5507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6,489</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2794</xdr:rowOff>
    </xdr:from>
    <xdr:to>
      <xdr:col>1</xdr:col>
      <xdr:colOff>485775</xdr:colOff>
      <xdr:row>32</xdr:row>
      <xdr:rowOff>104394</xdr:rowOff>
    </xdr:to>
    <xdr:sp macro="" textlink="">
      <xdr:nvSpPr>
        <xdr:cNvPr id="88" name="円/楕円 87"/>
        <xdr:cNvSpPr/>
      </xdr:nvSpPr>
      <xdr:spPr>
        <a:xfrm>
          <a:off x="1079500" y="548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120921</xdr:rowOff>
    </xdr:from>
    <xdr:ext cx="469744" cy="259045"/>
    <xdr:sp macro="" textlink="">
      <xdr:nvSpPr>
        <xdr:cNvPr id="89" name="テキスト ボックス 88"/>
        <xdr:cNvSpPr txBox="1"/>
      </xdr:nvSpPr>
      <xdr:spPr>
        <a:xfrm>
          <a:off x="895427" y="526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81,698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53</xdr:row>
      <xdr:rowOff>46665</xdr:rowOff>
    </xdr:from>
    <xdr:to>
      <xdr:col>6</xdr:col>
      <xdr:colOff>510540</xdr:colOff>
      <xdr:row>57</xdr:row>
      <xdr:rowOff>24174</xdr:rowOff>
    </xdr:to>
    <xdr:cxnSp macro="">
      <xdr:nvCxnSpPr>
        <xdr:cNvPr id="111" name="直線コネクタ 110"/>
        <xdr:cNvCxnSpPr/>
      </xdr:nvCxnSpPr>
      <xdr:spPr>
        <a:xfrm flipV="1">
          <a:off x="4633595" y="9133515"/>
          <a:ext cx="1270" cy="66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28001</xdr:rowOff>
    </xdr:from>
    <xdr:ext cx="534377" cy="259045"/>
    <xdr:sp macro="" textlink="">
      <xdr:nvSpPr>
        <xdr:cNvPr id="112" name="総務費最小値テキスト"/>
        <xdr:cNvSpPr txBox="1"/>
      </xdr:nvSpPr>
      <xdr:spPr>
        <a:xfrm>
          <a:off x="4686300" y="980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62,768</a:t>
          </a:r>
          <a:endParaRPr kumimoji="1" lang="ja-JP" altLang="en-US" sz="1000" b="1">
            <a:latin typeface="ＭＳ Ｐゴシック"/>
          </a:endParaRPr>
        </a:p>
      </xdr:txBody>
    </xdr:sp>
    <xdr:clientData/>
  </xdr:oneCellAnchor>
  <xdr:twoCellAnchor>
    <xdr:from>
      <xdr:col>6</xdr:col>
      <xdr:colOff>422275</xdr:colOff>
      <xdr:row>57</xdr:row>
      <xdr:rowOff>24174</xdr:rowOff>
    </xdr:from>
    <xdr:to>
      <xdr:col>6</xdr:col>
      <xdr:colOff>600075</xdr:colOff>
      <xdr:row>57</xdr:row>
      <xdr:rowOff>24174</xdr:rowOff>
    </xdr:to>
    <xdr:cxnSp macro="">
      <xdr:nvCxnSpPr>
        <xdr:cNvPr id="113" name="直線コネクタ 112"/>
        <xdr:cNvCxnSpPr/>
      </xdr:nvCxnSpPr>
      <xdr:spPr>
        <a:xfrm>
          <a:off x="4546600" y="979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51</xdr:row>
      <xdr:rowOff>164792</xdr:rowOff>
    </xdr:from>
    <xdr:ext cx="599010" cy="259045"/>
    <xdr:sp macro="" textlink="">
      <xdr:nvSpPr>
        <xdr:cNvPr id="114" name="総務費最大値テキスト"/>
        <xdr:cNvSpPr txBox="1"/>
      </xdr:nvSpPr>
      <xdr:spPr>
        <a:xfrm>
          <a:off x="4686300" y="890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207,849</a:t>
          </a:r>
          <a:endParaRPr kumimoji="1" lang="ja-JP" altLang="en-US" sz="1000" b="1">
            <a:latin typeface="ＭＳ Ｐゴシック"/>
          </a:endParaRPr>
        </a:p>
      </xdr:txBody>
    </xdr:sp>
    <xdr:clientData/>
  </xdr:oneCellAnchor>
  <xdr:twoCellAnchor>
    <xdr:from>
      <xdr:col>6</xdr:col>
      <xdr:colOff>422275</xdr:colOff>
      <xdr:row>53</xdr:row>
      <xdr:rowOff>46665</xdr:rowOff>
    </xdr:from>
    <xdr:to>
      <xdr:col>6</xdr:col>
      <xdr:colOff>600075</xdr:colOff>
      <xdr:row>53</xdr:row>
      <xdr:rowOff>46665</xdr:rowOff>
    </xdr:to>
    <xdr:cxnSp macro="">
      <xdr:nvCxnSpPr>
        <xdr:cNvPr id="115" name="直線コネクタ 114"/>
        <xdr:cNvCxnSpPr/>
      </xdr:nvCxnSpPr>
      <xdr:spPr>
        <a:xfrm>
          <a:off x="4546600" y="913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46665</xdr:rowOff>
    </xdr:from>
    <xdr:to>
      <xdr:col>6</xdr:col>
      <xdr:colOff>511175</xdr:colOff>
      <xdr:row>55</xdr:row>
      <xdr:rowOff>116804</xdr:rowOff>
    </xdr:to>
    <xdr:cxnSp macro="">
      <xdr:nvCxnSpPr>
        <xdr:cNvPr id="116" name="直線コネクタ 115"/>
        <xdr:cNvCxnSpPr/>
      </xdr:nvCxnSpPr>
      <xdr:spPr>
        <a:xfrm flipV="1">
          <a:off x="3797300" y="9133515"/>
          <a:ext cx="838200" cy="41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103318</xdr:rowOff>
    </xdr:from>
    <xdr:ext cx="599010" cy="259045"/>
    <xdr:sp macro="" textlink="">
      <xdr:nvSpPr>
        <xdr:cNvPr id="117" name="総務費平均値テキスト"/>
        <xdr:cNvSpPr txBox="1"/>
      </xdr:nvSpPr>
      <xdr:spPr>
        <a:xfrm>
          <a:off x="4686300" y="9533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104,628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124891</xdr:rowOff>
    </xdr:from>
    <xdr:to>
      <xdr:col>6</xdr:col>
      <xdr:colOff>561975</xdr:colOff>
      <xdr:row>56</xdr:row>
      <xdr:rowOff>55041</xdr:rowOff>
    </xdr:to>
    <xdr:sp macro="" textlink="">
      <xdr:nvSpPr>
        <xdr:cNvPr id="118" name="フローチャート : 判断 117"/>
        <xdr:cNvSpPr/>
      </xdr:nvSpPr>
      <xdr:spPr>
        <a:xfrm>
          <a:off x="4584700" y="955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51</xdr:row>
      <xdr:rowOff>45869</xdr:rowOff>
    </xdr:from>
    <xdr:to>
      <xdr:col>5</xdr:col>
      <xdr:colOff>358775</xdr:colOff>
      <xdr:row>55</xdr:row>
      <xdr:rowOff>116804</xdr:rowOff>
    </xdr:to>
    <xdr:cxnSp macro="">
      <xdr:nvCxnSpPr>
        <xdr:cNvPr id="119" name="直線コネクタ 118"/>
        <xdr:cNvCxnSpPr/>
      </xdr:nvCxnSpPr>
      <xdr:spPr>
        <a:xfrm>
          <a:off x="2908300" y="8789819"/>
          <a:ext cx="889000" cy="75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150343</xdr:rowOff>
    </xdr:from>
    <xdr:to>
      <xdr:col>5</xdr:col>
      <xdr:colOff>409575</xdr:colOff>
      <xdr:row>56</xdr:row>
      <xdr:rowOff>80493</xdr:rowOff>
    </xdr:to>
    <xdr:sp macro="" textlink="">
      <xdr:nvSpPr>
        <xdr:cNvPr id="120" name="フローチャート : 判断 119"/>
        <xdr:cNvSpPr/>
      </xdr:nvSpPr>
      <xdr:spPr>
        <a:xfrm>
          <a:off x="3746500" y="958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71620</xdr:rowOff>
    </xdr:from>
    <xdr:ext cx="534377" cy="259045"/>
    <xdr:sp macro="" textlink="">
      <xdr:nvSpPr>
        <xdr:cNvPr id="121" name="テキスト ボックス 120"/>
        <xdr:cNvSpPr txBox="1"/>
      </xdr:nvSpPr>
      <xdr:spPr>
        <a:xfrm>
          <a:off x="3530111" y="967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99,061</a:t>
          </a:r>
          <a:endParaRPr kumimoji="1" lang="ja-JP" altLang="en-US" sz="1000" b="1">
            <a:solidFill>
              <a:srgbClr val="000080"/>
            </a:solidFill>
            <a:latin typeface="ＭＳ Ｐゴシック"/>
          </a:endParaRPr>
        </a:p>
      </xdr:txBody>
    </xdr:sp>
    <xdr:clientData/>
  </xdr:oneCellAnchor>
  <xdr:twoCellAnchor>
    <xdr:from>
      <xdr:col>2</xdr:col>
      <xdr:colOff>638175</xdr:colOff>
      <xdr:row>51</xdr:row>
      <xdr:rowOff>45869</xdr:rowOff>
    </xdr:from>
    <xdr:to>
      <xdr:col>4</xdr:col>
      <xdr:colOff>155575</xdr:colOff>
      <xdr:row>54</xdr:row>
      <xdr:rowOff>84506</xdr:rowOff>
    </xdr:to>
    <xdr:cxnSp macro="">
      <xdr:nvCxnSpPr>
        <xdr:cNvPr id="122" name="直線コネクタ 121"/>
        <xdr:cNvCxnSpPr/>
      </xdr:nvCxnSpPr>
      <xdr:spPr>
        <a:xfrm flipV="1">
          <a:off x="2019300" y="8789819"/>
          <a:ext cx="889000" cy="55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106735</xdr:rowOff>
    </xdr:from>
    <xdr:to>
      <xdr:col>4</xdr:col>
      <xdr:colOff>206375</xdr:colOff>
      <xdr:row>56</xdr:row>
      <xdr:rowOff>36885</xdr:rowOff>
    </xdr:to>
    <xdr:sp macro="" textlink="">
      <xdr:nvSpPr>
        <xdr:cNvPr id="123" name="フローチャート : 判断 122"/>
        <xdr:cNvSpPr/>
      </xdr:nvSpPr>
      <xdr:spPr>
        <a:xfrm>
          <a:off x="2857500" y="9536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28012</xdr:rowOff>
    </xdr:from>
    <xdr:ext cx="599010" cy="259045"/>
    <xdr:sp macro="" textlink="">
      <xdr:nvSpPr>
        <xdr:cNvPr id="124" name="テキスト ボックス 123"/>
        <xdr:cNvSpPr txBox="1"/>
      </xdr:nvSpPr>
      <xdr:spPr>
        <a:xfrm>
          <a:off x="2608794" y="9629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108,599</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76647</xdr:rowOff>
    </xdr:from>
    <xdr:to>
      <xdr:col>2</xdr:col>
      <xdr:colOff>638175</xdr:colOff>
      <xdr:row>54</xdr:row>
      <xdr:rowOff>84506</xdr:rowOff>
    </xdr:to>
    <xdr:cxnSp macro="">
      <xdr:nvCxnSpPr>
        <xdr:cNvPr id="125" name="直線コネクタ 124"/>
        <xdr:cNvCxnSpPr/>
      </xdr:nvCxnSpPr>
      <xdr:spPr>
        <a:xfrm>
          <a:off x="1130300" y="9334947"/>
          <a:ext cx="889000" cy="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157942</xdr:rowOff>
    </xdr:from>
    <xdr:to>
      <xdr:col>3</xdr:col>
      <xdr:colOff>3175</xdr:colOff>
      <xdr:row>56</xdr:row>
      <xdr:rowOff>88092</xdr:rowOff>
    </xdr:to>
    <xdr:sp macro="" textlink="">
      <xdr:nvSpPr>
        <xdr:cNvPr id="126" name="フローチャート : 判断 125"/>
        <xdr:cNvSpPr/>
      </xdr:nvSpPr>
      <xdr:spPr>
        <a:xfrm>
          <a:off x="1968500" y="958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79219</xdr:rowOff>
    </xdr:from>
    <xdr:ext cx="534377" cy="259045"/>
    <xdr:sp macro="" textlink="">
      <xdr:nvSpPr>
        <xdr:cNvPr id="127" name="テキスト ボックス 126"/>
        <xdr:cNvSpPr txBox="1"/>
      </xdr:nvSpPr>
      <xdr:spPr>
        <a:xfrm>
          <a:off x="1752111" y="968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97,399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80538</xdr:rowOff>
    </xdr:from>
    <xdr:to>
      <xdr:col>1</xdr:col>
      <xdr:colOff>485775</xdr:colOff>
      <xdr:row>56</xdr:row>
      <xdr:rowOff>10688</xdr:rowOff>
    </xdr:to>
    <xdr:sp macro="" textlink="">
      <xdr:nvSpPr>
        <xdr:cNvPr id="128" name="フローチャート : 判断 127"/>
        <xdr:cNvSpPr/>
      </xdr:nvSpPr>
      <xdr:spPr>
        <a:xfrm>
          <a:off x="1079500" y="951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1815</xdr:rowOff>
    </xdr:from>
    <xdr:ext cx="599010" cy="259045"/>
    <xdr:sp macro="" textlink="">
      <xdr:nvSpPr>
        <xdr:cNvPr id="129" name="テキスト ボックス 128"/>
        <xdr:cNvSpPr txBox="1"/>
      </xdr:nvSpPr>
      <xdr:spPr>
        <a:xfrm>
          <a:off x="830794" y="960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114,329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52</xdr:row>
      <xdr:rowOff>167315</xdr:rowOff>
    </xdr:from>
    <xdr:to>
      <xdr:col>6</xdr:col>
      <xdr:colOff>561975</xdr:colOff>
      <xdr:row>53</xdr:row>
      <xdr:rowOff>97465</xdr:rowOff>
    </xdr:to>
    <xdr:sp macro="" textlink="">
      <xdr:nvSpPr>
        <xdr:cNvPr id="135" name="円/楕円 134"/>
        <xdr:cNvSpPr/>
      </xdr:nvSpPr>
      <xdr:spPr>
        <a:xfrm>
          <a:off x="4584700" y="90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120342</xdr:rowOff>
    </xdr:from>
    <xdr:ext cx="599010" cy="259045"/>
    <xdr:sp macro="" textlink="">
      <xdr:nvSpPr>
        <xdr:cNvPr id="136" name="総務費該当値テキスト"/>
        <xdr:cNvSpPr txBox="1"/>
      </xdr:nvSpPr>
      <xdr:spPr>
        <a:xfrm>
          <a:off x="4686300" y="903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207,849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66004</xdr:rowOff>
    </xdr:from>
    <xdr:to>
      <xdr:col>5</xdr:col>
      <xdr:colOff>409575</xdr:colOff>
      <xdr:row>55</xdr:row>
      <xdr:rowOff>167604</xdr:rowOff>
    </xdr:to>
    <xdr:sp macro="" textlink="">
      <xdr:nvSpPr>
        <xdr:cNvPr id="137" name="円/楕円 136"/>
        <xdr:cNvSpPr/>
      </xdr:nvSpPr>
      <xdr:spPr>
        <a:xfrm>
          <a:off x="3746500" y="949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12681</xdr:rowOff>
    </xdr:from>
    <xdr:ext cx="599010" cy="259045"/>
    <xdr:sp macro="" textlink="">
      <xdr:nvSpPr>
        <xdr:cNvPr id="138" name="テキスト ボックス 137"/>
        <xdr:cNvSpPr txBox="1"/>
      </xdr:nvSpPr>
      <xdr:spPr>
        <a:xfrm>
          <a:off x="3497794" y="927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117,508</a:t>
          </a:r>
          <a:endParaRPr kumimoji="1" lang="ja-JP" altLang="en-US" sz="1000" b="1">
            <a:solidFill>
              <a:srgbClr val="FF0000"/>
            </a:solidFill>
            <a:latin typeface="ＭＳ Ｐゴシック"/>
          </a:endParaRPr>
        </a:p>
      </xdr:txBody>
    </xdr:sp>
    <xdr:clientData/>
  </xdr:oneCellAnchor>
  <xdr:twoCellAnchor>
    <xdr:from>
      <xdr:col>4</xdr:col>
      <xdr:colOff>104775</xdr:colOff>
      <xdr:row>50</xdr:row>
      <xdr:rowOff>166519</xdr:rowOff>
    </xdr:from>
    <xdr:to>
      <xdr:col>4</xdr:col>
      <xdr:colOff>206375</xdr:colOff>
      <xdr:row>51</xdr:row>
      <xdr:rowOff>96669</xdr:rowOff>
    </xdr:to>
    <xdr:sp macro="" textlink="">
      <xdr:nvSpPr>
        <xdr:cNvPr id="139" name="円/楕円 138"/>
        <xdr:cNvSpPr/>
      </xdr:nvSpPr>
      <xdr:spPr>
        <a:xfrm>
          <a:off x="2857500" y="873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49</xdr:row>
      <xdr:rowOff>113196</xdr:rowOff>
    </xdr:from>
    <xdr:ext cx="599010" cy="259045"/>
    <xdr:sp macro="" textlink="">
      <xdr:nvSpPr>
        <xdr:cNvPr id="140" name="テキスト ボックス 139"/>
        <xdr:cNvSpPr txBox="1"/>
      </xdr:nvSpPr>
      <xdr:spPr>
        <a:xfrm>
          <a:off x="2608794" y="8514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283,023</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33706</xdr:rowOff>
    </xdr:from>
    <xdr:to>
      <xdr:col>3</xdr:col>
      <xdr:colOff>3175</xdr:colOff>
      <xdr:row>54</xdr:row>
      <xdr:rowOff>135306</xdr:rowOff>
    </xdr:to>
    <xdr:sp macro="" textlink="">
      <xdr:nvSpPr>
        <xdr:cNvPr id="141" name="円/楕円 140"/>
        <xdr:cNvSpPr/>
      </xdr:nvSpPr>
      <xdr:spPr>
        <a:xfrm>
          <a:off x="1968500" y="929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151833</xdr:rowOff>
    </xdr:from>
    <xdr:ext cx="599010" cy="259045"/>
    <xdr:sp macro="" textlink="">
      <xdr:nvSpPr>
        <xdr:cNvPr id="142" name="テキスト ボックス 141"/>
        <xdr:cNvSpPr txBox="1"/>
      </xdr:nvSpPr>
      <xdr:spPr>
        <a:xfrm>
          <a:off x="1719794" y="9067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162,072</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25847</xdr:rowOff>
    </xdr:from>
    <xdr:to>
      <xdr:col>1</xdr:col>
      <xdr:colOff>485775</xdr:colOff>
      <xdr:row>54</xdr:row>
      <xdr:rowOff>127447</xdr:rowOff>
    </xdr:to>
    <xdr:sp macro="" textlink="">
      <xdr:nvSpPr>
        <xdr:cNvPr id="143" name="円/楕円 142"/>
        <xdr:cNvSpPr/>
      </xdr:nvSpPr>
      <xdr:spPr>
        <a:xfrm>
          <a:off x="1079500" y="928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52</xdr:row>
      <xdr:rowOff>143974</xdr:rowOff>
    </xdr:from>
    <xdr:ext cx="599010" cy="259045"/>
    <xdr:sp macro="" textlink="">
      <xdr:nvSpPr>
        <xdr:cNvPr id="144" name="テキスト ボックス 143"/>
        <xdr:cNvSpPr txBox="1"/>
      </xdr:nvSpPr>
      <xdr:spPr>
        <a:xfrm>
          <a:off x="830794" y="9059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163,791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135890</xdr:rowOff>
    </xdr:from>
    <xdr:to>
      <xdr:col>6</xdr:col>
      <xdr:colOff>510540</xdr:colOff>
      <xdr:row>78</xdr:row>
      <xdr:rowOff>41129</xdr:rowOff>
    </xdr:to>
    <xdr:cxnSp macro="">
      <xdr:nvCxnSpPr>
        <xdr:cNvPr id="171" name="直線コネクタ 170"/>
        <xdr:cNvCxnSpPr/>
      </xdr:nvCxnSpPr>
      <xdr:spPr>
        <a:xfrm flipV="1">
          <a:off x="4633595" y="12137390"/>
          <a:ext cx="1270" cy="1276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44956</xdr:rowOff>
    </xdr:from>
    <xdr:ext cx="599010" cy="259045"/>
    <xdr:sp macro="" textlink="">
      <xdr:nvSpPr>
        <xdr:cNvPr id="172" name="民生費最小値テキスト"/>
        <xdr:cNvSpPr txBox="1"/>
      </xdr:nvSpPr>
      <xdr:spPr>
        <a:xfrm>
          <a:off x="4686300" y="1341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111,055</a:t>
          </a:r>
          <a:endParaRPr kumimoji="1" lang="ja-JP" altLang="en-US" sz="1000" b="1">
            <a:latin typeface="ＭＳ Ｐゴシック"/>
          </a:endParaRPr>
        </a:p>
      </xdr:txBody>
    </xdr:sp>
    <xdr:clientData/>
  </xdr:oneCellAnchor>
  <xdr:twoCellAnchor>
    <xdr:from>
      <xdr:col>6</xdr:col>
      <xdr:colOff>422275</xdr:colOff>
      <xdr:row>78</xdr:row>
      <xdr:rowOff>41129</xdr:rowOff>
    </xdr:from>
    <xdr:to>
      <xdr:col>6</xdr:col>
      <xdr:colOff>600075</xdr:colOff>
      <xdr:row>78</xdr:row>
      <xdr:rowOff>41129</xdr:rowOff>
    </xdr:to>
    <xdr:cxnSp macro="">
      <xdr:nvCxnSpPr>
        <xdr:cNvPr id="173" name="直線コネクタ 172"/>
        <xdr:cNvCxnSpPr/>
      </xdr:nvCxnSpPr>
      <xdr:spPr>
        <a:xfrm>
          <a:off x="4546600" y="1341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82567</xdr:rowOff>
    </xdr:from>
    <xdr:ext cx="599010" cy="259045"/>
    <xdr:sp macro="" textlink="">
      <xdr:nvSpPr>
        <xdr:cNvPr id="174" name="民生費最大値テキスト"/>
        <xdr:cNvSpPr txBox="1"/>
      </xdr:nvSpPr>
      <xdr:spPr>
        <a:xfrm>
          <a:off x="4686300" y="11912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228,350</a:t>
          </a:r>
          <a:endParaRPr kumimoji="1" lang="ja-JP" altLang="en-US" sz="1000" b="1">
            <a:latin typeface="ＭＳ Ｐゴシック"/>
          </a:endParaRPr>
        </a:p>
      </xdr:txBody>
    </xdr:sp>
    <xdr:clientData/>
  </xdr:oneCellAnchor>
  <xdr:twoCellAnchor>
    <xdr:from>
      <xdr:col>6</xdr:col>
      <xdr:colOff>422275</xdr:colOff>
      <xdr:row>70</xdr:row>
      <xdr:rowOff>135890</xdr:rowOff>
    </xdr:from>
    <xdr:to>
      <xdr:col>6</xdr:col>
      <xdr:colOff>600075</xdr:colOff>
      <xdr:row>70</xdr:row>
      <xdr:rowOff>135890</xdr:rowOff>
    </xdr:to>
    <xdr:cxnSp macro="">
      <xdr:nvCxnSpPr>
        <xdr:cNvPr id="175" name="直線コネクタ 174"/>
        <xdr:cNvCxnSpPr/>
      </xdr:nvCxnSpPr>
      <xdr:spPr>
        <a:xfrm>
          <a:off x="4546600" y="1213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85065</xdr:rowOff>
    </xdr:from>
    <xdr:to>
      <xdr:col>6</xdr:col>
      <xdr:colOff>511175</xdr:colOff>
      <xdr:row>73</xdr:row>
      <xdr:rowOff>87035</xdr:rowOff>
    </xdr:to>
    <xdr:cxnSp macro="">
      <xdr:nvCxnSpPr>
        <xdr:cNvPr id="176" name="直線コネクタ 175"/>
        <xdr:cNvCxnSpPr/>
      </xdr:nvCxnSpPr>
      <xdr:spPr>
        <a:xfrm>
          <a:off x="3797300" y="12600915"/>
          <a:ext cx="838200" cy="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106983</xdr:rowOff>
    </xdr:from>
    <xdr:ext cx="599010" cy="259045"/>
    <xdr:sp macro="" textlink="">
      <xdr:nvSpPr>
        <xdr:cNvPr id="177" name="民生費平均値テキスト"/>
        <xdr:cNvSpPr txBox="1"/>
      </xdr:nvSpPr>
      <xdr:spPr>
        <a:xfrm>
          <a:off x="4686300" y="12794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161,357</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128556</xdr:rowOff>
    </xdr:from>
    <xdr:to>
      <xdr:col>6</xdr:col>
      <xdr:colOff>561975</xdr:colOff>
      <xdr:row>75</xdr:row>
      <xdr:rowOff>58706</xdr:rowOff>
    </xdr:to>
    <xdr:sp macro="" textlink="">
      <xdr:nvSpPr>
        <xdr:cNvPr id="178" name="フローチャート : 判断 177"/>
        <xdr:cNvSpPr/>
      </xdr:nvSpPr>
      <xdr:spPr>
        <a:xfrm>
          <a:off x="45847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85065</xdr:rowOff>
    </xdr:from>
    <xdr:to>
      <xdr:col>5</xdr:col>
      <xdr:colOff>358775</xdr:colOff>
      <xdr:row>74</xdr:row>
      <xdr:rowOff>96429</xdr:rowOff>
    </xdr:to>
    <xdr:cxnSp macro="">
      <xdr:nvCxnSpPr>
        <xdr:cNvPr id="179" name="直線コネクタ 178"/>
        <xdr:cNvCxnSpPr/>
      </xdr:nvCxnSpPr>
      <xdr:spPr>
        <a:xfrm flipV="1">
          <a:off x="2908300" y="12600915"/>
          <a:ext cx="889000" cy="18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10371</xdr:rowOff>
    </xdr:from>
    <xdr:to>
      <xdr:col>5</xdr:col>
      <xdr:colOff>409575</xdr:colOff>
      <xdr:row>75</xdr:row>
      <xdr:rowOff>111971</xdr:rowOff>
    </xdr:to>
    <xdr:sp macro="" textlink="">
      <xdr:nvSpPr>
        <xdr:cNvPr id="180" name="フローチャート : 判断 179"/>
        <xdr:cNvSpPr/>
      </xdr:nvSpPr>
      <xdr:spPr>
        <a:xfrm>
          <a:off x="3746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103098</xdr:rowOff>
    </xdr:from>
    <xdr:ext cx="599010" cy="259045"/>
    <xdr:sp macro="" textlink="">
      <xdr:nvSpPr>
        <xdr:cNvPr id="181" name="テキスト ボックス 180"/>
        <xdr:cNvSpPr txBox="1"/>
      </xdr:nvSpPr>
      <xdr:spPr>
        <a:xfrm>
          <a:off x="3497794" y="129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156,464</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96429</xdr:rowOff>
    </xdr:from>
    <xdr:to>
      <xdr:col>4</xdr:col>
      <xdr:colOff>155575</xdr:colOff>
      <xdr:row>75</xdr:row>
      <xdr:rowOff>20393</xdr:rowOff>
    </xdr:to>
    <xdr:cxnSp macro="">
      <xdr:nvCxnSpPr>
        <xdr:cNvPr id="182" name="直線コネクタ 181"/>
        <xdr:cNvCxnSpPr/>
      </xdr:nvCxnSpPr>
      <xdr:spPr>
        <a:xfrm flipV="1">
          <a:off x="2019300" y="12783729"/>
          <a:ext cx="889000" cy="9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92753</xdr:rowOff>
    </xdr:from>
    <xdr:to>
      <xdr:col>4</xdr:col>
      <xdr:colOff>206375</xdr:colOff>
      <xdr:row>76</xdr:row>
      <xdr:rowOff>22904</xdr:rowOff>
    </xdr:to>
    <xdr:sp macro="" textlink="">
      <xdr:nvSpPr>
        <xdr:cNvPr id="183" name="フローチャート : 判断 182"/>
        <xdr:cNvSpPr/>
      </xdr:nvSpPr>
      <xdr:spPr>
        <a:xfrm>
          <a:off x="2857500" y="129515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14031</xdr:rowOff>
    </xdr:from>
    <xdr:ext cx="599010" cy="259045"/>
    <xdr:sp macro="" textlink="">
      <xdr:nvSpPr>
        <xdr:cNvPr id="184" name="テキスト ボックス 183"/>
        <xdr:cNvSpPr txBox="1"/>
      </xdr:nvSpPr>
      <xdr:spPr>
        <a:xfrm>
          <a:off x="2608794" y="1304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148,896</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42164</xdr:rowOff>
    </xdr:from>
    <xdr:to>
      <xdr:col>2</xdr:col>
      <xdr:colOff>638175</xdr:colOff>
      <xdr:row>75</xdr:row>
      <xdr:rowOff>20393</xdr:rowOff>
    </xdr:to>
    <xdr:cxnSp macro="">
      <xdr:nvCxnSpPr>
        <xdr:cNvPr id="185" name="直線コネクタ 184"/>
        <xdr:cNvCxnSpPr/>
      </xdr:nvCxnSpPr>
      <xdr:spPr>
        <a:xfrm>
          <a:off x="1130300" y="12729464"/>
          <a:ext cx="889000" cy="14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13092</xdr:rowOff>
    </xdr:from>
    <xdr:to>
      <xdr:col>3</xdr:col>
      <xdr:colOff>3175</xdr:colOff>
      <xdr:row>76</xdr:row>
      <xdr:rowOff>114692</xdr:rowOff>
    </xdr:to>
    <xdr:sp macro="" textlink="">
      <xdr:nvSpPr>
        <xdr:cNvPr id="186" name="フローチャート : 判断 185"/>
        <xdr:cNvSpPr/>
      </xdr:nvSpPr>
      <xdr:spPr>
        <a:xfrm>
          <a:off x="1968500" y="1304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105819</xdr:rowOff>
    </xdr:from>
    <xdr:ext cx="599010" cy="259045"/>
    <xdr:sp macro="" textlink="">
      <xdr:nvSpPr>
        <xdr:cNvPr id="187" name="テキスト ボックス 186"/>
        <xdr:cNvSpPr txBox="1"/>
      </xdr:nvSpPr>
      <xdr:spPr>
        <a:xfrm>
          <a:off x="1719794" y="1313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51322</xdr:rowOff>
    </xdr:from>
    <xdr:to>
      <xdr:col>1</xdr:col>
      <xdr:colOff>485775</xdr:colOff>
      <xdr:row>75</xdr:row>
      <xdr:rowOff>152922</xdr:rowOff>
    </xdr:to>
    <xdr:sp macro="" textlink="">
      <xdr:nvSpPr>
        <xdr:cNvPr id="188" name="フローチャート : 判断 187"/>
        <xdr:cNvSpPr/>
      </xdr:nvSpPr>
      <xdr:spPr>
        <a:xfrm>
          <a:off x="1079500" y="1291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144049</xdr:rowOff>
    </xdr:from>
    <xdr:ext cx="599010" cy="259045"/>
    <xdr:sp macro="" textlink="">
      <xdr:nvSpPr>
        <xdr:cNvPr id="189" name="テキスト ボックス 188"/>
        <xdr:cNvSpPr txBox="1"/>
      </xdr:nvSpPr>
      <xdr:spPr>
        <a:xfrm>
          <a:off x="830794" y="13002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152,702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36235</xdr:rowOff>
    </xdr:from>
    <xdr:to>
      <xdr:col>6</xdr:col>
      <xdr:colOff>561975</xdr:colOff>
      <xdr:row>73</xdr:row>
      <xdr:rowOff>137835</xdr:rowOff>
    </xdr:to>
    <xdr:sp macro="" textlink="">
      <xdr:nvSpPr>
        <xdr:cNvPr id="195" name="円/楕円 194"/>
        <xdr:cNvSpPr/>
      </xdr:nvSpPr>
      <xdr:spPr>
        <a:xfrm>
          <a:off x="4584700" y="1255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59112</xdr:rowOff>
    </xdr:from>
    <xdr:ext cx="599010" cy="259045"/>
    <xdr:sp macro="" textlink="">
      <xdr:nvSpPr>
        <xdr:cNvPr id="196" name="民生費該当値テキスト"/>
        <xdr:cNvSpPr txBox="1"/>
      </xdr:nvSpPr>
      <xdr:spPr>
        <a:xfrm>
          <a:off x="4686300" y="12403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185,588</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34265</xdr:rowOff>
    </xdr:from>
    <xdr:to>
      <xdr:col>5</xdr:col>
      <xdr:colOff>409575</xdr:colOff>
      <xdr:row>73</xdr:row>
      <xdr:rowOff>135865</xdr:rowOff>
    </xdr:to>
    <xdr:sp macro="" textlink="">
      <xdr:nvSpPr>
        <xdr:cNvPr id="197" name="円/楕円 196"/>
        <xdr:cNvSpPr/>
      </xdr:nvSpPr>
      <xdr:spPr>
        <a:xfrm>
          <a:off x="3746500" y="1255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152392</xdr:rowOff>
    </xdr:from>
    <xdr:ext cx="599010" cy="259045"/>
    <xdr:sp macro="" textlink="">
      <xdr:nvSpPr>
        <xdr:cNvPr id="198" name="テキスト ボックス 197"/>
        <xdr:cNvSpPr txBox="1"/>
      </xdr:nvSpPr>
      <xdr:spPr>
        <a:xfrm>
          <a:off x="3497794" y="123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185,769</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45629</xdr:rowOff>
    </xdr:from>
    <xdr:to>
      <xdr:col>4</xdr:col>
      <xdr:colOff>206375</xdr:colOff>
      <xdr:row>74</xdr:row>
      <xdr:rowOff>147229</xdr:rowOff>
    </xdr:to>
    <xdr:sp macro="" textlink="">
      <xdr:nvSpPr>
        <xdr:cNvPr id="199" name="円/楕円 198"/>
        <xdr:cNvSpPr/>
      </xdr:nvSpPr>
      <xdr:spPr>
        <a:xfrm>
          <a:off x="2857500" y="1273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163756</xdr:rowOff>
    </xdr:from>
    <xdr:ext cx="599010" cy="259045"/>
    <xdr:sp macro="" textlink="">
      <xdr:nvSpPr>
        <xdr:cNvPr id="200" name="テキスト ボックス 199"/>
        <xdr:cNvSpPr txBox="1"/>
      </xdr:nvSpPr>
      <xdr:spPr>
        <a:xfrm>
          <a:off x="2608794" y="1250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168,975</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141043</xdr:rowOff>
    </xdr:from>
    <xdr:to>
      <xdr:col>3</xdr:col>
      <xdr:colOff>3175</xdr:colOff>
      <xdr:row>75</xdr:row>
      <xdr:rowOff>71193</xdr:rowOff>
    </xdr:to>
    <xdr:sp macro="" textlink="">
      <xdr:nvSpPr>
        <xdr:cNvPr id="201" name="円/楕円 200"/>
        <xdr:cNvSpPr/>
      </xdr:nvSpPr>
      <xdr:spPr>
        <a:xfrm>
          <a:off x="1968500" y="1282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87720</xdr:rowOff>
    </xdr:from>
    <xdr:ext cx="599010" cy="259045"/>
    <xdr:sp macro="" textlink="">
      <xdr:nvSpPr>
        <xdr:cNvPr id="202" name="テキスト ボックス 201"/>
        <xdr:cNvSpPr txBox="1"/>
      </xdr:nvSpPr>
      <xdr:spPr>
        <a:xfrm>
          <a:off x="1719794" y="12603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160,210</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162814</xdr:rowOff>
    </xdr:from>
    <xdr:to>
      <xdr:col>1</xdr:col>
      <xdr:colOff>485775</xdr:colOff>
      <xdr:row>74</xdr:row>
      <xdr:rowOff>92964</xdr:rowOff>
    </xdr:to>
    <xdr:sp macro="" textlink="">
      <xdr:nvSpPr>
        <xdr:cNvPr id="203" name="円/楕円 202"/>
        <xdr:cNvSpPr/>
      </xdr:nvSpPr>
      <xdr:spPr>
        <a:xfrm>
          <a:off x="1079500" y="126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109491</xdr:rowOff>
    </xdr:from>
    <xdr:ext cx="599010" cy="259045"/>
    <xdr:sp macro="" textlink="">
      <xdr:nvSpPr>
        <xdr:cNvPr id="204" name="テキスト ボックス 203"/>
        <xdr:cNvSpPr txBox="1"/>
      </xdr:nvSpPr>
      <xdr:spPr>
        <a:xfrm>
          <a:off x="830794" y="1245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173,960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127763</xdr:rowOff>
    </xdr:from>
    <xdr:to>
      <xdr:col>6</xdr:col>
      <xdr:colOff>510540</xdr:colOff>
      <xdr:row>97</xdr:row>
      <xdr:rowOff>141999</xdr:rowOff>
    </xdr:to>
    <xdr:cxnSp macro="">
      <xdr:nvCxnSpPr>
        <xdr:cNvPr id="228" name="直線コネクタ 227"/>
        <xdr:cNvCxnSpPr/>
      </xdr:nvCxnSpPr>
      <xdr:spPr>
        <a:xfrm flipV="1">
          <a:off x="4633595" y="15386813"/>
          <a:ext cx="1270" cy="1385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145826</xdr:rowOff>
    </xdr:from>
    <xdr:ext cx="534377" cy="259045"/>
    <xdr:sp macro="" textlink="">
      <xdr:nvSpPr>
        <xdr:cNvPr id="229" name="衛生費最小値テキスト"/>
        <xdr:cNvSpPr txBox="1"/>
      </xdr:nvSpPr>
      <xdr:spPr>
        <a:xfrm>
          <a:off x="4686300" y="1677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19,319</a:t>
          </a:r>
          <a:endParaRPr kumimoji="1" lang="ja-JP" altLang="en-US" sz="1000" b="1">
            <a:latin typeface="ＭＳ Ｐゴシック"/>
          </a:endParaRPr>
        </a:p>
      </xdr:txBody>
    </xdr:sp>
    <xdr:clientData/>
  </xdr:oneCellAnchor>
  <xdr:twoCellAnchor>
    <xdr:from>
      <xdr:col>6</xdr:col>
      <xdr:colOff>422275</xdr:colOff>
      <xdr:row>97</xdr:row>
      <xdr:rowOff>141999</xdr:rowOff>
    </xdr:from>
    <xdr:to>
      <xdr:col>6</xdr:col>
      <xdr:colOff>600075</xdr:colOff>
      <xdr:row>97</xdr:row>
      <xdr:rowOff>141999</xdr:rowOff>
    </xdr:to>
    <xdr:cxnSp macro="">
      <xdr:nvCxnSpPr>
        <xdr:cNvPr id="230" name="直線コネクタ 229"/>
        <xdr:cNvCxnSpPr/>
      </xdr:nvCxnSpPr>
      <xdr:spPr>
        <a:xfrm>
          <a:off x="4546600" y="167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74440</xdr:rowOff>
    </xdr:from>
    <xdr:ext cx="599010" cy="259045"/>
    <xdr:sp macro="" textlink="">
      <xdr:nvSpPr>
        <xdr:cNvPr id="231" name="衛生費最大値テキスト"/>
        <xdr:cNvSpPr txBox="1"/>
      </xdr:nvSpPr>
      <xdr:spPr>
        <a:xfrm>
          <a:off x="4686300" y="15162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128,440</a:t>
          </a:r>
          <a:endParaRPr kumimoji="1" lang="ja-JP" altLang="en-US" sz="1000" b="1">
            <a:latin typeface="ＭＳ Ｐゴシック"/>
          </a:endParaRPr>
        </a:p>
      </xdr:txBody>
    </xdr:sp>
    <xdr:clientData/>
  </xdr:oneCellAnchor>
  <xdr:twoCellAnchor>
    <xdr:from>
      <xdr:col>6</xdr:col>
      <xdr:colOff>422275</xdr:colOff>
      <xdr:row>89</xdr:row>
      <xdr:rowOff>127763</xdr:rowOff>
    </xdr:from>
    <xdr:to>
      <xdr:col>6</xdr:col>
      <xdr:colOff>600075</xdr:colOff>
      <xdr:row>89</xdr:row>
      <xdr:rowOff>127763</xdr:rowOff>
    </xdr:to>
    <xdr:cxnSp macro="">
      <xdr:nvCxnSpPr>
        <xdr:cNvPr id="232" name="直線コネクタ 231"/>
        <xdr:cNvCxnSpPr/>
      </xdr:nvCxnSpPr>
      <xdr:spPr>
        <a:xfrm>
          <a:off x="4546600" y="15386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88264</xdr:rowOff>
    </xdr:from>
    <xdr:to>
      <xdr:col>6</xdr:col>
      <xdr:colOff>511175</xdr:colOff>
      <xdr:row>94</xdr:row>
      <xdr:rowOff>133375</xdr:rowOff>
    </xdr:to>
    <xdr:cxnSp macro="">
      <xdr:nvCxnSpPr>
        <xdr:cNvPr id="233" name="直線コネクタ 232"/>
        <xdr:cNvCxnSpPr/>
      </xdr:nvCxnSpPr>
      <xdr:spPr>
        <a:xfrm flipV="1">
          <a:off x="3797300" y="16204564"/>
          <a:ext cx="838200" cy="4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118039</xdr:rowOff>
    </xdr:from>
    <xdr:ext cx="534377" cy="259045"/>
    <xdr:sp macro="" textlink="">
      <xdr:nvSpPr>
        <xdr:cNvPr id="234" name="衛生費平均値テキスト"/>
        <xdr:cNvSpPr txBox="1"/>
      </xdr:nvSpPr>
      <xdr:spPr>
        <a:xfrm>
          <a:off x="4686300" y="16234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56,007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139612</xdr:rowOff>
    </xdr:from>
    <xdr:to>
      <xdr:col>6</xdr:col>
      <xdr:colOff>561975</xdr:colOff>
      <xdr:row>95</xdr:row>
      <xdr:rowOff>69762</xdr:rowOff>
    </xdr:to>
    <xdr:sp macro="" textlink="">
      <xdr:nvSpPr>
        <xdr:cNvPr id="235" name="フローチャート : 判断 234"/>
        <xdr:cNvSpPr/>
      </xdr:nvSpPr>
      <xdr:spPr>
        <a:xfrm>
          <a:off x="4584700" y="162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89</xdr:row>
      <xdr:rowOff>129896</xdr:rowOff>
    </xdr:from>
    <xdr:to>
      <xdr:col>5</xdr:col>
      <xdr:colOff>358775</xdr:colOff>
      <xdr:row>94</xdr:row>
      <xdr:rowOff>133375</xdr:rowOff>
    </xdr:to>
    <xdr:cxnSp macro="">
      <xdr:nvCxnSpPr>
        <xdr:cNvPr id="236" name="直線コネクタ 235"/>
        <xdr:cNvCxnSpPr/>
      </xdr:nvCxnSpPr>
      <xdr:spPr>
        <a:xfrm>
          <a:off x="2908300" y="15388946"/>
          <a:ext cx="889000" cy="86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22403</xdr:rowOff>
    </xdr:from>
    <xdr:to>
      <xdr:col>5</xdr:col>
      <xdr:colOff>409575</xdr:colOff>
      <xdr:row>95</xdr:row>
      <xdr:rowOff>124003</xdr:rowOff>
    </xdr:to>
    <xdr:sp macro="" textlink="">
      <xdr:nvSpPr>
        <xdr:cNvPr id="237" name="フローチャート : 判断 236"/>
        <xdr:cNvSpPr/>
      </xdr:nvSpPr>
      <xdr:spPr>
        <a:xfrm>
          <a:off x="3746500" y="1631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115130</xdr:rowOff>
    </xdr:from>
    <xdr:ext cx="534377" cy="259045"/>
    <xdr:sp macro="" textlink="">
      <xdr:nvSpPr>
        <xdr:cNvPr id="238" name="テキスト ボックス 237"/>
        <xdr:cNvSpPr txBox="1"/>
      </xdr:nvSpPr>
      <xdr:spPr>
        <a:xfrm>
          <a:off x="3530111" y="1640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51,736</a:t>
          </a:r>
          <a:endParaRPr kumimoji="1" lang="ja-JP" altLang="en-US" sz="1000" b="1">
            <a:solidFill>
              <a:srgbClr val="000080"/>
            </a:solidFill>
            <a:latin typeface="ＭＳ Ｐゴシック"/>
          </a:endParaRPr>
        </a:p>
      </xdr:txBody>
    </xdr:sp>
    <xdr:clientData/>
  </xdr:oneCellAnchor>
  <xdr:twoCellAnchor>
    <xdr:from>
      <xdr:col>2</xdr:col>
      <xdr:colOff>638175</xdr:colOff>
      <xdr:row>89</xdr:row>
      <xdr:rowOff>129896</xdr:rowOff>
    </xdr:from>
    <xdr:to>
      <xdr:col>4</xdr:col>
      <xdr:colOff>155575</xdr:colOff>
      <xdr:row>94</xdr:row>
      <xdr:rowOff>60985</xdr:rowOff>
    </xdr:to>
    <xdr:cxnSp macro="">
      <xdr:nvCxnSpPr>
        <xdr:cNvPr id="239" name="直線コネクタ 238"/>
        <xdr:cNvCxnSpPr/>
      </xdr:nvCxnSpPr>
      <xdr:spPr>
        <a:xfrm flipV="1">
          <a:off x="2019300" y="15388946"/>
          <a:ext cx="889000" cy="78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6795</xdr:rowOff>
    </xdr:from>
    <xdr:to>
      <xdr:col>4</xdr:col>
      <xdr:colOff>206375</xdr:colOff>
      <xdr:row>95</xdr:row>
      <xdr:rowOff>108395</xdr:rowOff>
    </xdr:to>
    <xdr:sp macro="" textlink="">
      <xdr:nvSpPr>
        <xdr:cNvPr id="240" name="フローチャート : 判断 239"/>
        <xdr:cNvSpPr/>
      </xdr:nvSpPr>
      <xdr:spPr>
        <a:xfrm>
          <a:off x="2857500" y="1629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99522</xdr:rowOff>
    </xdr:from>
    <xdr:ext cx="534377" cy="259045"/>
    <xdr:sp macro="" textlink="">
      <xdr:nvSpPr>
        <xdr:cNvPr id="241" name="テキスト ボックス 240"/>
        <xdr:cNvSpPr txBox="1"/>
      </xdr:nvSpPr>
      <xdr:spPr>
        <a:xfrm>
          <a:off x="2641111" y="1638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52,965</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60985</xdr:rowOff>
    </xdr:from>
    <xdr:to>
      <xdr:col>2</xdr:col>
      <xdr:colOff>638175</xdr:colOff>
      <xdr:row>95</xdr:row>
      <xdr:rowOff>29477</xdr:rowOff>
    </xdr:to>
    <xdr:cxnSp macro="">
      <xdr:nvCxnSpPr>
        <xdr:cNvPr id="242" name="直線コネクタ 241"/>
        <xdr:cNvCxnSpPr/>
      </xdr:nvCxnSpPr>
      <xdr:spPr>
        <a:xfrm flipV="1">
          <a:off x="1130300" y="16177285"/>
          <a:ext cx="889000" cy="13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16230</xdr:rowOff>
    </xdr:from>
    <xdr:to>
      <xdr:col>3</xdr:col>
      <xdr:colOff>3175</xdr:colOff>
      <xdr:row>95</xdr:row>
      <xdr:rowOff>117830</xdr:rowOff>
    </xdr:to>
    <xdr:sp macro="" textlink="">
      <xdr:nvSpPr>
        <xdr:cNvPr id="243" name="フローチャート : 判断 242"/>
        <xdr:cNvSpPr/>
      </xdr:nvSpPr>
      <xdr:spPr>
        <a:xfrm>
          <a:off x="1968500" y="163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108957</xdr:rowOff>
    </xdr:from>
    <xdr:ext cx="534377" cy="259045"/>
    <xdr:sp macro="" textlink="">
      <xdr:nvSpPr>
        <xdr:cNvPr id="244" name="テキスト ボックス 243"/>
        <xdr:cNvSpPr txBox="1"/>
      </xdr:nvSpPr>
      <xdr:spPr>
        <a:xfrm>
          <a:off x="1752111" y="163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16396</xdr:rowOff>
    </xdr:from>
    <xdr:to>
      <xdr:col>1</xdr:col>
      <xdr:colOff>485775</xdr:colOff>
      <xdr:row>95</xdr:row>
      <xdr:rowOff>117996</xdr:rowOff>
    </xdr:to>
    <xdr:sp macro="" textlink="">
      <xdr:nvSpPr>
        <xdr:cNvPr id="245" name="フローチャート : 判断 244"/>
        <xdr:cNvSpPr/>
      </xdr:nvSpPr>
      <xdr:spPr>
        <a:xfrm>
          <a:off x="1079500" y="163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109123</xdr:rowOff>
    </xdr:from>
    <xdr:ext cx="534377" cy="259045"/>
    <xdr:sp macro="" textlink="">
      <xdr:nvSpPr>
        <xdr:cNvPr id="246" name="テキスト ボックス 245"/>
        <xdr:cNvSpPr txBox="1"/>
      </xdr:nvSpPr>
      <xdr:spPr>
        <a:xfrm>
          <a:off x="863111" y="1639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52,209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37464</xdr:rowOff>
    </xdr:from>
    <xdr:to>
      <xdr:col>6</xdr:col>
      <xdr:colOff>561975</xdr:colOff>
      <xdr:row>94</xdr:row>
      <xdr:rowOff>139064</xdr:rowOff>
    </xdr:to>
    <xdr:sp macro="" textlink="">
      <xdr:nvSpPr>
        <xdr:cNvPr id="252" name="円/楕円 251"/>
        <xdr:cNvSpPr/>
      </xdr:nvSpPr>
      <xdr:spPr>
        <a:xfrm>
          <a:off x="4584700" y="1615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60341</xdr:rowOff>
    </xdr:from>
    <xdr:ext cx="534377" cy="259045"/>
    <xdr:sp macro="" textlink="">
      <xdr:nvSpPr>
        <xdr:cNvPr id="253" name="衛生費該当値テキスト"/>
        <xdr:cNvSpPr txBox="1"/>
      </xdr:nvSpPr>
      <xdr:spPr>
        <a:xfrm>
          <a:off x="4686300" y="1600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64,050</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82575</xdr:rowOff>
    </xdr:from>
    <xdr:to>
      <xdr:col>5</xdr:col>
      <xdr:colOff>409575</xdr:colOff>
      <xdr:row>95</xdr:row>
      <xdr:rowOff>12725</xdr:rowOff>
    </xdr:to>
    <xdr:sp macro="" textlink="">
      <xdr:nvSpPr>
        <xdr:cNvPr id="254" name="円/楕円 253"/>
        <xdr:cNvSpPr/>
      </xdr:nvSpPr>
      <xdr:spPr>
        <a:xfrm>
          <a:off x="3746500" y="1619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29252</xdr:rowOff>
    </xdr:from>
    <xdr:ext cx="534377" cy="259045"/>
    <xdr:sp macro="" textlink="">
      <xdr:nvSpPr>
        <xdr:cNvPr id="255" name="テキスト ボックス 254"/>
        <xdr:cNvSpPr txBox="1"/>
      </xdr:nvSpPr>
      <xdr:spPr>
        <a:xfrm>
          <a:off x="3530111" y="1597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60,498</a:t>
          </a:r>
          <a:endParaRPr kumimoji="1" lang="ja-JP" altLang="en-US" sz="1000" b="1">
            <a:solidFill>
              <a:srgbClr val="FF0000"/>
            </a:solidFill>
            <a:latin typeface="ＭＳ Ｐゴシック"/>
          </a:endParaRPr>
        </a:p>
      </xdr:txBody>
    </xdr:sp>
    <xdr:clientData/>
  </xdr:oneCellAnchor>
  <xdr:twoCellAnchor>
    <xdr:from>
      <xdr:col>4</xdr:col>
      <xdr:colOff>104775</xdr:colOff>
      <xdr:row>89</xdr:row>
      <xdr:rowOff>79096</xdr:rowOff>
    </xdr:from>
    <xdr:to>
      <xdr:col>4</xdr:col>
      <xdr:colOff>206375</xdr:colOff>
      <xdr:row>90</xdr:row>
      <xdr:rowOff>9246</xdr:rowOff>
    </xdr:to>
    <xdr:sp macro="" textlink="">
      <xdr:nvSpPr>
        <xdr:cNvPr id="256" name="円/楕円 255"/>
        <xdr:cNvSpPr/>
      </xdr:nvSpPr>
      <xdr:spPr>
        <a:xfrm>
          <a:off x="2857500" y="1533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88</xdr:row>
      <xdr:rowOff>25773</xdr:rowOff>
    </xdr:from>
    <xdr:ext cx="599010" cy="259045"/>
    <xdr:sp macro="" textlink="">
      <xdr:nvSpPr>
        <xdr:cNvPr id="257" name="テキスト ボックス 256"/>
        <xdr:cNvSpPr txBox="1"/>
      </xdr:nvSpPr>
      <xdr:spPr>
        <a:xfrm>
          <a:off x="2608794" y="15113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128,272</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10185</xdr:rowOff>
    </xdr:from>
    <xdr:to>
      <xdr:col>3</xdr:col>
      <xdr:colOff>3175</xdr:colOff>
      <xdr:row>94</xdr:row>
      <xdr:rowOff>111785</xdr:rowOff>
    </xdr:to>
    <xdr:sp macro="" textlink="">
      <xdr:nvSpPr>
        <xdr:cNvPr id="258" name="円/楕円 257"/>
        <xdr:cNvSpPr/>
      </xdr:nvSpPr>
      <xdr:spPr>
        <a:xfrm>
          <a:off x="1968500" y="1612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128312</xdr:rowOff>
    </xdr:from>
    <xdr:ext cx="534377" cy="259045"/>
    <xdr:sp macro="" textlink="">
      <xdr:nvSpPr>
        <xdr:cNvPr id="259" name="テキスト ボックス 258"/>
        <xdr:cNvSpPr txBox="1"/>
      </xdr:nvSpPr>
      <xdr:spPr>
        <a:xfrm>
          <a:off x="1752111" y="1590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66,198</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150127</xdr:rowOff>
    </xdr:from>
    <xdr:to>
      <xdr:col>1</xdr:col>
      <xdr:colOff>485775</xdr:colOff>
      <xdr:row>95</xdr:row>
      <xdr:rowOff>80277</xdr:rowOff>
    </xdr:to>
    <xdr:sp macro="" textlink="">
      <xdr:nvSpPr>
        <xdr:cNvPr id="260" name="円/楕円 259"/>
        <xdr:cNvSpPr/>
      </xdr:nvSpPr>
      <xdr:spPr>
        <a:xfrm>
          <a:off x="1079500" y="1626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96804</xdr:rowOff>
    </xdr:from>
    <xdr:ext cx="534377" cy="259045"/>
    <xdr:sp macro="" textlink="">
      <xdr:nvSpPr>
        <xdr:cNvPr id="261" name="テキスト ボックス 260"/>
        <xdr:cNvSpPr txBox="1"/>
      </xdr:nvSpPr>
      <xdr:spPr>
        <a:xfrm>
          <a:off x="863111" y="1604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55,179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36</xdr:row>
      <xdr:rowOff>12446</xdr:rowOff>
    </xdr:from>
    <xdr:to>
      <xdr:col>15</xdr:col>
      <xdr:colOff>180340</xdr:colOff>
      <xdr:row>39</xdr:row>
      <xdr:rowOff>98878</xdr:rowOff>
    </xdr:to>
    <xdr:cxnSp macro="">
      <xdr:nvCxnSpPr>
        <xdr:cNvPr id="287" name="直線コネクタ 286"/>
        <xdr:cNvCxnSpPr/>
      </xdr:nvCxnSpPr>
      <xdr:spPr>
        <a:xfrm flipV="1">
          <a:off x="10475595" y="6184646"/>
          <a:ext cx="1270" cy="600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130573</xdr:rowOff>
    </xdr:from>
    <xdr:ext cx="469744" cy="259045"/>
    <xdr:sp macro="" textlink="">
      <xdr:nvSpPr>
        <xdr:cNvPr id="290" name="労働費最大値テキスト"/>
        <xdr:cNvSpPr txBox="1"/>
      </xdr:nvSpPr>
      <xdr:spPr>
        <a:xfrm>
          <a:off x="10528300" y="595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5,519</a:t>
          </a:r>
          <a:endParaRPr kumimoji="1" lang="ja-JP" altLang="en-US" sz="1000" b="1">
            <a:latin typeface="ＭＳ Ｐゴシック"/>
          </a:endParaRPr>
        </a:p>
      </xdr:txBody>
    </xdr:sp>
    <xdr:clientData/>
  </xdr:oneCellAnchor>
  <xdr:twoCellAnchor>
    <xdr:from>
      <xdr:col>15</xdr:col>
      <xdr:colOff>92075</xdr:colOff>
      <xdr:row>36</xdr:row>
      <xdr:rowOff>12446</xdr:rowOff>
    </xdr:from>
    <xdr:to>
      <xdr:col>15</xdr:col>
      <xdr:colOff>269875</xdr:colOff>
      <xdr:row>36</xdr:row>
      <xdr:rowOff>12446</xdr:rowOff>
    </xdr:to>
    <xdr:cxnSp macro="">
      <xdr:nvCxnSpPr>
        <xdr:cNvPr id="291" name="直線コネクタ 290"/>
        <xdr:cNvCxnSpPr/>
      </xdr:nvCxnSpPr>
      <xdr:spPr>
        <a:xfrm>
          <a:off x="10388600" y="618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63065</xdr:rowOff>
    </xdr:from>
    <xdr:to>
      <xdr:col>15</xdr:col>
      <xdr:colOff>180975</xdr:colOff>
      <xdr:row>36</xdr:row>
      <xdr:rowOff>12446</xdr:rowOff>
    </xdr:to>
    <xdr:cxnSp macro="">
      <xdr:nvCxnSpPr>
        <xdr:cNvPr id="292" name="直線コネクタ 291"/>
        <xdr:cNvCxnSpPr/>
      </xdr:nvCxnSpPr>
      <xdr:spPr>
        <a:xfrm>
          <a:off x="9639300" y="5378015"/>
          <a:ext cx="838200" cy="80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110543</xdr:rowOff>
    </xdr:from>
    <xdr:ext cx="378565" cy="259045"/>
    <xdr:sp macro="" textlink="">
      <xdr:nvSpPr>
        <xdr:cNvPr id="293" name="労働費平均値テキスト"/>
        <xdr:cNvSpPr txBox="1"/>
      </xdr:nvSpPr>
      <xdr:spPr>
        <a:xfrm>
          <a:off x="10528300" y="66256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132116</xdr:rowOff>
    </xdr:from>
    <xdr:to>
      <xdr:col>15</xdr:col>
      <xdr:colOff>231775</xdr:colOff>
      <xdr:row>39</xdr:row>
      <xdr:rowOff>62266</xdr:rowOff>
    </xdr:to>
    <xdr:sp macro="" textlink="">
      <xdr:nvSpPr>
        <xdr:cNvPr id="294" name="フローチャート : 判断 293"/>
        <xdr:cNvSpPr/>
      </xdr:nvSpPr>
      <xdr:spPr>
        <a:xfrm>
          <a:off x="10426700" y="664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63065</xdr:rowOff>
    </xdr:from>
    <xdr:to>
      <xdr:col>14</xdr:col>
      <xdr:colOff>28575</xdr:colOff>
      <xdr:row>35</xdr:row>
      <xdr:rowOff>32476</xdr:rowOff>
    </xdr:to>
    <xdr:cxnSp macro="">
      <xdr:nvCxnSpPr>
        <xdr:cNvPr id="295" name="直線コネクタ 294"/>
        <xdr:cNvCxnSpPr/>
      </xdr:nvCxnSpPr>
      <xdr:spPr>
        <a:xfrm flipV="1">
          <a:off x="8750300" y="5378015"/>
          <a:ext cx="889000" cy="65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71374</xdr:rowOff>
    </xdr:from>
    <xdr:to>
      <xdr:col>14</xdr:col>
      <xdr:colOff>79375</xdr:colOff>
      <xdr:row>39</xdr:row>
      <xdr:rowOff>1524</xdr:rowOff>
    </xdr:to>
    <xdr:sp macro="" textlink="">
      <xdr:nvSpPr>
        <xdr:cNvPr id="296" name="フローチャート : 判断 295"/>
        <xdr:cNvSpPr/>
      </xdr:nvSpPr>
      <xdr:spPr>
        <a:xfrm>
          <a:off x="95885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164101</xdr:rowOff>
    </xdr:from>
    <xdr:ext cx="469744" cy="259045"/>
    <xdr:sp macro="" textlink="">
      <xdr:nvSpPr>
        <xdr:cNvPr id="297" name="テキスト ボックス 296"/>
        <xdr:cNvSpPr txBox="1"/>
      </xdr:nvSpPr>
      <xdr:spPr>
        <a:xfrm>
          <a:off x="9404427" y="667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1,361</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32476</xdr:rowOff>
    </xdr:from>
    <xdr:to>
      <xdr:col>12</xdr:col>
      <xdr:colOff>511175</xdr:colOff>
      <xdr:row>36</xdr:row>
      <xdr:rowOff>18978</xdr:rowOff>
    </xdr:to>
    <xdr:cxnSp macro="">
      <xdr:nvCxnSpPr>
        <xdr:cNvPr id="298" name="直線コネクタ 297"/>
        <xdr:cNvCxnSpPr/>
      </xdr:nvCxnSpPr>
      <xdr:spPr>
        <a:xfrm flipV="1">
          <a:off x="7861300" y="6033226"/>
          <a:ext cx="889000" cy="15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12264</xdr:rowOff>
    </xdr:from>
    <xdr:to>
      <xdr:col>12</xdr:col>
      <xdr:colOff>561975</xdr:colOff>
      <xdr:row>38</xdr:row>
      <xdr:rowOff>113864</xdr:rowOff>
    </xdr:to>
    <xdr:sp macro="" textlink="">
      <xdr:nvSpPr>
        <xdr:cNvPr id="299" name="フローチャート : 判断 298"/>
        <xdr:cNvSpPr/>
      </xdr:nvSpPr>
      <xdr:spPr>
        <a:xfrm>
          <a:off x="8699500" y="652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104991</xdr:rowOff>
    </xdr:from>
    <xdr:ext cx="469744" cy="259045"/>
    <xdr:sp macro="" textlink="">
      <xdr:nvSpPr>
        <xdr:cNvPr id="300" name="テキスト ボックス 299"/>
        <xdr:cNvSpPr txBox="1"/>
      </xdr:nvSpPr>
      <xdr:spPr>
        <a:xfrm>
          <a:off x="8515427" y="662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1,904</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94416</xdr:rowOff>
    </xdr:from>
    <xdr:to>
      <xdr:col>11</xdr:col>
      <xdr:colOff>307975</xdr:colOff>
      <xdr:row>36</xdr:row>
      <xdr:rowOff>18978</xdr:rowOff>
    </xdr:to>
    <xdr:cxnSp macro="">
      <xdr:nvCxnSpPr>
        <xdr:cNvPr id="301" name="直線コネクタ 300"/>
        <xdr:cNvCxnSpPr/>
      </xdr:nvCxnSpPr>
      <xdr:spPr>
        <a:xfrm>
          <a:off x="6972300" y="5409366"/>
          <a:ext cx="889000" cy="78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92710</xdr:rowOff>
    </xdr:from>
    <xdr:to>
      <xdr:col>11</xdr:col>
      <xdr:colOff>358775</xdr:colOff>
      <xdr:row>38</xdr:row>
      <xdr:rowOff>22860</xdr:rowOff>
    </xdr:to>
    <xdr:sp macro="" textlink="">
      <xdr:nvSpPr>
        <xdr:cNvPr id="302" name="フローチャート : 判断 301"/>
        <xdr:cNvSpPr/>
      </xdr:nvSpPr>
      <xdr:spPr>
        <a:xfrm>
          <a:off x="7810500" y="643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13987</xdr:rowOff>
    </xdr:from>
    <xdr:ext cx="469744" cy="259045"/>
    <xdr:sp macro="" textlink="">
      <xdr:nvSpPr>
        <xdr:cNvPr id="303" name="テキスト ボックス 302"/>
        <xdr:cNvSpPr txBox="1"/>
      </xdr:nvSpPr>
      <xdr:spPr>
        <a:xfrm>
          <a:off x="7626427" y="652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2,740</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106535</xdr:rowOff>
    </xdr:from>
    <xdr:to>
      <xdr:col>10</xdr:col>
      <xdr:colOff>155575</xdr:colOff>
      <xdr:row>36</xdr:row>
      <xdr:rowOff>36685</xdr:rowOff>
    </xdr:to>
    <xdr:sp macro="" textlink="">
      <xdr:nvSpPr>
        <xdr:cNvPr id="304" name="フローチャート : 判断 303"/>
        <xdr:cNvSpPr/>
      </xdr:nvSpPr>
      <xdr:spPr>
        <a:xfrm>
          <a:off x="6921500" y="610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27812</xdr:rowOff>
    </xdr:from>
    <xdr:ext cx="469744" cy="259045"/>
    <xdr:sp macro="" textlink="">
      <xdr:nvSpPr>
        <xdr:cNvPr id="305" name="テキスト ボックス 304"/>
        <xdr:cNvSpPr txBox="1"/>
      </xdr:nvSpPr>
      <xdr:spPr>
        <a:xfrm>
          <a:off x="6737427" y="620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133096</xdr:rowOff>
    </xdr:from>
    <xdr:to>
      <xdr:col>15</xdr:col>
      <xdr:colOff>231775</xdr:colOff>
      <xdr:row>36</xdr:row>
      <xdr:rowOff>63246</xdr:rowOff>
    </xdr:to>
    <xdr:sp macro="" textlink="">
      <xdr:nvSpPr>
        <xdr:cNvPr id="311" name="円/楕円 310"/>
        <xdr:cNvSpPr/>
      </xdr:nvSpPr>
      <xdr:spPr>
        <a:xfrm>
          <a:off x="10426700" y="613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86123</xdr:rowOff>
    </xdr:from>
    <xdr:ext cx="469744" cy="259045"/>
    <xdr:sp macro="" textlink="">
      <xdr:nvSpPr>
        <xdr:cNvPr id="312" name="労働費該当値テキスト"/>
        <xdr:cNvSpPr txBox="1"/>
      </xdr:nvSpPr>
      <xdr:spPr>
        <a:xfrm>
          <a:off x="10528300" y="6086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5,519</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12265</xdr:rowOff>
    </xdr:from>
    <xdr:to>
      <xdr:col>14</xdr:col>
      <xdr:colOff>79375</xdr:colOff>
      <xdr:row>31</xdr:row>
      <xdr:rowOff>113865</xdr:rowOff>
    </xdr:to>
    <xdr:sp macro="" textlink="">
      <xdr:nvSpPr>
        <xdr:cNvPr id="313" name="円/楕円 312"/>
        <xdr:cNvSpPr/>
      </xdr:nvSpPr>
      <xdr:spPr>
        <a:xfrm>
          <a:off x="9588500" y="532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29</xdr:row>
      <xdr:rowOff>130392</xdr:rowOff>
    </xdr:from>
    <xdr:ext cx="534377" cy="259045"/>
    <xdr:sp macro="" textlink="">
      <xdr:nvSpPr>
        <xdr:cNvPr id="314" name="テキスト ボックス 313"/>
        <xdr:cNvSpPr txBox="1"/>
      </xdr:nvSpPr>
      <xdr:spPr>
        <a:xfrm>
          <a:off x="9372111" y="510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12,929</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153126</xdr:rowOff>
    </xdr:from>
    <xdr:to>
      <xdr:col>12</xdr:col>
      <xdr:colOff>561975</xdr:colOff>
      <xdr:row>35</xdr:row>
      <xdr:rowOff>83276</xdr:rowOff>
    </xdr:to>
    <xdr:sp macro="" textlink="">
      <xdr:nvSpPr>
        <xdr:cNvPr id="315" name="円/楕円 314"/>
        <xdr:cNvSpPr/>
      </xdr:nvSpPr>
      <xdr:spPr>
        <a:xfrm>
          <a:off x="8699500" y="598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99803</xdr:rowOff>
    </xdr:from>
    <xdr:ext cx="469744" cy="259045"/>
    <xdr:sp macro="" textlink="">
      <xdr:nvSpPr>
        <xdr:cNvPr id="316" name="テキスト ボックス 315"/>
        <xdr:cNvSpPr txBox="1"/>
      </xdr:nvSpPr>
      <xdr:spPr>
        <a:xfrm>
          <a:off x="8515427" y="5757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6,910</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139628</xdr:rowOff>
    </xdr:from>
    <xdr:to>
      <xdr:col>11</xdr:col>
      <xdr:colOff>358775</xdr:colOff>
      <xdr:row>36</xdr:row>
      <xdr:rowOff>69778</xdr:rowOff>
    </xdr:to>
    <xdr:sp macro="" textlink="">
      <xdr:nvSpPr>
        <xdr:cNvPr id="317" name="円/楕円 316"/>
        <xdr:cNvSpPr/>
      </xdr:nvSpPr>
      <xdr:spPr>
        <a:xfrm>
          <a:off x="7810500" y="614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86305</xdr:rowOff>
    </xdr:from>
    <xdr:ext cx="469744" cy="259045"/>
    <xdr:sp macro="" textlink="">
      <xdr:nvSpPr>
        <xdr:cNvPr id="318" name="テキスト ボックス 317"/>
        <xdr:cNvSpPr txBox="1"/>
      </xdr:nvSpPr>
      <xdr:spPr>
        <a:xfrm>
          <a:off x="7626427" y="591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5,459</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43616</xdr:rowOff>
    </xdr:from>
    <xdr:to>
      <xdr:col>10</xdr:col>
      <xdr:colOff>155575</xdr:colOff>
      <xdr:row>31</xdr:row>
      <xdr:rowOff>145216</xdr:rowOff>
    </xdr:to>
    <xdr:sp macro="" textlink="">
      <xdr:nvSpPr>
        <xdr:cNvPr id="319" name="円/楕円 318"/>
        <xdr:cNvSpPr/>
      </xdr:nvSpPr>
      <xdr:spPr>
        <a:xfrm>
          <a:off x="6921500" y="535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29</xdr:row>
      <xdr:rowOff>161743</xdr:rowOff>
    </xdr:from>
    <xdr:ext cx="534377" cy="259045"/>
    <xdr:sp macro="" textlink="">
      <xdr:nvSpPr>
        <xdr:cNvPr id="320" name="テキスト ボックス 319"/>
        <xdr:cNvSpPr txBox="1"/>
      </xdr:nvSpPr>
      <xdr:spPr>
        <a:xfrm>
          <a:off x="6705111" y="513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118926</xdr:rowOff>
    </xdr:from>
    <xdr:to>
      <xdr:col>15</xdr:col>
      <xdr:colOff>180340</xdr:colOff>
      <xdr:row>57</xdr:row>
      <xdr:rowOff>91785</xdr:rowOff>
    </xdr:to>
    <xdr:cxnSp macro="">
      <xdr:nvCxnSpPr>
        <xdr:cNvPr id="340" name="直線コネクタ 339"/>
        <xdr:cNvCxnSpPr/>
      </xdr:nvCxnSpPr>
      <xdr:spPr>
        <a:xfrm flipV="1">
          <a:off x="10475595" y="8691426"/>
          <a:ext cx="1270" cy="117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95612</xdr:rowOff>
    </xdr:from>
    <xdr:ext cx="534377" cy="259045"/>
    <xdr:sp macro="" textlink="">
      <xdr:nvSpPr>
        <xdr:cNvPr id="341" name="農林水産業費最小値テキスト"/>
        <xdr:cNvSpPr txBox="1"/>
      </xdr:nvSpPr>
      <xdr:spPr>
        <a:xfrm>
          <a:off x="10528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18,384</a:t>
          </a:r>
          <a:endParaRPr kumimoji="1" lang="ja-JP" altLang="en-US" sz="1000" b="1">
            <a:latin typeface="ＭＳ Ｐゴシック"/>
          </a:endParaRPr>
        </a:p>
      </xdr:txBody>
    </xdr:sp>
    <xdr:clientData/>
  </xdr:oneCellAnchor>
  <xdr:twoCellAnchor>
    <xdr:from>
      <xdr:col>15</xdr:col>
      <xdr:colOff>92075</xdr:colOff>
      <xdr:row>57</xdr:row>
      <xdr:rowOff>91785</xdr:rowOff>
    </xdr:from>
    <xdr:to>
      <xdr:col>15</xdr:col>
      <xdr:colOff>269875</xdr:colOff>
      <xdr:row>57</xdr:row>
      <xdr:rowOff>91785</xdr:rowOff>
    </xdr:to>
    <xdr:cxnSp macro="">
      <xdr:nvCxnSpPr>
        <xdr:cNvPr id="342" name="直線コネクタ 341"/>
        <xdr:cNvCxnSpPr/>
      </xdr:nvCxnSpPr>
      <xdr:spPr>
        <a:xfrm>
          <a:off x="10388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65603</xdr:rowOff>
    </xdr:from>
    <xdr:ext cx="599010" cy="259045"/>
    <xdr:sp macro="" textlink="">
      <xdr:nvSpPr>
        <xdr:cNvPr id="343" name="農林水産業費最大値テキスト"/>
        <xdr:cNvSpPr txBox="1"/>
      </xdr:nvSpPr>
      <xdr:spPr>
        <a:xfrm>
          <a:off x="10528300" y="846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223,635</a:t>
          </a:r>
          <a:endParaRPr kumimoji="1" lang="ja-JP" altLang="en-US" sz="1000" b="1">
            <a:latin typeface="ＭＳ Ｐゴシック"/>
          </a:endParaRPr>
        </a:p>
      </xdr:txBody>
    </xdr:sp>
    <xdr:clientData/>
  </xdr:oneCellAnchor>
  <xdr:twoCellAnchor>
    <xdr:from>
      <xdr:col>15</xdr:col>
      <xdr:colOff>92075</xdr:colOff>
      <xdr:row>50</xdr:row>
      <xdr:rowOff>118926</xdr:rowOff>
    </xdr:from>
    <xdr:to>
      <xdr:col>15</xdr:col>
      <xdr:colOff>269875</xdr:colOff>
      <xdr:row>50</xdr:row>
      <xdr:rowOff>118926</xdr:rowOff>
    </xdr:to>
    <xdr:cxnSp macro="">
      <xdr:nvCxnSpPr>
        <xdr:cNvPr id="344" name="直線コネクタ 343"/>
        <xdr:cNvCxnSpPr/>
      </xdr:nvCxnSpPr>
      <xdr:spPr>
        <a:xfrm>
          <a:off x="10388600" y="8691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75732</xdr:rowOff>
    </xdr:from>
    <xdr:to>
      <xdr:col>15</xdr:col>
      <xdr:colOff>180975</xdr:colOff>
      <xdr:row>55</xdr:row>
      <xdr:rowOff>146055</xdr:rowOff>
    </xdr:to>
    <xdr:cxnSp macro="">
      <xdr:nvCxnSpPr>
        <xdr:cNvPr id="345" name="直線コネクタ 344"/>
        <xdr:cNvCxnSpPr/>
      </xdr:nvCxnSpPr>
      <xdr:spPr>
        <a:xfrm flipV="1">
          <a:off x="9639300" y="9505482"/>
          <a:ext cx="838200" cy="7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113458</xdr:rowOff>
    </xdr:from>
    <xdr:ext cx="534377" cy="259045"/>
    <xdr:sp macro="" textlink="">
      <xdr:nvSpPr>
        <xdr:cNvPr id="346" name="農林水産業費平均値テキスト"/>
        <xdr:cNvSpPr txBox="1"/>
      </xdr:nvSpPr>
      <xdr:spPr>
        <a:xfrm>
          <a:off x="10528300" y="9543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61,928</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135031</xdr:rowOff>
    </xdr:from>
    <xdr:to>
      <xdr:col>15</xdr:col>
      <xdr:colOff>231775</xdr:colOff>
      <xdr:row>56</xdr:row>
      <xdr:rowOff>65181</xdr:rowOff>
    </xdr:to>
    <xdr:sp macro="" textlink="">
      <xdr:nvSpPr>
        <xdr:cNvPr id="347" name="フローチャート : 判断 346"/>
        <xdr:cNvSpPr/>
      </xdr:nvSpPr>
      <xdr:spPr>
        <a:xfrm>
          <a:off x="10426700" y="956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146055</xdr:rowOff>
    </xdr:from>
    <xdr:to>
      <xdr:col>14</xdr:col>
      <xdr:colOff>28575</xdr:colOff>
      <xdr:row>55</xdr:row>
      <xdr:rowOff>157908</xdr:rowOff>
    </xdr:to>
    <xdr:cxnSp macro="">
      <xdr:nvCxnSpPr>
        <xdr:cNvPr id="348" name="直線コネクタ 347"/>
        <xdr:cNvCxnSpPr/>
      </xdr:nvCxnSpPr>
      <xdr:spPr>
        <a:xfrm flipV="1">
          <a:off x="8750300" y="9575805"/>
          <a:ext cx="889000" cy="1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163298</xdr:rowOff>
    </xdr:from>
    <xdr:to>
      <xdr:col>14</xdr:col>
      <xdr:colOff>79375</xdr:colOff>
      <xdr:row>56</xdr:row>
      <xdr:rowOff>93448</xdr:rowOff>
    </xdr:to>
    <xdr:sp macro="" textlink="">
      <xdr:nvSpPr>
        <xdr:cNvPr id="349" name="フローチャート : 判断 348"/>
        <xdr:cNvSpPr/>
      </xdr:nvSpPr>
      <xdr:spPr>
        <a:xfrm>
          <a:off x="9588500" y="959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84575</xdr:rowOff>
    </xdr:from>
    <xdr:ext cx="534377" cy="259045"/>
    <xdr:sp macro="" textlink="">
      <xdr:nvSpPr>
        <xdr:cNvPr id="350" name="テキスト ボックス 349"/>
        <xdr:cNvSpPr txBox="1"/>
      </xdr:nvSpPr>
      <xdr:spPr>
        <a:xfrm>
          <a:off x="9372111" y="968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56,982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94517</xdr:rowOff>
    </xdr:from>
    <xdr:to>
      <xdr:col>12</xdr:col>
      <xdr:colOff>511175</xdr:colOff>
      <xdr:row>55</xdr:row>
      <xdr:rowOff>157908</xdr:rowOff>
    </xdr:to>
    <xdr:cxnSp macro="">
      <xdr:nvCxnSpPr>
        <xdr:cNvPr id="351" name="直線コネクタ 350"/>
        <xdr:cNvCxnSpPr/>
      </xdr:nvCxnSpPr>
      <xdr:spPr>
        <a:xfrm>
          <a:off x="7861300" y="9524267"/>
          <a:ext cx="889000" cy="6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8690</xdr:rowOff>
    </xdr:from>
    <xdr:to>
      <xdr:col>12</xdr:col>
      <xdr:colOff>561975</xdr:colOff>
      <xdr:row>56</xdr:row>
      <xdr:rowOff>110290</xdr:rowOff>
    </xdr:to>
    <xdr:sp macro="" textlink="">
      <xdr:nvSpPr>
        <xdr:cNvPr id="352" name="フローチャート : 判断 351"/>
        <xdr:cNvSpPr/>
      </xdr:nvSpPr>
      <xdr:spPr>
        <a:xfrm>
          <a:off x="8699500" y="960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101417</xdr:rowOff>
    </xdr:from>
    <xdr:ext cx="534377" cy="259045"/>
    <xdr:sp macro="" textlink="">
      <xdr:nvSpPr>
        <xdr:cNvPr id="353" name="テキスト ボックス 352"/>
        <xdr:cNvSpPr txBox="1"/>
      </xdr:nvSpPr>
      <xdr:spPr>
        <a:xfrm>
          <a:off x="8483111" y="970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94517</xdr:rowOff>
    </xdr:from>
    <xdr:to>
      <xdr:col>11</xdr:col>
      <xdr:colOff>307975</xdr:colOff>
      <xdr:row>56</xdr:row>
      <xdr:rowOff>32915</xdr:rowOff>
    </xdr:to>
    <xdr:cxnSp macro="">
      <xdr:nvCxnSpPr>
        <xdr:cNvPr id="354" name="直線コネクタ 353"/>
        <xdr:cNvCxnSpPr/>
      </xdr:nvCxnSpPr>
      <xdr:spPr>
        <a:xfrm flipV="1">
          <a:off x="6972300" y="9524267"/>
          <a:ext cx="889000" cy="10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36430</xdr:rowOff>
    </xdr:from>
    <xdr:to>
      <xdr:col>11</xdr:col>
      <xdr:colOff>358775</xdr:colOff>
      <xdr:row>56</xdr:row>
      <xdr:rowOff>138030</xdr:rowOff>
    </xdr:to>
    <xdr:sp macro="" textlink="">
      <xdr:nvSpPr>
        <xdr:cNvPr id="355" name="フローチャート : 判断 354"/>
        <xdr:cNvSpPr/>
      </xdr:nvSpPr>
      <xdr:spPr>
        <a:xfrm>
          <a:off x="7810500" y="96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129157</xdr:rowOff>
    </xdr:from>
    <xdr:ext cx="534377" cy="259045"/>
    <xdr:sp macro="" textlink="">
      <xdr:nvSpPr>
        <xdr:cNvPr id="356" name="テキスト ボックス 355"/>
        <xdr:cNvSpPr txBox="1"/>
      </xdr:nvSpPr>
      <xdr:spPr>
        <a:xfrm>
          <a:off x="7594111" y="973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49,181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33848</xdr:rowOff>
    </xdr:from>
    <xdr:to>
      <xdr:col>10</xdr:col>
      <xdr:colOff>155575</xdr:colOff>
      <xdr:row>56</xdr:row>
      <xdr:rowOff>135448</xdr:rowOff>
    </xdr:to>
    <xdr:sp macro="" textlink="">
      <xdr:nvSpPr>
        <xdr:cNvPr id="357" name="フローチャート : 判断 356"/>
        <xdr:cNvSpPr/>
      </xdr:nvSpPr>
      <xdr:spPr>
        <a:xfrm>
          <a:off x="6921500" y="963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126575</xdr:rowOff>
    </xdr:from>
    <xdr:ext cx="534377" cy="259045"/>
    <xdr:sp macro="" textlink="">
      <xdr:nvSpPr>
        <xdr:cNvPr id="358" name="テキスト ボックス 357"/>
        <xdr:cNvSpPr txBox="1"/>
      </xdr:nvSpPr>
      <xdr:spPr>
        <a:xfrm>
          <a:off x="6705111" y="972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24932</xdr:rowOff>
    </xdr:from>
    <xdr:to>
      <xdr:col>15</xdr:col>
      <xdr:colOff>231775</xdr:colOff>
      <xdr:row>55</xdr:row>
      <xdr:rowOff>126532</xdr:rowOff>
    </xdr:to>
    <xdr:sp macro="" textlink="">
      <xdr:nvSpPr>
        <xdr:cNvPr id="364" name="円/楕円 363"/>
        <xdr:cNvSpPr/>
      </xdr:nvSpPr>
      <xdr:spPr>
        <a:xfrm>
          <a:off x="10426700" y="945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47809</xdr:rowOff>
    </xdr:from>
    <xdr:ext cx="534377" cy="259045"/>
    <xdr:sp macro="" textlink="">
      <xdr:nvSpPr>
        <xdr:cNvPr id="365" name="農林水産業費該当値テキスト"/>
        <xdr:cNvSpPr txBox="1"/>
      </xdr:nvSpPr>
      <xdr:spPr>
        <a:xfrm>
          <a:off x="10528300" y="930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81,193</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95255</xdr:rowOff>
    </xdr:from>
    <xdr:to>
      <xdr:col>14</xdr:col>
      <xdr:colOff>79375</xdr:colOff>
      <xdr:row>56</xdr:row>
      <xdr:rowOff>25405</xdr:rowOff>
    </xdr:to>
    <xdr:sp macro="" textlink="">
      <xdr:nvSpPr>
        <xdr:cNvPr id="366" name="円/楕円 365"/>
        <xdr:cNvSpPr/>
      </xdr:nvSpPr>
      <xdr:spPr>
        <a:xfrm>
          <a:off x="9588500" y="952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41932</xdr:rowOff>
    </xdr:from>
    <xdr:ext cx="534377" cy="259045"/>
    <xdr:sp macro="" textlink="">
      <xdr:nvSpPr>
        <xdr:cNvPr id="367" name="テキスト ボックス 366"/>
        <xdr:cNvSpPr txBox="1"/>
      </xdr:nvSpPr>
      <xdr:spPr>
        <a:xfrm>
          <a:off x="9372111" y="930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68,888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107108</xdr:rowOff>
    </xdr:from>
    <xdr:to>
      <xdr:col>12</xdr:col>
      <xdr:colOff>561975</xdr:colOff>
      <xdr:row>56</xdr:row>
      <xdr:rowOff>37258</xdr:rowOff>
    </xdr:to>
    <xdr:sp macro="" textlink="">
      <xdr:nvSpPr>
        <xdr:cNvPr id="368" name="円/楕円 367"/>
        <xdr:cNvSpPr/>
      </xdr:nvSpPr>
      <xdr:spPr>
        <a:xfrm>
          <a:off x="8699500" y="953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53785</xdr:rowOff>
    </xdr:from>
    <xdr:ext cx="534377" cy="259045"/>
    <xdr:sp macro="" textlink="">
      <xdr:nvSpPr>
        <xdr:cNvPr id="369" name="テキスト ボックス 368"/>
        <xdr:cNvSpPr txBox="1"/>
      </xdr:nvSpPr>
      <xdr:spPr>
        <a:xfrm>
          <a:off x="8483111" y="931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66,814</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43717</xdr:rowOff>
    </xdr:from>
    <xdr:to>
      <xdr:col>11</xdr:col>
      <xdr:colOff>358775</xdr:colOff>
      <xdr:row>55</xdr:row>
      <xdr:rowOff>145317</xdr:rowOff>
    </xdr:to>
    <xdr:sp macro="" textlink="">
      <xdr:nvSpPr>
        <xdr:cNvPr id="370" name="円/楕円 369"/>
        <xdr:cNvSpPr/>
      </xdr:nvSpPr>
      <xdr:spPr>
        <a:xfrm>
          <a:off x="7810500" y="947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161844</xdr:rowOff>
    </xdr:from>
    <xdr:ext cx="534377" cy="259045"/>
    <xdr:sp macro="" textlink="">
      <xdr:nvSpPr>
        <xdr:cNvPr id="371" name="テキスト ボックス 370"/>
        <xdr:cNvSpPr txBox="1"/>
      </xdr:nvSpPr>
      <xdr:spPr>
        <a:xfrm>
          <a:off x="7594111" y="924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77,906</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153565</xdr:rowOff>
    </xdr:from>
    <xdr:to>
      <xdr:col>10</xdr:col>
      <xdr:colOff>155575</xdr:colOff>
      <xdr:row>56</xdr:row>
      <xdr:rowOff>83715</xdr:rowOff>
    </xdr:to>
    <xdr:sp macro="" textlink="">
      <xdr:nvSpPr>
        <xdr:cNvPr id="372" name="円/楕円 371"/>
        <xdr:cNvSpPr/>
      </xdr:nvSpPr>
      <xdr:spPr>
        <a:xfrm>
          <a:off x="6921500" y="958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100242</xdr:rowOff>
    </xdr:from>
    <xdr:ext cx="534377" cy="259045"/>
    <xdr:sp macro="" textlink="">
      <xdr:nvSpPr>
        <xdr:cNvPr id="373" name="テキスト ボックス 372"/>
        <xdr:cNvSpPr txBox="1"/>
      </xdr:nvSpPr>
      <xdr:spPr>
        <a:xfrm>
          <a:off x="6705111" y="935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58,685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66548</xdr:rowOff>
    </xdr:from>
    <xdr:to>
      <xdr:col>15</xdr:col>
      <xdr:colOff>180340</xdr:colOff>
      <xdr:row>78</xdr:row>
      <xdr:rowOff>164464</xdr:rowOff>
    </xdr:to>
    <xdr:cxnSp macro="">
      <xdr:nvCxnSpPr>
        <xdr:cNvPr id="397" name="直線コネクタ 396"/>
        <xdr:cNvCxnSpPr/>
      </xdr:nvCxnSpPr>
      <xdr:spPr>
        <a:xfrm flipV="1">
          <a:off x="10475595" y="12068048"/>
          <a:ext cx="1270" cy="1469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168291</xdr:rowOff>
    </xdr:from>
    <xdr:ext cx="469744" cy="259045"/>
    <xdr:sp macro="" textlink="">
      <xdr:nvSpPr>
        <xdr:cNvPr id="398" name="商工費最小値テキスト"/>
        <xdr:cNvSpPr txBox="1"/>
      </xdr:nvSpPr>
      <xdr:spPr>
        <a:xfrm>
          <a:off x="10528300" y="1354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a:t>
          </a:r>
          <a:endParaRPr kumimoji="1" lang="ja-JP" altLang="en-US" sz="1000" b="1">
            <a:latin typeface="ＭＳ Ｐゴシック"/>
          </a:endParaRPr>
        </a:p>
      </xdr:txBody>
    </xdr:sp>
    <xdr:clientData/>
  </xdr:oneCellAnchor>
  <xdr:twoCellAnchor>
    <xdr:from>
      <xdr:col>15</xdr:col>
      <xdr:colOff>92075</xdr:colOff>
      <xdr:row>78</xdr:row>
      <xdr:rowOff>164464</xdr:rowOff>
    </xdr:from>
    <xdr:to>
      <xdr:col>15</xdr:col>
      <xdr:colOff>269875</xdr:colOff>
      <xdr:row>78</xdr:row>
      <xdr:rowOff>164464</xdr:rowOff>
    </xdr:to>
    <xdr:cxnSp macro="">
      <xdr:nvCxnSpPr>
        <xdr:cNvPr id="399" name="直線コネクタ 398"/>
        <xdr:cNvCxnSpPr/>
      </xdr:nvCxnSpPr>
      <xdr:spPr>
        <a:xfrm>
          <a:off x="10388600" y="1353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13225</xdr:rowOff>
    </xdr:from>
    <xdr:ext cx="534377" cy="259045"/>
    <xdr:sp macro="" textlink="">
      <xdr:nvSpPr>
        <xdr:cNvPr id="400" name="商工費最大値テキスト"/>
        <xdr:cNvSpPr txBox="1"/>
      </xdr:nvSpPr>
      <xdr:spPr>
        <a:xfrm>
          <a:off x="10528300" y="1184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39,920</a:t>
          </a:r>
          <a:endParaRPr kumimoji="1" lang="ja-JP" altLang="en-US" sz="1000" b="1">
            <a:latin typeface="ＭＳ Ｐゴシック"/>
          </a:endParaRPr>
        </a:p>
      </xdr:txBody>
    </xdr:sp>
    <xdr:clientData/>
  </xdr:oneCellAnchor>
  <xdr:twoCellAnchor>
    <xdr:from>
      <xdr:col>15</xdr:col>
      <xdr:colOff>92075</xdr:colOff>
      <xdr:row>70</xdr:row>
      <xdr:rowOff>66548</xdr:rowOff>
    </xdr:from>
    <xdr:to>
      <xdr:col>15</xdr:col>
      <xdr:colOff>269875</xdr:colOff>
      <xdr:row>70</xdr:row>
      <xdr:rowOff>66548</xdr:rowOff>
    </xdr:to>
    <xdr:cxnSp macro="">
      <xdr:nvCxnSpPr>
        <xdr:cNvPr id="401" name="直線コネクタ 400"/>
        <xdr:cNvCxnSpPr/>
      </xdr:nvCxnSpPr>
      <xdr:spPr>
        <a:xfrm>
          <a:off x="10388600" y="1206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23113</xdr:rowOff>
    </xdr:from>
    <xdr:to>
      <xdr:col>15</xdr:col>
      <xdr:colOff>180975</xdr:colOff>
      <xdr:row>76</xdr:row>
      <xdr:rowOff>47231</xdr:rowOff>
    </xdr:to>
    <xdr:cxnSp macro="">
      <xdr:nvCxnSpPr>
        <xdr:cNvPr id="402" name="直線コネクタ 401"/>
        <xdr:cNvCxnSpPr/>
      </xdr:nvCxnSpPr>
      <xdr:spPr>
        <a:xfrm flipV="1">
          <a:off x="9639300" y="13053313"/>
          <a:ext cx="838200" cy="2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47655</xdr:rowOff>
    </xdr:from>
    <xdr:ext cx="534377" cy="259045"/>
    <xdr:sp macro="" textlink="">
      <xdr:nvSpPr>
        <xdr:cNvPr id="403" name="商工費平均値テキスト"/>
        <xdr:cNvSpPr txBox="1"/>
      </xdr:nvSpPr>
      <xdr:spPr>
        <a:xfrm>
          <a:off x="10528300" y="12734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17,183</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24778</xdr:rowOff>
    </xdr:from>
    <xdr:to>
      <xdr:col>15</xdr:col>
      <xdr:colOff>231775</xdr:colOff>
      <xdr:row>75</xdr:row>
      <xdr:rowOff>126378</xdr:rowOff>
    </xdr:to>
    <xdr:sp macro="" textlink="">
      <xdr:nvSpPr>
        <xdr:cNvPr id="404" name="フローチャート : 判断 403"/>
        <xdr:cNvSpPr/>
      </xdr:nvSpPr>
      <xdr:spPr>
        <a:xfrm>
          <a:off x="10426700" y="1288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16599</xdr:rowOff>
    </xdr:from>
    <xdr:to>
      <xdr:col>14</xdr:col>
      <xdr:colOff>28575</xdr:colOff>
      <xdr:row>76</xdr:row>
      <xdr:rowOff>47231</xdr:rowOff>
    </xdr:to>
    <xdr:cxnSp macro="">
      <xdr:nvCxnSpPr>
        <xdr:cNvPr id="405" name="直線コネクタ 404"/>
        <xdr:cNvCxnSpPr/>
      </xdr:nvCxnSpPr>
      <xdr:spPr>
        <a:xfrm>
          <a:off x="8750300" y="13046799"/>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149022</xdr:rowOff>
    </xdr:from>
    <xdr:to>
      <xdr:col>14</xdr:col>
      <xdr:colOff>79375</xdr:colOff>
      <xdr:row>76</xdr:row>
      <xdr:rowOff>79172</xdr:rowOff>
    </xdr:to>
    <xdr:sp macro="" textlink="">
      <xdr:nvSpPr>
        <xdr:cNvPr id="406" name="フローチャート : 判断 405"/>
        <xdr:cNvSpPr/>
      </xdr:nvSpPr>
      <xdr:spPr>
        <a:xfrm>
          <a:off x="9588500" y="1300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95699</xdr:rowOff>
    </xdr:from>
    <xdr:ext cx="534377" cy="259045"/>
    <xdr:sp macro="" textlink="">
      <xdr:nvSpPr>
        <xdr:cNvPr id="407" name="テキスト ボックス 406"/>
        <xdr:cNvSpPr txBox="1"/>
      </xdr:nvSpPr>
      <xdr:spPr>
        <a:xfrm>
          <a:off x="9372111" y="1278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13,922</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28105</xdr:rowOff>
    </xdr:from>
    <xdr:to>
      <xdr:col>12</xdr:col>
      <xdr:colOff>511175</xdr:colOff>
      <xdr:row>76</xdr:row>
      <xdr:rowOff>16599</xdr:rowOff>
    </xdr:to>
    <xdr:cxnSp macro="">
      <xdr:nvCxnSpPr>
        <xdr:cNvPr id="408" name="直線コネクタ 407"/>
        <xdr:cNvCxnSpPr/>
      </xdr:nvCxnSpPr>
      <xdr:spPr>
        <a:xfrm>
          <a:off x="7861300" y="12715405"/>
          <a:ext cx="889000" cy="33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27636</xdr:rowOff>
    </xdr:from>
    <xdr:to>
      <xdr:col>12</xdr:col>
      <xdr:colOff>561975</xdr:colOff>
      <xdr:row>76</xdr:row>
      <xdr:rowOff>129236</xdr:rowOff>
    </xdr:to>
    <xdr:sp macro="" textlink="">
      <xdr:nvSpPr>
        <xdr:cNvPr id="409" name="フローチャート : 判断 408"/>
        <xdr:cNvSpPr/>
      </xdr:nvSpPr>
      <xdr:spPr>
        <a:xfrm>
          <a:off x="8699500" y="130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120363</xdr:rowOff>
    </xdr:from>
    <xdr:ext cx="534377" cy="259045"/>
    <xdr:sp macro="" textlink="">
      <xdr:nvSpPr>
        <xdr:cNvPr id="410" name="テキスト ボックス 409"/>
        <xdr:cNvSpPr txBox="1"/>
      </xdr:nvSpPr>
      <xdr:spPr>
        <a:xfrm>
          <a:off x="8483111" y="1315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28105</xdr:rowOff>
    </xdr:from>
    <xdr:to>
      <xdr:col>11</xdr:col>
      <xdr:colOff>307975</xdr:colOff>
      <xdr:row>76</xdr:row>
      <xdr:rowOff>103352</xdr:rowOff>
    </xdr:to>
    <xdr:cxnSp macro="">
      <xdr:nvCxnSpPr>
        <xdr:cNvPr id="411" name="直線コネクタ 410"/>
        <xdr:cNvCxnSpPr/>
      </xdr:nvCxnSpPr>
      <xdr:spPr>
        <a:xfrm flipV="1">
          <a:off x="6972300" y="12715405"/>
          <a:ext cx="889000" cy="41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35789</xdr:rowOff>
    </xdr:from>
    <xdr:to>
      <xdr:col>11</xdr:col>
      <xdr:colOff>358775</xdr:colOff>
      <xdr:row>76</xdr:row>
      <xdr:rowOff>137389</xdr:rowOff>
    </xdr:to>
    <xdr:sp macro="" textlink="">
      <xdr:nvSpPr>
        <xdr:cNvPr id="412" name="フローチャート : 判断 411"/>
        <xdr:cNvSpPr/>
      </xdr:nvSpPr>
      <xdr:spPr>
        <a:xfrm>
          <a:off x="7810500" y="1306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128516</xdr:rowOff>
    </xdr:from>
    <xdr:ext cx="534377" cy="259045"/>
    <xdr:sp macro="" textlink="">
      <xdr:nvSpPr>
        <xdr:cNvPr id="413" name="テキスト ボックス 412"/>
        <xdr:cNvSpPr txBox="1"/>
      </xdr:nvSpPr>
      <xdr:spPr>
        <a:xfrm>
          <a:off x="7594111" y="1315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12,394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66687</xdr:rowOff>
    </xdr:from>
    <xdr:to>
      <xdr:col>10</xdr:col>
      <xdr:colOff>155575</xdr:colOff>
      <xdr:row>76</xdr:row>
      <xdr:rowOff>168287</xdr:rowOff>
    </xdr:to>
    <xdr:sp macro="" textlink="">
      <xdr:nvSpPr>
        <xdr:cNvPr id="414" name="フローチャート : 判断 413"/>
        <xdr:cNvSpPr/>
      </xdr:nvSpPr>
      <xdr:spPr>
        <a:xfrm>
          <a:off x="6921500" y="13096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159414</xdr:rowOff>
    </xdr:from>
    <xdr:ext cx="534377" cy="259045"/>
    <xdr:sp macro="" textlink="">
      <xdr:nvSpPr>
        <xdr:cNvPr id="415" name="テキスト ボックス 414"/>
        <xdr:cNvSpPr txBox="1"/>
      </xdr:nvSpPr>
      <xdr:spPr>
        <a:xfrm>
          <a:off x="6705111" y="1318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143764</xdr:rowOff>
    </xdr:from>
    <xdr:to>
      <xdr:col>15</xdr:col>
      <xdr:colOff>231775</xdr:colOff>
      <xdr:row>76</xdr:row>
      <xdr:rowOff>73915</xdr:rowOff>
    </xdr:to>
    <xdr:sp macro="" textlink="">
      <xdr:nvSpPr>
        <xdr:cNvPr id="421" name="円/楕円 420"/>
        <xdr:cNvSpPr/>
      </xdr:nvSpPr>
      <xdr:spPr>
        <a:xfrm>
          <a:off x="10426700" y="130025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122190</xdr:rowOff>
    </xdr:from>
    <xdr:ext cx="534377" cy="259045"/>
    <xdr:sp macro="" textlink="">
      <xdr:nvSpPr>
        <xdr:cNvPr id="422" name="商工費該当値テキスト"/>
        <xdr:cNvSpPr txBox="1"/>
      </xdr:nvSpPr>
      <xdr:spPr>
        <a:xfrm>
          <a:off x="10528300" y="1298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14,060</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167881</xdr:rowOff>
    </xdr:from>
    <xdr:to>
      <xdr:col>14</xdr:col>
      <xdr:colOff>79375</xdr:colOff>
      <xdr:row>76</xdr:row>
      <xdr:rowOff>98031</xdr:rowOff>
    </xdr:to>
    <xdr:sp macro="" textlink="">
      <xdr:nvSpPr>
        <xdr:cNvPr id="423" name="円/楕円 422"/>
        <xdr:cNvSpPr/>
      </xdr:nvSpPr>
      <xdr:spPr>
        <a:xfrm>
          <a:off x="9588500" y="1302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89158</xdr:rowOff>
    </xdr:from>
    <xdr:ext cx="534377" cy="259045"/>
    <xdr:sp macro="" textlink="">
      <xdr:nvSpPr>
        <xdr:cNvPr id="424" name="テキスト ボックス 423"/>
        <xdr:cNvSpPr txBox="1"/>
      </xdr:nvSpPr>
      <xdr:spPr>
        <a:xfrm>
          <a:off x="9372111" y="1311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13,427</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137249</xdr:rowOff>
    </xdr:from>
    <xdr:to>
      <xdr:col>12</xdr:col>
      <xdr:colOff>561975</xdr:colOff>
      <xdr:row>76</xdr:row>
      <xdr:rowOff>67399</xdr:rowOff>
    </xdr:to>
    <xdr:sp macro="" textlink="">
      <xdr:nvSpPr>
        <xdr:cNvPr id="425" name="円/楕円 424"/>
        <xdr:cNvSpPr/>
      </xdr:nvSpPr>
      <xdr:spPr>
        <a:xfrm>
          <a:off x="8699500" y="1299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83926</xdr:rowOff>
    </xdr:from>
    <xdr:ext cx="534377" cy="259045"/>
    <xdr:sp macro="" textlink="">
      <xdr:nvSpPr>
        <xdr:cNvPr id="426" name="テキスト ボックス 425"/>
        <xdr:cNvSpPr txBox="1"/>
      </xdr:nvSpPr>
      <xdr:spPr>
        <a:xfrm>
          <a:off x="8483111" y="1277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14,231</a:t>
          </a:r>
          <a:endParaRPr kumimoji="1" lang="ja-JP" altLang="en-US" sz="1000" b="1">
            <a:solidFill>
              <a:srgbClr val="FF0000"/>
            </a:solidFill>
            <a:latin typeface="ＭＳ Ｐゴシック"/>
          </a:endParaRPr>
        </a:p>
      </xdr:txBody>
    </xdr:sp>
    <xdr:clientData/>
  </xdr:oneCellAnchor>
  <xdr:twoCellAnchor>
    <xdr:from>
      <xdr:col>11</xdr:col>
      <xdr:colOff>257175</xdr:colOff>
      <xdr:row>73</xdr:row>
      <xdr:rowOff>148755</xdr:rowOff>
    </xdr:from>
    <xdr:to>
      <xdr:col>11</xdr:col>
      <xdr:colOff>358775</xdr:colOff>
      <xdr:row>74</xdr:row>
      <xdr:rowOff>78905</xdr:rowOff>
    </xdr:to>
    <xdr:sp macro="" textlink="">
      <xdr:nvSpPr>
        <xdr:cNvPr id="427" name="円/楕円 426"/>
        <xdr:cNvSpPr/>
      </xdr:nvSpPr>
      <xdr:spPr>
        <a:xfrm>
          <a:off x="7810500" y="1266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95432</xdr:rowOff>
    </xdr:from>
    <xdr:ext cx="534377" cy="259045"/>
    <xdr:sp macro="" textlink="">
      <xdr:nvSpPr>
        <xdr:cNvPr id="428" name="テキスト ボックス 427"/>
        <xdr:cNvSpPr txBox="1"/>
      </xdr:nvSpPr>
      <xdr:spPr>
        <a:xfrm>
          <a:off x="7594111" y="1243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22,929</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52552</xdr:rowOff>
    </xdr:from>
    <xdr:to>
      <xdr:col>10</xdr:col>
      <xdr:colOff>155575</xdr:colOff>
      <xdr:row>76</xdr:row>
      <xdr:rowOff>154152</xdr:rowOff>
    </xdr:to>
    <xdr:sp macro="" textlink="">
      <xdr:nvSpPr>
        <xdr:cNvPr id="429" name="円/楕円 428"/>
        <xdr:cNvSpPr/>
      </xdr:nvSpPr>
      <xdr:spPr>
        <a:xfrm>
          <a:off x="6921500" y="1308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170680</xdr:rowOff>
    </xdr:from>
    <xdr:ext cx="534377" cy="259045"/>
    <xdr:sp macro="" textlink="">
      <xdr:nvSpPr>
        <xdr:cNvPr id="430" name="テキスト ボックス 429"/>
        <xdr:cNvSpPr txBox="1"/>
      </xdr:nvSpPr>
      <xdr:spPr>
        <a:xfrm>
          <a:off x="6705111" y="1285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47904</xdr:rowOff>
    </xdr:from>
    <xdr:to>
      <xdr:col>15</xdr:col>
      <xdr:colOff>180340</xdr:colOff>
      <xdr:row>98</xdr:row>
      <xdr:rowOff>38367</xdr:rowOff>
    </xdr:to>
    <xdr:cxnSp macro="">
      <xdr:nvCxnSpPr>
        <xdr:cNvPr id="454" name="直線コネクタ 453"/>
        <xdr:cNvCxnSpPr/>
      </xdr:nvCxnSpPr>
      <xdr:spPr>
        <a:xfrm flipV="1">
          <a:off x="10475595" y="15478404"/>
          <a:ext cx="1270" cy="1362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42194</xdr:rowOff>
    </xdr:from>
    <xdr:ext cx="534377" cy="259045"/>
    <xdr:sp macro="" textlink="">
      <xdr:nvSpPr>
        <xdr:cNvPr id="455" name="土木費最小値テキスト"/>
        <xdr:cNvSpPr txBox="1"/>
      </xdr:nvSpPr>
      <xdr:spPr>
        <a:xfrm>
          <a:off x="10528300" y="1684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13,979</a:t>
          </a:r>
          <a:endParaRPr kumimoji="1" lang="ja-JP" altLang="en-US" sz="1000" b="1">
            <a:latin typeface="ＭＳ Ｐゴシック"/>
          </a:endParaRPr>
        </a:p>
      </xdr:txBody>
    </xdr:sp>
    <xdr:clientData/>
  </xdr:oneCellAnchor>
  <xdr:twoCellAnchor>
    <xdr:from>
      <xdr:col>15</xdr:col>
      <xdr:colOff>92075</xdr:colOff>
      <xdr:row>98</xdr:row>
      <xdr:rowOff>38367</xdr:rowOff>
    </xdr:from>
    <xdr:to>
      <xdr:col>15</xdr:col>
      <xdr:colOff>269875</xdr:colOff>
      <xdr:row>98</xdr:row>
      <xdr:rowOff>38367</xdr:rowOff>
    </xdr:to>
    <xdr:cxnSp macro="">
      <xdr:nvCxnSpPr>
        <xdr:cNvPr id="456" name="直線コネクタ 455"/>
        <xdr:cNvCxnSpPr/>
      </xdr:nvCxnSpPr>
      <xdr:spPr>
        <a:xfrm>
          <a:off x="10388600" y="1684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166031</xdr:rowOff>
    </xdr:from>
    <xdr:ext cx="599010" cy="259045"/>
    <xdr:sp macro="" textlink="">
      <xdr:nvSpPr>
        <xdr:cNvPr id="457" name="土木費最大値テキスト"/>
        <xdr:cNvSpPr txBox="1"/>
      </xdr:nvSpPr>
      <xdr:spPr>
        <a:xfrm>
          <a:off x="10528300" y="1525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121,228</a:t>
          </a:r>
          <a:endParaRPr kumimoji="1" lang="ja-JP" altLang="en-US" sz="1000" b="1">
            <a:latin typeface="ＭＳ Ｐゴシック"/>
          </a:endParaRPr>
        </a:p>
      </xdr:txBody>
    </xdr:sp>
    <xdr:clientData/>
  </xdr:oneCellAnchor>
  <xdr:twoCellAnchor>
    <xdr:from>
      <xdr:col>15</xdr:col>
      <xdr:colOff>92075</xdr:colOff>
      <xdr:row>90</xdr:row>
      <xdr:rowOff>47904</xdr:rowOff>
    </xdr:from>
    <xdr:to>
      <xdr:col>15</xdr:col>
      <xdr:colOff>269875</xdr:colOff>
      <xdr:row>90</xdr:row>
      <xdr:rowOff>47904</xdr:rowOff>
    </xdr:to>
    <xdr:cxnSp macro="">
      <xdr:nvCxnSpPr>
        <xdr:cNvPr id="458" name="直線コネクタ 457"/>
        <xdr:cNvCxnSpPr/>
      </xdr:nvCxnSpPr>
      <xdr:spPr>
        <a:xfrm>
          <a:off x="10388600" y="1547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139903</xdr:rowOff>
    </xdr:from>
    <xdr:to>
      <xdr:col>15</xdr:col>
      <xdr:colOff>180975</xdr:colOff>
      <xdr:row>95</xdr:row>
      <xdr:rowOff>23825</xdr:rowOff>
    </xdr:to>
    <xdr:cxnSp macro="">
      <xdr:nvCxnSpPr>
        <xdr:cNvPr id="459" name="直線コネクタ 458"/>
        <xdr:cNvCxnSpPr/>
      </xdr:nvCxnSpPr>
      <xdr:spPr>
        <a:xfrm>
          <a:off x="9639300" y="16256203"/>
          <a:ext cx="838200" cy="5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125798</xdr:rowOff>
    </xdr:from>
    <xdr:ext cx="534377" cy="259045"/>
    <xdr:sp macro="" textlink="">
      <xdr:nvSpPr>
        <xdr:cNvPr id="460" name="土木費平均値テキスト"/>
        <xdr:cNvSpPr txBox="1"/>
      </xdr:nvSpPr>
      <xdr:spPr>
        <a:xfrm>
          <a:off x="10528300" y="16070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58,896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102921</xdr:rowOff>
    </xdr:from>
    <xdr:to>
      <xdr:col>15</xdr:col>
      <xdr:colOff>231775</xdr:colOff>
      <xdr:row>95</xdr:row>
      <xdr:rowOff>33071</xdr:rowOff>
    </xdr:to>
    <xdr:sp macro="" textlink="">
      <xdr:nvSpPr>
        <xdr:cNvPr id="461" name="フローチャート : 判断 460"/>
        <xdr:cNvSpPr/>
      </xdr:nvSpPr>
      <xdr:spPr>
        <a:xfrm>
          <a:off x="104267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139903</xdr:rowOff>
    </xdr:from>
    <xdr:to>
      <xdr:col>14</xdr:col>
      <xdr:colOff>28575</xdr:colOff>
      <xdr:row>95</xdr:row>
      <xdr:rowOff>27279</xdr:rowOff>
    </xdr:to>
    <xdr:cxnSp macro="">
      <xdr:nvCxnSpPr>
        <xdr:cNvPr id="462" name="直線コネクタ 461"/>
        <xdr:cNvCxnSpPr/>
      </xdr:nvCxnSpPr>
      <xdr:spPr>
        <a:xfrm flipV="1">
          <a:off x="8750300" y="16256203"/>
          <a:ext cx="889000" cy="5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121120</xdr:rowOff>
    </xdr:from>
    <xdr:to>
      <xdr:col>14</xdr:col>
      <xdr:colOff>79375</xdr:colOff>
      <xdr:row>95</xdr:row>
      <xdr:rowOff>51270</xdr:rowOff>
    </xdr:to>
    <xdr:sp macro="" textlink="">
      <xdr:nvSpPr>
        <xdr:cNvPr id="463" name="フローチャート : 判断 462"/>
        <xdr:cNvSpPr/>
      </xdr:nvSpPr>
      <xdr:spPr>
        <a:xfrm>
          <a:off x="9588500" y="162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42397</xdr:rowOff>
    </xdr:from>
    <xdr:ext cx="534377" cy="259045"/>
    <xdr:sp macro="" textlink="">
      <xdr:nvSpPr>
        <xdr:cNvPr id="464" name="テキスト ボックス 463"/>
        <xdr:cNvSpPr txBox="1"/>
      </xdr:nvSpPr>
      <xdr:spPr>
        <a:xfrm>
          <a:off x="9372111" y="1633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57,463</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27279</xdr:rowOff>
    </xdr:from>
    <xdr:to>
      <xdr:col>12</xdr:col>
      <xdr:colOff>511175</xdr:colOff>
      <xdr:row>95</xdr:row>
      <xdr:rowOff>70459</xdr:rowOff>
    </xdr:to>
    <xdr:cxnSp macro="">
      <xdr:nvCxnSpPr>
        <xdr:cNvPr id="465" name="直線コネクタ 464"/>
        <xdr:cNvCxnSpPr/>
      </xdr:nvCxnSpPr>
      <xdr:spPr>
        <a:xfrm flipV="1">
          <a:off x="7861300" y="16315029"/>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70434</xdr:rowOff>
    </xdr:from>
    <xdr:to>
      <xdr:col>12</xdr:col>
      <xdr:colOff>561975</xdr:colOff>
      <xdr:row>95</xdr:row>
      <xdr:rowOff>584</xdr:rowOff>
    </xdr:to>
    <xdr:sp macro="" textlink="">
      <xdr:nvSpPr>
        <xdr:cNvPr id="466" name="フローチャート : 判断 465"/>
        <xdr:cNvSpPr/>
      </xdr:nvSpPr>
      <xdr:spPr>
        <a:xfrm>
          <a:off x="8699500" y="16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17111</xdr:rowOff>
    </xdr:from>
    <xdr:ext cx="534377" cy="259045"/>
    <xdr:sp macro="" textlink="">
      <xdr:nvSpPr>
        <xdr:cNvPr id="467" name="テキスト ボックス 466"/>
        <xdr:cNvSpPr txBox="1"/>
      </xdr:nvSpPr>
      <xdr:spPr>
        <a:xfrm>
          <a:off x="8483111" y="1596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61,454</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70459</xdr:rowOff>
    </xdr:from>
    <xdr:to>
      <xdr:col>11</xdr:col>
      <xdr:colOff>307975</xdr:colOff>
      <xdr:row>95</xdr:row>
      <xdr:rowOff>156921</xdr:rowOff>
    </xdr:to>
    <xdr:cxnSp macro="">
      <xdr:nvCxnSpPr>
        <xdr:cNvPr id="468" name="直線コネクタ 467"/>
        <xdr:cNvCxnSpPr/>
      </xdr:nvCxnSpPr>
      <xdr:spPr>
        <a:xfrm flipV="1">
          <a:off x="6972300" y="16358209"/>
          <a:ext cx="889000" cy="8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5665</xdr:rowOff>
    </xdr:from>
    <xdr:to>
      <xdr:col>11</xdr:col>
      <xdr:colOff>358775</xdr:colOff>
      <xdr:row>95</xdr:row>
      <xdr:rowOff>107265</xdr:rowOff>
    </xdr:to>
    <xdr:sp macro="" textlink="">
      <xdr:nvSpPr>
        <xdr:cNvPr id="469" name="フローチャート : 判断 468"/>
        <xdr:cNvSpPr/>
      </xdr:nvSpPr>
      <xdr:spPr>
        <a:xfrm>
          <a:off x="7810500" y="162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123792</xdr:rowOff>
    </xdr:from>
    <xdr:ext cx="534377" cy="259045"/>
    <xdr:sp macro="" textlink="">
      <xdr:nvSpPr>
        <xdr:cNvPr id="470" name="テキスト ボックス 469"/>
        <xdr:cNvSpPr txBox="1"/>
      </xdr:nvSpPr>
      <xdr:spPr>
        <a:xfrm>
          <a:off x="7594111" y="1606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10706</xdr:rowOff>
    </xdr:from>
    <xdr:to>
      <xdr:col>10</xdr:col>
      <xdr:colOff>155575</xdr:colOff>
      <xdr:row>95</xdr:row>
      <xdr:rowOff>112306</xdr:rowOff>
    </xdr:to>
    <xdr:sp macro="" textlink="">
      <xdr:nvSpPr>
        <xdr:cNvPr id="471" name="フローチャート : 判断 470"/>
        <xdr:cNvSpPr/>
      </xdr:nvSpPr>
      <xdr:spPr>
        <a:xfrm>
          <a:off x="6921500" y="1629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128833</xdr:rowOff>
    </xdr:from>
    <xdr:ext cx="534377" cy="259045"/>
    <xdr:sp macro="" textlink="">
      <xdr:nvSpPr>
        <xdr:cNvPr id="472" name="テキスト ボックス 471"/>
        <xdr:cNvSpPr txBox="1"/>
      </xdr:nvSpPr>
      <xdr:spPr>
        <a:xfrm>
          <a:off x="6705111" y="1607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52,657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144475</xdr:rowOff>
    </xdr:from>
    <xdr:to>
      <xdr:col>15</xdr:col>
      <xdr:colOff>231775</xdr:colOff>
      <xdr:row>95</xdr:row>
      <xdr:rowOff>74625</xdr:rowOff>
    </xdr:to>
    <xdr:sp macro="" textlink="">
      <xdr:nvSpPr>
        <xdr:cNvPr id="478" name="円/楕円 477"/>
        <xdr:cNvSpPr/>
      </xdr:nvSpPr>
      <xdr:spPr>
        <a:xfrm>
          <a:off x="10426700" y="1626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122902</xdr:rowOff>
    </xdr:from>
    <xdr:ext cx="534377" cy="259045"/>
    <xdr:sp macro="" textlink="">
      <xdr:nvSpPr>
        <xdr:cNvPr id="479" name="土木費該当値テキスト"/>
        <xdr:cNvSpPr txBox="1"/>
      </xdr:nvSpPr>
      <xdr:spPr>
        <a:xfrm>
          <a:off x="10528300" y="1623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55,624</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89103</xdr:rowOff>
    </xdr:from>
    <xdr:to>
      <xdr:col>14</xdr:col>
      <xdr:colOff>79375</xdr:colOff>
      <xdr:row>95</xdr:row>
      <xdr:rowOff>19253</xdr:rowOff>
    </xdr:to>
    <xdr:sp macro="" textlink="">
      <xdr:nvSpPr>
        <xdr:cNvPr id="480" name="円/楕円 479"/>
        <xdr:cNvSpPr/>
      </xdr:nvSpPr>
      <xdr:spPr>
        <a:xfrm>
          <a:off x="9588500" y="1620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35780</xdr:rowOff>
    </xdr:from>
    <xdr:ext cx="534377" cy="259045"/>
    <xdr:sp macro="" textlink="">
      <xdr:nvSpPr>
        <xdr:cNvPr id="481" name="テキスト ボックス 480"/>
        <xdr:cNvSpPr txBox="1"/>
      </xdr:nvSpPr>
      <xdr:spPr>
        <a:xfrm>
          <a:off x="9372111" y="1598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59,984</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147929</xdr:rowOff>
    </xdr:from>
    <xdr:to>
      <xdr:col>12</xdr:col>
      <xdr:colOff>561975</xdr:colOff>
      <xdr:row>95</xdr:row>
      <xdr:rowOff>78079</xdr:rowOff>
    </xdr:to>
    <xdr:sp macro="" textlink="">
      <xdr:nvSpPr>
        <xdr:cNvPr id="482" name="円/楕円 481"/>
        <xdr:cNvSpPr/>
      </xdr:nvSpPr>
      <xdr:spPr>
        <a:xfrm>
          <a:off x="8699500" y="1626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69206</xdr:rowOff>
    </xdr:from>
    <xdr:ext cx="534377" cy="259045"/>
    <xdr:sp macro="" textlink="">
      <xdr:nvSpPr>
        <xdr:cNvPr id="483" name="テキスト ボックス 482"/>
        <xdr:cNvSpPr txBox="1"/>
      </xdr:nvSpPr>
      <xdr:spPr>
        <a:xfrm>
          <a:off x="8483111" y="1635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55,352</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19659</xdr:rowOff>
    </xdr:from>
    <xdr:to>
      <xdr:col>11</xdr:col>
      <xdr:colOff>358775</xdr:colOff>
      <xdr:row>95</xdr:row>
      <xdr:rowOff>121259</xdr:rowOff>
    </xdr:to>
    <xdr:sp macro="" textlink="">
      <xdr:nvSpPr>
        <xdr:cNvPr id="484" name="円/楕円 483"/>
        <xdr:cNvSpPr/>
      </xdr:nvSpPr>
      <xdr:spPr>
        <a:xfrm>
          <a:off x="7810500" y="1630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112386</xdr:rowOff>
    </xdr:from>
    <xdr:ext cx="534377" cy="259045"/>
    <xdr:sp macro="" textlink="">
      <xdr:nvSpPr>
        <xdr:cNvPr id="485" name="テキスト ボックス 484"/>
        <xdr:cNvSpPr txBox="1"/>
      </xdr:nvSpPr>
      <xdr:spPr>
        <a:xfrm>
          <a:off x="7594111" y="1640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51,952</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106121</xdr:rowOff>
    </xdr:from>
    <xdr:to>
      <xdr:col>10</xdr:col>
      <xdr:colOff>155575</xdr:colOff>
      <xdr:row>96</xdr:row>
      <xdr:rowOff>36271</xdr:rowOff>
    </xdr:to>
    <xdr:sp macro="" textlink="">
      <xdr:nvSpPr>
        <xdr:cNvPr id="486" name="円/楕円 485"/>
        <xdr:cNvSpPr/>
      </xdr:nvSpPr>
      <xdr:spPr>
        <a:xfrm>
          <a:off x="6921500" y="1639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27398</xdr:rowOff>
    </xdr:from>
    <xdr:ext cx="534377" cy="259045"/>
    <xdr:sp macro="" textlink="">
      <xdr:nvSpPr>
        <xdr:cNvPr id="487" name="テキスト ボックス 486"/>
        <xdr:cNvSpPr txBox="1"/>
      </xdr:nvSpPr>
      <xdr:spPr>
        <a:xfrm>
          <a:off x="6705111" y="1648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45,144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0" name="テキスト ボックス 499"/>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2" name="テキスト ボックス 50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4" name="テキスト ボックス 50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6" name="テキスト ボックス 50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8" name="テキスト ボックス 50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0" name="テキスト ボックス 50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110113</xdr:rowOff>
    </xdr:from>
    <xdr:to>
      <xdr:col>23</xdr:col>
      <xdr:colOff>516889</xdr:colOff>
      <xdr:row>38</xdr:row>
      <xdr:rowOff>170136</xdr:rowOff>
    </xdr:to>
    <xdr:cxnSp macro="">
      <xdr:nvCxnSpPr>
        <xdr:cNvPr id="514" name="直線コネクタ 513"/>
        <xdr:cNvCxnSpPr/>
      </xdr:nvCxnSpPr>
      <xdr:spPr>
        <a:xfrm flipV="1">
          <a:off x="16317595" y="5253613"/>
          <a:ext cx="1269" cy="1431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2513</xdr:rowOff>
    </xdr:from>
    <xdr:ext cx="534377" cy="259045"/>
    <xdr:sp macro="" textlink="">
      <xdr:nvSpPr>
        <xdr:cNvPr id="515" name="消防費最小値テキスト"/>
        <xdr:cNvSpPr txBox="1"/>
      </xdr:nvSpPr>
      <xdr:spPr>
        <a:xfrm>
          <a:off x="16370300" y="668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13,068</a:t>
          </a:r>
          <a:endParaRPr kumimoji="1" lang="ja-JP" altLang="en-US" sz="1000" b="1">
            <a:latin typeface="ＭＳ Ｐゴシック"/>
          </a:endParaRPr>
        </a:p>
      </xdr:txBody>
    </xdr:sp>
    <xdr:clientData/>
  </xdr:oneCellAnchor>
  <xdr:twoCellAnchor>
    <xdr:from>
      <xdr:col>23</xdr:col>
      <xdr:colOff>428625</xdr:colOff>
      <xdr:row>38</xdr:row>
      <xdr:rowOff>170136</xdr:rowOff>
    </xdr:from>
    <xdr:to>
      <xdr:col>23</xdr:col>
      <xdr:colOff>606425</xdr:colOff>
      <xdr:row>38</xdr:row>
      <xdr:rowOff>170136</xdr:rowOff>
    </xdr:to>
    <xdr:cxnSp macro="">
      <xdr:nvCxnSpPr>
        <xdr:cNvPr id="516" name="直線コネクタ 515"/>
        <xdr:cNvCxnSpPr/>
      </xdr:nvCxnSpPr>
      <xdr:spPr>
        <a:xfrm>
          <a:off x="16230600" y="6685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56790</xdr:rowOff>
    </xdr:from>
    <xdr:ext cx="534377" cy="259045"/>
    <xdr:sp macro="" textlink="">
      <xdr:nvSpPr>
        <xdr:cNvPr id="517" name="消防費最大値テキスト"/>
        <xdr:cNvSpPr txBox="1"/>
      </xdr:nvSpPr>
      <xdr:spPr>
        <a:xfrm>
          <a:off x="16370300" y="502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56,906</a:t>
          </a:r>
          <a:endParaRPr kumimoji="1" lang="ja-JP" altLang="en-US" sz="1000" b="1">
            <a:latin typeface="ＭＳ Ｐゴシック"/>
          </a:endParaRPr>
        </a:p>
      </xdr:txBody>
    </xdr:sp>
    <xdr:clientData/>
  </xdr:oneCellAnchor>
  <xdr:twoCellAnchor>
    <xdr:from>
      <xdr:col>23</xdr:col>
      <xdr:colOff>428625</xdr:colOff>
      <xdr:row>30</xdr:row>
      <xdr:rowOff>110113</xdr:rowOff>
    </xdr:from>
    <xdr:to>
      <xdr:col>23</xdr:col>
      <xdr:colOff>606425</xdr:colOff>
      <xdr:row>30</xdr:row>
      <xdr:rowOff>110113</xdr:rowOff>
    </xdr:to>
    <xdr:cxnSp macro="">
      <xdr:nvCxnSpPr>
        <xdr:cNvPr id="518" name="直線コネクタ 517"/>
        <xdr:cNvCxnSpPr/>
      </xdr:nvCxnSpPr>
      <xdr:spPr>
        <a:xfrm>
          <a:off x="16230600" y="525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92837</xdr:rowOff>
    </xdr:from>
    <xdr:to>
      <xdr:col>23</xdr:col>
      <xdr:colOff>517525</xdr:colOff>
      <xdr:row>32</xdr:row>
      <xdr:rowOff>117199</xdr:rowOff>
    </xdr:to>
    <xdr:cxnSp macro="">
      <xdr:nvCxnSpPr>
        <xdr:cNvPr id="519" name="直線コネクタ 518"/>
        <xdr:cNvCxnSpPr/>
      </xdr:nvCxnSpPr>
      <xdr:spPr>
        <a:xfrm>
          <a:off x="15481300" y="5236337"/>
          <a:ext cx="838200" cy="36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110859</xdr:rowOff>
    </xdr:from>
    <xdr:ext cx="534377" cy="259045"/>
    <xdr:sp macro="" textlink="">
      <xdr:nvSpPr>
        <xdr:cNvPr id="520" name="消防費平均値テキスト"/>
        <xdr:cNvSpPr txBox="1"/>
      </xdr:nvSpPr>
      <xdr:spPr>
        <a:xfrm>
          <a:off x="16370300" y="6111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28,417</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132432</xdr:rowOff>
    </xdr:from>
    <xdr:to>
      <xdr:col>23</xdr:col>
      <xdr:colOff>568325</xdr:colOff>
      <xdr:row>36</xdr:row>
      <xdr:rowOff>62582</xdr:rowOff>
    </xdr:to>
    <xdr:sp macro="" textlink="">
      <xdr:nvSpPr>
        <xdr:cNvPr id="521" name="フローチャート : 判断 520"/>
        <xdr:cNvSpPr/>
      </xdr:nvSpPr>
      <xdr:spPr>
        <a:xfrm>
          <a:off x="16268700" y="61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30</xdr:row>
      <xdr:rowOff>92837</xdr:rowOff>
    </xdr:from>
    <xdr:to>
      <xdr:col>22</xdr:col>
      <xdr:colOff>365125</xdr:colOff>
      <xdr:row>30</xdr:row>
      <xdr:rowOff>170692</xdr:rowOff>
    </xdr:to>
    <xdr:cxnSp macro="">
      <xdr:nvCxnSpPr>
        <xdr:cNvPr id="522" name="直線コネクタ 521"/>
        <xdr:cNvCxnSpPr/>
      </xdr:nvCxnSpPr>
      <xdr:spPr>
        <a:xfrm flipV="1">
          <a:off x="14592300" y="5236337"/>
          <a:ext cx="889000" cy="7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120741</xdr:rowOff>
    </xdr:from>
    <xdr:to>
      <xdr:col>22</xdr:col>
      <xdr:colOff>415925</xdr:colOff>
      <xdr:row>36</xdr:row>
      <xdr:rowOff>50891</xdr:rowOff>
    </xdr:to>
    <xdr:sp macro="" textlink="">
      <xdr:nvSpPr>
        <xdr:cNvPr id="523" name="フローチャート : 判断 522"/>
        <xdr:cNvSpPr/>
      </xdr:nvSpPr>
      <xdr:spPr>
        <a:xfrm>
          <a:off x="15430500" y="612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42018</xdr:rowOff>
    </xdr:from>
    <xdr:ext cx="534377" cy="259045"/>
    <xdr:sp macro="" textlink="">
      <xdr:nvSpPr>
        <xdr:cNvPr id="524" name="テキスト ボックス 523"/>
        <xdr:cNvSpPr txBox="1"/>
      </xdr:nvSpPr>
      <xdr:spPr>
        <a:xfrm>
          <a:off x="15214111" y="621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28,775</a:t>
          </a:r>
          <a:endParaRPr kumimoji="1" lang="ja-JP" altLang="en-US" sz="1000" b="1">
            <a:solidFill>
              <a:srgbClr val="000080"/>
            </a:solidFill>
            <a:latin typeface="ＭＳ Ｐゴシック"/>
          </a:endParaRPr>
        </a:p>
      </xdr:txBody>
    </xdr:sp>
    <xdr:clientData/>
  </xdr:oneCellAnchor>
  <xdr:twoCellAnchor>
    <xdr:from>
      <xdr:col>19</xdr:col>
      <xdr:colOff>644525</xdr:colOff>
      <xdr:row>30</xdr:row>
      <xdr:rowOff>170692</xdr:rowOff>
    </xdr:from>
    <xdr:to>
      <xdr:col>21</xdr:col>
      <xdr:colOff>161925</xdr:colOff>
      <xdr:row>34</xdr:row>
      <xdr:rowOff>35066</xdr:rowOff>
    </xdr:to>
    <xdr:cxnSp macro="">
      <xdr:nvCxnSpPr>
        <xdr:cNvPr id="525" name="直線コネクタ 524"/>
        <xdr:cNvCxnSpPr/>
      </xdr:nvCxnSpPr>
      <xdr:spPr>
        <a:xfrm flipV="1">
          <a:off x="13703300" y="5314192"/>
          <a:ext cx="889000" cy="55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71951</xdr:rowOff>
    </xdr:from>
    <xdr:to>
      <xdr:col>21</xdr:col>
      <xdr:colOff>212725</xdr:colOff>
      <xdr:row>37</xdr:row>
      <xdr:rowOff>2101</xdr:rowOff>
    </xdr:to>
    <xdr:sp macro="" textlink="">
      <xdr:nvSpPr>
        <xdr:cNvPr id="526" name="フローチャート : 判断 525"/>
        <xdr:cNvSpPr/>
      </xdr:nvSpPr>
      <xdr:spPr>
        <a:xfrm>
          <a:off x="14541500" y="624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164678</xdr:rowOff>
    </xdr:from>
    <xdr:ext cx="534377" cy="259045"/>
    <xdr:sp macro="" textlink="">
      <xdr:nvSpPr>
        <xdr:cNvPr id="527" name="テキスト ボックス 526"/>
        <xdr:cNvSpPr txBox="1"/>
      </xdr:nvSpPr>
      <xdr:spPr>
        <a:xfrm>
          <a:off x="14325111" y="633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25,019</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35066</xdr:rowOff>
    </xdr:from>
    <xdr:to>
      <xdr:col>19</xdr:col>
      <xdr:colOff>644525</xdr:colOff>
      <xdr:row>34</xdr:row>
      <xdr:rowOff>94797</xdr:rowOff>
    </xdr:to>
    <xdr:cxnSp macro="">
      <xdr:nvCxnSpPr>
        <xdr:cNvPr id="528" name="直線コネクタ 527"/>
        <xdr:cNvCxnSpPr/>
      </xdr:nvCxnSpPr>
      <xdr:spPr>
        <a:xfrm flipV="1">
          <a:off x="12814300" y="5864366"/>
          <a:ext cx="889000" cy="5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97979</xdr:rowOff>
    </xdr:from>
    <xdr:to>
      <xdr:col>20</xdr:col>
      <xdr:colOff>9525</xdr:colOff>
      <xdr:row>37</xdr:row>
      <xdr:rowOff>28129</xdr:rowOff>
    </xdr:to>
    <xdr:sp macro="" textlink="">
      <xdr:nvSpPr>
        <xdr:cNvPr id="529" name="フローチャート : 判断 528"/>
        <xdr:cNvSpPr/>
      </xdr:nvSpPr>
      <xdr:spPr>
        <a:xfrm>
          <a:off x="13652500" y="627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19256</xdr:rowOff>
    </xdr:from>
    <xdr:ext cx="534377" cy="259045"/>
    <xdr:sp macro="" textlink="">
      <xdr:nvSpPr>
        <xdr:cNvPr id="530" name="テキスト ボックス 529"/>
        <xdr:cNvSpPr txBox="1"/>
      </xdr:nvSpPr>
      <xdr:spPr>
        <a:xfrm>
          <a:off x="13436111" y="636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24,222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65322</xdr:rowOff>
    </xdr:from>
    <xdr:to>
      <xdr:col>18</xdr:col>
      <xdr:colOff>492125</xdr:colOff>
      <xdr:row>36</xdr:row>
      <xdr:rowOff>166922</xdr:rowOff>
    </xdr:to>
    <xdr:sp macro="" textlink="">
      <xdr:nvSpPr>
        <xdr:cNvPr id="531" name="フローチャート : 判断 530"/>
        <xdr:cNvSpPr/>
      </xdr:nvSpPr>
      <xdr:spPr>
        <a:xfrm>
          <a:off x="12763500" y="623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158049</xdr:rowOff>
    </xdr:from>
    <xdr:ext cx="534377" cy="259045"/>
    <xdr:sp macro="" textlink="">
      <xdr:nvSpPr>
        <xdr:cNvPr id="532" name="テキスト ボックス 531"/>
        <xdr:cNvSpPr txBox="1"/>
      </xdr:nvSpPr>
      <xdr:spPr>
        <a:xfrm>
          <a:off x="12547111" y="633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25,222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32</xdr:row>
      <xdr:rowOff>66399</xdr:rowOff>
    </xdr:from>
    <xdr:to>
      <xdr:col>23</xdr:col>
      <xdr:colOff>568325</xdr:colOff>
      <xdr:row>32</xdr:row>
      <xdr:rowOff>167999</xdr:rowOff>
    </xdr:to>
    <xdr:sp macro="" textlink="">
      <xdr:nvSpPr>
        <xdr:cNvPr id="538" name="円/楕円 537"/>
        <xdr:cNvSpPr/>
      </xdr:nvSpPr>
      <xdr:spPr>
        <a:xfrm>
          <a:off x="16268700" y="555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89276</xdr:rowOff>
    </xdr:from>
    <xdr:ext cx="534377" cy="259045"/>
    <xdr:sp macro="" textlink="">
      <xdr:nvSpPr>
        <xdr:cNvPr id="539" name="消防費該当値テキスト"/>
        <xdr:cNvSpPr txBox="1"/>
      </xdr:nvSpPr>
      <xdr:spPr>
        <a:xfrm>
          <a:off x="16370300" y="54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46,189</a:t>
          </a:r>
          <a:endParaRPr kumimoji="1" lang="ja-JP" altLang="en-US" sz="1000" b="1">
            <a:solidFill>
              <a:srgbClr val="FF0000"/>
            </a:solidFill>
            <a:latin typeface="ＭＳ Ｐゴシック"/>
          </a:endParaRPr>
        </a:p>
      </xdr:txBody>
    </xdr:sp>
    <xdr:clientData/>
  </xdr:oneCellAnchor>
  <xdr:twoCellAnchor>
    <xdr:from>
      <xdr:col>22</xdr:col>
      <xdr:colOff>314325</xdr:colOff>
      <xdr:row>30</xdr:row>
      <xdr:rowOff>42037</xdr:rowOff>
    </xdr:from>
    <xdr:to>
      <xdr:col>22</xdr:col>
      <xdr:colOff>415925</xdr:colOff>
      <xdr:row>30</xdr:row>
      <xdr:rowOff>143637</xdr:rowOff>
    </xdr:to>
    <xdr:sp macro="" textlink="">
      <xdr:nvSpPr>
        <xdr:cNvPr id="540" name="円/楕円 539"/>
        <xdr:cNvSpPr/>
      </xdr:nvSpPr>
      <xdr:spPr>
        <a:xfrm>
          <a:off x="15430500" y="518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28</xdr:row>
      <xdr:rowOff>160164</xdr:rowOff>
    </xdr:from>
    <xdr:ext cx="534377" cy="259045"/>
    <xdr:sp macro="" textlink="">
      <xdr:nvSpPr>
        <xdr:cNvPr id="541" name="テキスト ボックス 540"/>
        <xdr:cNvSpPr txBox="1"/>
      </xdr:nvSpPr>
      <xdr:spPr>
        <a:xfrm>
          <a:off x="15214111" y="496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57,435</a:t>
          </a:r>
          <a:endParaRPr kumimoji="1" lang="ja-JP" altLang="en-US" sz="1000" b="1">
            <a:solidFill>
              <a:srgbClr val="FF0000"/>
            </a:solidFill>
            <a:latin typeface="ＭＳ Ｐゴシック"/>
          </a:endParaRPr>
        </a:p>
      </xdr:txBody>
    </xdr:sp>
    <xdr:clientData/>
  </xdr:oneCellAnchor>
  <xdr:twoCellAnchor>
    <xdr:from>
      <xdr:col>21</xdr:col>
      <xdr:colOff>111125</xdr:colOff>
      <xdr:row>30</xdr:row>
      <xdr:rowOff>119892</xdr:rowOff>
    </xdr:from>
    <xdr:to>
      <xdr:col>21</xdr:col>
      <xdr:colOff>212725</xdr:colOff>
      <xdr:row>31</xdr:row>
      <xdr:rowOff>50042</xdr:rowOff>
    </xdr:to>
    <xdr:sp macro="" textlink="">
      <xdr:nvSpPr>
        <xdr:cNvPr id="542" name="円/楕円 541"/>
        <xdr:cNvSpPr/>
      </xdr:nvSpPr>
      <xdr:spPr>
        <a:xfrm>
          <a:off x="14541500" y="526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29</xdr:row>
      <xdr:rowOff>66569</xdr:rowOff>
    </xdr:from>
    <xdr:ext cx="534377" cy="259045"/>
    <xdr:sp macro="" textlink="">
      <xdr:nvSpPr>
        <xdr:cNvPr id="543" name="テキスト ボックス 542"/>
        <xdr:cNvSpPr txBox="1"/>
      </xdr:nvSpPr>
      <xdr:spPr>
        <a:xfrm>
          <a:off x="14325111" y="503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55,051</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155716</xdr:rowOff>
    </xdr:from>
    <xdr:to>
      <xdr:col>20</xdr:col>
      <xdr:colOff>9525</xdr:colOff>
      <xdr:row>34</xdr:row>
      <xdr:rowOff>85866</xdr:rowOff>
    </xdr:to>
    <xdr:sp macro="" textlink="">
      <xdr:nvSpPr>
        <xdr:cNvPr id="544" name="円/楕円 543"/>
        <xdr:cNvSpPr/>
      </xdr:nvSpPr>
      <xdr:spPr>
        <a:xfrm>
          <a:off x="13652500" y="581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102393</xdr:rowOff>
    </xdr:from>
    <xdr:ext cx="534377" cy="259045"/>
    <xdr:sp macro="" textlink="">
      <xdr:nvSpPr>
        <xdr:cNvPr id="545" name="テキスト ボックス 544"/>
        <xdr:cNvSpPr txBox="1"/>
      </xdr:nvSpPr>
      <xdr:spPr>
        <a:xfrm>
          <a:off x="13436111" y="55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38,204</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43997</xdr:rowOff>
    </xdr:from>
    <xdr:to>
      <xdr:col>18</xdr:col>
      <xdr:colOff>492125</xdr:colOff>
      <xdr:row>34</xdr:row>
      <xdr:rowOff>145597</xdr:rowOff>
    </xdr:to>
    <xdr:sp macro="" textlink="">
      <xdr:nvSpPr>
        <xdr:cNvPr id="546" name="円/楕円 545"/>
        <xdr:cNvSpPr/>
      </xdr:nvSpPr>
      <xdr:spPr>
        <a:xfrm>
          <a:off x="12763500" y="587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162124</xdr:rowOff>
    </xdr:from>
    <xdr:ext cx="534377" cy="259045"/>
    <xdr:sp macro="" textlink="">
      <xdr:nvSpPr>
        <xdr:cNvPr id="547" name="テキスト ボックス 546"/>
        <xdr:cNvSpPr txBox="1"/>
      </xdr:nvSpPr>
      <xdr:spPr>
        <a:xfrm>
          <a:off x="12547111" y="564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36,375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49,151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0" name="テキスト ボックス 55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4" name="テキスト ボックス 56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99368</xdr:rowOff>
    </xdr:from>
    <xdr:to>
      <xdr:col>23</xdr:col>
      <xdr:colOff>516889</xdr:colOff>
      <xdr:row>59</xdr:row>
      <xdr:rowOff>103995</xdr:rowOff>
    </xdr:to>
    <xdr:cxnSp macro="">
      <xdr:nvCxnSpPr>
        <xdr:cNvPr id="574" name="直線コネクタ 573"/>
        <xdr:cNvCxnSpPr/>
      </xdr:nvCxnSpPr>
      <xdr:spPr>
        <a:xfrm flipV="1">
          <a:off x="16317595" y="8671868"/>
          <a:ext cx="1269" cy="1547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107822</xdr:rowOff>
    </xdr:from>
    <xdr:ext cx="534377" cy="259045"/>
    <xdr:sp macro="" textlink="">
      <xdr:nvSpPr>
        <xdr:cNvPr id="575" name="教育費最小値テキスト"/>
        <xdr:cNvSpPr txBox="1"/>
      </xdr:nvSpPr>
      <xdr:spPr>
        <a:xfrm>
          <a:off x="16370300" y="1022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29,530</a:t>
          </a:r>
          <a:endParaRPr kumimoji="1" lang="ja-JP" altLang="en-US" sz="1000" b="1">
            <a:latin typeface="ＭＳ Ｐゴシック"/>
          </a:endParaRPr>
        </a:p>
      </xdr:txBody>
    </xdr:sp>
    <xdr:clientData/>
  </xdr:oneCellAnchor>
  <xdr:twoCellAnchor>
    <xdr:from>
      <xdr:col>23</xdr:col>
      <xdr:colOff>428625</xdr:colOff>
      <xdr:row>59</xdr:row>
      <xdr:rowOff>103995</xdr:rowOff>
    </xdr:from>
    <xdr:to>
      <xdr:col>23</xdr:col>
      <xdr:colOff>606425</xdr:colOff>
      <xdr:row>59</xdr:row>
      <xdr:rowOff>103995</xdr:rowOff>
    </xdr:to>
    <xdr:cxnSp macro="">
      <xdr:nvCxnSpPr>
        <xdr:cNvPr id="576" name="直線コネクタ 575"/>
        <xdr:cNvCxnSpPr/>
      </xdr:nvCxnSpPr>
      <xdr:spPr>
        <a:xfrm>
          <a:off x="16230600" y="1021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46045</xdr:rowOff>
    </xdr:from>
    <xdr:ext cx="599010" cy="259045"/>
    <xdr:sp macro="" textlink="">
      <xdr:nvSpPr>
        <xdr:cNvPr id="577" name="教育費最大値テキスト"/>
        <xdr:cNvSpPr txBox="1"/>
      </xdr:nvSpPr>
      <xdr:spPr>
        <a:xfrm>
          <a:off x="16370300" y="844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171,705</a:t>
          </a:r>
          <a:endParaRPr kumimoji="1" lang="ja-JP" altLang="en-US" sz="1000" b="1">
            <a:latin typeface="ＭＳ Ｐゴシック"/>
          </a:endParaRPr>
        </a:p>
      </xdr:txBody>
    </xdr:sp>
    <xdr:clientData/>
  </xdr:oneCellAnchor>
  <xdr:twoCellAnchor>
    <xdr:from>
      <xdr:col>23</xdr:col>
      <xdr:colOff>428625</xdr:colOff>
      <xdr:row>50</xdr:row>
      <xdr:rowOff>99368</xdr:rowOff>
    </xdr:from>
    <xdr:to>
      <xdr:col>23</xdr:col>
      <xdr:colOff>606425</xdr:colOff>
      <xdr:row>50</xdr:row>
      <xdr:rowOff>99368</xdr:rowOff>
    </xdr:to>
    <xdr:cxnSp macro="">
      <xdr:nvCxnSpPr>
        <xdr:cNvPr id="578" name="直線コネクタ 577"/>
        <xdr:cNvCxnSpPr/>
      </xdr:nvCxnSpPr>
      <xdr:spPr>
        <a:xfrm>
          <a:off x="16230600" y="86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118963</xdr:rowOff>
    </xdr:from>
    <xdr:to>
      <xdr:col>23</xdr:col>
      <xdr:colOff>517525</xdr:colOff>
      <xdr:row>58</xdr:row>
      <xdr:rowOff>2159</xdr:rowOff>
    </xdr:to>
    <xdr:cxnSp macro="">
      <xdr:nvCxnSpPr>
        <xdr:cNvPr id="579" name="直線コネクタ 578"/>
        <xdr:cNvCxnSpPr/>
      </xdr:nvCxnSpPr>
      <xdr:spPr>
        <a:xfrm flipV="1">
          <a:off x="15481300" y="9891613"/>
          <a:ext cx="838200" cy="5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73601</xdr:rowOff>
    </xdr:from>
    <xdr:ext cx="534377" cy="259045"/>
    <xdr:sp macro="" textlink="">
      <xdr:nvSpPr>
        <xdr:cNvPr id="580" name="教育費平均値テキスト"/>
        <xdr:cNvSpPr txBox="1"/>
      </xdr:nvSpPr>
      <xdr:spPr>
        <a:xfrm>
          <a:off x="16370300" y="9674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61,257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50724</xdr:rowOff>
    </xdr:from>
    <xdr:to>
      <xdr:col>23</xdr:col>
      <xdr:colOff>568325</xdr:colOff>
      <xdr:row>57</xdr:row>
      <xdr:rowOff>152324</xdr:rowOff>
    </xdr:to>
    <xdr:sp macro="" textlink="">
      <xdr:nvSpPr>
        <xdr:cNvPr id="581" name="フローチャート : 判断 580"/>
        <xdr:cNvSpPr/>
      </xdr:nvSpPr>
      <xdr:spPr>
        <a:xfrm>
          <a:off x="16268700" y="982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57556</xdr:rowOff>
    </xdr:from>
    <xdr:to>
      <xdr:col>22</xdr:col>
      <xdr:colOff>365125</xdr:colOff>
      <xdr:row>58</xdr:row>
      <xdr:rowOff>2159</xdr:rowOff>
    </xdr:to>
    <xdr:cxnSp macro="">
      <xdr:nvCxnSpPr>
        <xdr:cNvPr id="582" name="直線コネクタ 581"/>
        <xdr:cNvCxnSpPr/>
      </xdr:nvCxnSpPr>
      <xdr:spPr>
        <a:xfrm>
          <a:off x="14592300" y="9830206"/>
          <a:ext cx="889000" cy="11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13767</xdr:rowOff>
    </xdr:from>
    <xdr:to>
      <xdr:col>22</xdr:col>
      <xdr:colOff>415925</xdr:colOff>
      <xdr:row>57</xdr:row>
      <xdr:rowOff>115367</xdr:rowOff>
    </xdr:to>
    <xdr:sp macro="" textlink="">
      <xdr:nvSpPr>
        <xdr:cNvPr id="583" name="フローチャート : 判断 582"/>
        <xdr:cNvSpPr/>
      </xdr:nvSpPr>
      <xdr:spPr>
        <a:xfrm>
          <a:off x="15430500" y="978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131894</xdr:rowOff>
    </xdr:from>
    <xdr:ext cx="534377" cy="259045"/>
    <xdr:sp macro="" textlink="">
      <xdr:nvSpPr>
        <xdr:cNvPr id="584" name="テキスト ボックス 583"/>
        <xdr:cNvSpPr txBox="1"/>
      </xdr:nvSpPr>
      <xdr:spPr>
        <a:xfrm>
          <a:off x="15214111" y="95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57556</xdr:rowOff>
    </xdr:from>
    <xdr:to>
      <xdr:col>21</xdr:col>
      <xdr:colOff>161925</xdr:colOff>
      <xdr:row>57</xdr:row>
      <xdr:rowOff>130229</xdr:rowOff>
    </xdr:to>
    <xdr:cxnSp macro="">
      <xdr:nvCxnSpPr>
        <xdr:cNvPr id="585" name="直線コネクタ 584"/>
        <xdr:cNvCxnSpPr/>
      </xdr:nvCxnSpPr>
      <xdr:spPr>
        <a:xfrm flipV="1">
          <a:off x="13703300" y="9830206"/>
          <a:ext cx="889000" cy="7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111281</xdr:rowOff>
    </xdr:from>
    <xdr:to>
      <xdr:col>21</xdr:col>
      <xdr:colOff>212725</xdr:colOff>
      <xdr:row>57</xdr:row>
      <xdr:rowOff>41431</xdr:rowOff>
    </xdr:to>
    <xdr:sp macro="" textlink="">
      <xdr:nvSpPr>
        <xdr:cNvPr id="586" name="フローチャート : 判断 585"/>
        <xdr:cNvSpPr/>
      </xdr:nvSpPr>
      <xdr:spPr>
        <a:xfrm>
          <a:off x="14541500" y="971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57958</xdr:rowOff>
    </xdr:from>
    <xdr:ext cx="534377" cy="259045"/>
    <xdr:sp macro="" textlink="">
      <xdr:nvSpPr>
        <xdr:cNvPr id="587" name="テキスト ボックス 586"/>
        <xdr:cNvSpPr txBox="1"/>
      </xdr:nvSpPr>
      <xdr:spPr>
        <a:xfrm>
          <a:off x="14325111" y="94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71,444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81973</xdr:rowOff>
    </xdr:from>
    <xdr:to>
      <xdr:col>19</xdr:col>
      <xdr:colOff>644525</xdr:colOff>
      <xdr:row>57</xdr:row>
      <xdr:rowOff>130229</xdr:rowOff>
    </xdr:to>
    <xdr:cxnSp macro="">
      <xdr:nvCxnSpPr>
        <xdr:cNvPr id="588" name="直線コネクタ 587"/>
        <xdr:cNvCxnSpPr/>
      </xdr:nvCxnSpPr>
      <xdr:spPr>
        <a:xfrm>
          <a:off x="12814300" y="9683173"/>
          <a:ext cx="889000" cy="21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87234</xdr:rowOff>
    </xdr:from>
    <xdr:to>
      <xdr:col>20</xdr:col>
      <xdr:colOff>9525</xdr:colOff>
      <xdr:row>58</xdr:row>
      <xdr:rowOff>17384</xdr:rowOff>
    </xdr:to>
    <xdr:sp macro="" textlink="">
      <xdr:nvSpPr>
        <xdr:cNvPr id="589" name="フローチャート : 判断 588"/>
        <xdr:cNvSpPr/>
      </xdr:nvSpPr>
      <xdr:spPr>
        <a:xfrm>
          <a:off x="13652500" y="985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8511</xdr:rowOff>
    </xdr:from>
    <xdr:ext cx="534377" cy="259045"/>
    <xdr:sp macro="" textlink="">
      <xdr:nvSpPr>
        <xdr:cNvPr id="590" name="テキスト ボックス 589"/>
        <xdr:cNvSpPr txBox="1"/>
      </xdr:nvSpPr>
      <xdr:spPr>
        <a:xfrm>
          <a:off x="13436111" y="995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57,903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75783</xdr:rowOff>
    </xdr:from>
    <xdr:to>
      <xdr:col>18</xdr:col>
      <xdr:colOff>492125</xdr:colOff>
      <xdr:row>58</xdr:row>
      <xdr:rowOff>5933</xdr:rowOff>
    </xdr:to>
    <xdr:sp macro="" textlink="">
      <xdr:nvSpPr>
        <xdr:cNvPr id="591" name="フローチャート : 判断 590"/>
        <xdr:cNvSpPr/>
      </xdr:nvSpPr>
      <xdr:spPr>
        <a:xfrm>
          <a:off x="12763500" y="984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168510</xdr:rowOff>
    </xdr:from>
    <xdr:ext cx="534377" cy="259045"/>
    <xdr:sp macro="" textlink="">
      <xdr:nvSpPr>
        <xdr:cNvPr id="592" name="テキスト ボックス 591"/>
        <xdr:cNvSpPr txBox="1"/>
      </xdr:nvSpPr>
      <xdr:spPr>
        <a:xfrm>
          <a:off x="12547111" y="994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58,955</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68163</xdr:rowOff>
    </xdr:from>
    <xdr:to>
      <xdr:col>23</xdr:col>
      <xdr:colOff>568325</xdr:colOff>
      <xdr:row>57</xdr:row>
      <xdr:rowOff>169763</xdr:rowOff>
    </xdr:to>
    <xdr:sp macro="" textlink="">
      <xdr:nvSpPr>
        <xdr:cNvPr id="598" name="円/楕円 597"/>
        <xdr:cNvSpPr/>
      </xdr:nvSpPr>
      <xdr:spPr>
        <a:xfrm>
          <a:off x="16268700" y="984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46590</xdr:rowOff>
    </xdr:from>
    <xdr:ext cx="534377" cy="259045"/>
    <xdr:sp macro="" textlink="">
      <xdr:nvSpPr>
        <xdr:cNvPr id="599" name="教育費該当値テキスト"/>
        <xdr:cNvSpPr txBox="1"/>
      </xdr:nvSpPr>
      <xdr:spPr>
        <a:xfrm>
          <a:off x="16370300" y="981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59,655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122809</xdr:rowOff>
    </xdr:from>
    <xdr:to>
      <xdr:col>22</xdr:col>
      <xdr:colOff>415925</xdr:colOff>
      <xdr:row>58</xdr:row>
      <xdr:rowOff>52959</xdr:rowOff>
    </xdr:to>
    <xdr:sp macro="" textlink="">
      <xdr:nvSpPr>
        <xdr:cNvPr id="600" name="円/楕円 599"/>
        <xdr:cNvSpPr/>
      </xdr:nvSpPr>
      <xdr:spPr>
        <a:xfrm>
          <a:off x="15430500" y="989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44086</xdr:rowOff>
    </xdr:from>
    <xdr:ext cx="534377" cy="259045"/>
    <xdr:sp macro="" textlink="">
      <xdr:nvSpPr>
        <xdr:cNvPr id="601" name="テキスト ボックス 600"/>
        <xdr:cNvSpPr txBox="1"/>
      </xdr:nvSpPr>
      <xdr:spPr>
        <a:xfrm>
          <a:off x="15214111" y="998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54,635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6756</xdr:rowOff>
    </xdr:from>
    <xdr:to>
      <xdr:col>21</xdr:col>
      <xdr:colOff>212725</xdr:colOff>
      <xdr:row>57</xdr:row>
      <xdr:rowOff>108356</xdr:rowOff>
    </xdr:to>
    <xdr:sp macro="" textlink="">
      <xdr:nvSpPr>
        <xdr:cNvPr id="602" name="円/楕円 601"/>
        <xdr:cNvSpPr/>
      </xdr:nvSpPr>
      <xdr:spPr>
        <a:xfrm>
          <a:off x="14541500" y="97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99483</xdr:rowOff>
    </xdr:from>
    <xdr:ext cx="534377" cy="259045"/>
    <xdr:sp macro="" textlink="">
      <xdr:nvSpPr>
        <xdr:cNvPr id="603" name="テキスト ボックス 602"/>
        <xdr:cNvSpPr txBox="1"/>
      </xdr:nvSpPr>
      <xdr:spPr>
        <a:xfrm>
          <a:off x="14325111" y="987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65,296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79429</xdr:rowOff>
    </xdr:from>
    <xdr:to>
      <xdr:col>20</xdr:col>
      <xdr:colOff>9525</xdr:colOff>
      <xdr:row>58</xdr:row>
      <xdr:rowOff>9579</xdr:rowOff>
    </xdr:to>
    <xdr:sp macro="" textlink="">
      <xdr:nvSpPr>
        <xdr:cNvPr id="604" name="円/楕円 603"/>
        <xdr:cNvSpPr/>
      </xdr:nvSpPr>
      <xdr:spPr>
        <a:xfrm>
          <a:off x="13652500" y="985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26106</xdr:rowOff>
    </xdr:from>
    <xdr:ext cx="534377" cy="259045"/>
    <xdr:sp macro="" textlink="">
      <xdr:nvSpPr>
        <xdr:cNvPr id="605" name="テキスト ボックス 604"/>
        <xdr:cNvSpPr txBox="1"/>
      </xdr:nvSpPr>
      <xdr:spPr>
        <a:xfrm>
          <a:off x="13436111" y="962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58,620</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31173</xdr:rowOff>
    </xdr:from>
    <xdr:to>
      <xdr:col>18</xdr:col>
      <xdr:colOff>492125</xdr:colOff>
      <xdr:row>56</xdr:row>
      <xdr:rowOff>132773</xdr:rowOff>
    </xdr:to>
    <xdr:sp macro="" textlink="">
      <xdr:nvSpPr>
        <xdr:cNvPr id="606" name="円/楕円 605"/>
        <xdr:cNvSpPr/>
      </xdr:nvSpPr>
      <xdr:spPr>
        <a:xfrm>
          <a:off x="12763500" y="963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149300</xdr:rowOff>
    </xdr:from>
    <xdr:ext cx="534377" cy="259045"/>
    <xdr:sp macro="" textlink="">
      <xdr:nvSpPr>
        <xdr:cNvPr id="607" name="テキスト ボックス 606"/>
        <xdr:cNvSpPr txBox="1"/>
      </xdr:nvSpPr>
      <xdr:spPr>
        <a:xfrm>
          <a:off x="12547111" y="940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78,803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2387</xdr:rowOff>
    </xdr:from>
    <xdr:to>
      <xdr:col>23</xdr:col>
      <xdr:colOff>516889</xdr:colOff>
      <xdr:row>79</xdr:row>
      <xdr:rowOff>44450</xdr:rowOff>
    </xdr:to>
    <xdr:cxnSp macro="">
      <xdr:nvCxnSpPr>
        <xdr:cNvPr id="631" name="直線コネクタ 630"/>
        <xdr:cNvCxnSpPr/>
      </xdr:nvCxnSpPr>
      <xdr:spPr>
        <a:xfrm flipV="1">
          <a:off x="16317595" y="12003887"/>
          <a:ext cx="1269" cy="15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120514</xdr:rowOff>
    </xdr:from>
    <xdr:ext cx="534377" cy="259045"/>
    <xdr:sp macro="" textlink="">
      <xdr:nvSpPr>
        <xdr:cNvPr id="634" name="災害復旧費最大値テキスト"/>
        <xdr:cNvSpPr txBox="1"/>
      </xdr:nvSpPr>
      <xdr:spPr>
        <a:xfrm>
          <a:off x="16370300" y="1177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41,604</a:t>
          </a:r>
          <a:endParaRPr kumimoji="1" lang="ja-JP" altLang="en-US" sz="1000" b="1">
            <a:latin typeface="ＭＳ Ｐゴシック"/>
          </a:endParaRPr>
        </a:p>
      </xdr:txBody>
    </xdr:sp>
    <xdr:clientData/>
  </xdr:oneCellAnchor>
  <xdr:twoCellAnchor>
    <xdr:from>
      <xdr:col>23</xdr:col>
      <xdr:colOff>428625</xdr:colOff>
      <xdr:row>70</xdr:row>
      <xdr:rowOff>2387</xdr:rowOff>
    </xdr:from>
    <xdr:to>
      <xdr:col>23</xdr:col>
      <xdr:colOff>606425</xdr:colOff>
      <xdr:row>70</xdr:row>
      <xdr:rowOff>2387</xdr:rowOff>
    </xdr:to>
    <xdr:cxnSp macro="">
      <xdr:nvCxnSpPr>
        <xdr:cNvPr id="635" name="直線コネクタ 634"/>
        <xdr:cNvCxnSpPr/>
      </xdr:nvCxnSpPr>
      <xdr:spPr>
        <a:xfrm>
          <a:off x="16230600" y="1200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111582</xdr:rowOff>
    </xdr:from>
    <xdr:to>
      <xdr:col>23</xdr:col>
      <xdr:colOff>517525</xdr:colOff>
      <xdr:row>74</xdr:row>
      <xdr:rowOff>88836</xdr:rowOff>
    </xdr:to>
    <xdr:cxnSp macro="">
      <xdr:nvCxnSpPr>
        <xdr:cNvPr id="636" name="直線コネクタ 635"/>
        <xdr:cNvCxnSpPr/>
      </xdr:nvCxnSpPr>
      <xdr:spPr>
        <a:xfrm flipV="1">
          <a:off x="15481300" y="12284532"/>
          <a:ext cx="838200" cy="49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151604</xdr:rowOff>
    </xdr:from>
    <xdr:ext cx="469744" cy="259045"/>
    <xdr:sp macro="" textlink="">
      <xdr:nvSpPr>
        <xdr:cNvPr id="637" name="災害復旧費平均値テキスト"/>
        <xdr:cNvSpPr txBox="1"/>
      </xdr:nvSpPr>
      <xdr:spPr>
        <a:xfrm>
          <a:off x="16370300" y="13353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1727</xdr:rowOff>
    </xdr:from>
    <xdr:to>
      <xdr:col>23</xdr:col>
      <xdr:colOff>568325</xdr:colOff>
      <xdr:row>78</xdr:row>
      <xdr:rowOff>103327</xdr:rowOff>
    </xdr:to>
    <xdr:sp macro="" textlink="">
      <xdr:nvSpPr>
        <xdr:cNvPr id="638" name="フローチャート : 判断 637"/>
        <xdr:cNvSpPr/>
      </xdr:nvSpPr>
      <xdr:spPr>
        <a:xfrm>
          <a:off x="16268700" y="1337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88836</xdr:rowOff>
    </xdr:from>
    <xdr:to>
      <xdr:col>22</xdr:col>
      <xdr:colOff>365125</xdr:colOff>
      <xdr:row>78</xdr:row>
      <xdr:rowOff>108496</xdr:rowOff>
    </xdr:to>
    <xdr:cxnSp macro="">
      <xdr:nvCxnSpPr>
        <xdr:cNvPr id="639" name="直線コネクタ 638"/>
        <xdr:cNvCxnSpPr/>
      </xdr:nvCxnSpPr>
      <xdr:spPr>
        <a:xfrm flipV="1">
          <a:off x="14592300" y="12776136"/>
          <a:ext cx="889000" cy="70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45162</xdr:rowOff>
    </xdr:from>
    <xdr:to>
      <xdr:col>22</xdr:col>
      <xdr:colOff>415925</xdr:colOff>
      <xdr:row>77</xdr:row>
      <xdr:rowOff>146762</xdr:rowOff>
    </xdr:to>
    <xdr:sp macro="" textlink="">
      <xdr:nvSpPr>
        <xdr:cNvPr id="640" name="フローチャート : 判断 639"/>
        <xdr:cNvSpPr/>
      </xdr:nvSpPr>
      <xdr:spPr>
        <a:xfrm>
          <a:off x="15430500" y="1324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137889</xdr:rowOff>
    </xdr:from>
    <xdr:ext cx="469744" cy="259045"/>
    <xdr:sp macro="" textlink="">
      <xdr:nvSpPr>
        <xdr:cNvPr id="641" name="テキスト ボックス 640"/>
        <xdr:cNvSpPr txBox="1"/>
      </xdr:nvSpPr>
      <xdr:spPr>
        <a:xfrm>
          <a:off x="15246427" y="13339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121603</xdr:rowOff>
    </xdr:from>
    <xdr:to>
      <xdr:col>21</xdr:col>
      <xdr:colOff>161925</xdr:colOff>
      <xdr:row>78</xdr:row>
      <xdr:rowOff>108496</xdr:rowOff>
    </xdr:to>
    <xdr:cxnSp macro="">
      <xdr:nvCxnSpPr>
        <xdr:cNvPr id="642" name="直線コネクタ 641"/>
        <xdr:cNvCxnSpPr/>
      </xdr:nvCxnSpPr>
      <xdr:spPr>
        <a:xfrm>
          <a:off x="13703300" y="12980353"/>
          <a:ext cx="889000" cy="50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59562</xdr:rowOff>
    </xdr:from>
    <xdr:to>
      <xdr:col>21</xdr:col>
      <xdr:colOff>212725</xdr:colOff>
      <xdr:row>77</xdr:row>
      <xdr:rowOff>161162</xdr:rowOff>
    </xdr:to>
    <xdr:sp macro="" textlink="">
      <xdr:nvSpPr>
        <xdr:cNvPr id="643" name="フローチャート : 判断 642"/>
        <xdr:cNvSpPr/>
      </xdr:nvSpPr>
      <xdr:spPr>
        <a:xfrm>
          <a:off x="14541500" y="132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6239</xdr:rowOff>
    </xdr:from>
    <xdr:ext cx="469744" cy="259045"/>
    <xdr:sp macro="" textlink="">
      <xdr:nvSpPr>
        <xdr:cNvPr id="644" name="テキスト ボックス 643"/>
        <xdr:cNvSpPr txBox="1"/>
      </xdr:nvSpPr>
      <xdr:spPr>
        <a:xfrm>
          <a:off x="14357427" y="1303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121603</xdr:rowOff>
    </xdr:from>
    <xdr:to>
      <xdr:col>19</xdr:col>
      <xdr:colOff>644525</xdr:colOff>
      <xdr:row>76</xdr:row>
      <xdr:rowOff>102857</xdr:rowOff>
    </xdr:to>
    <xdr:cxnSp macro="">
      <xdr:nvCxnSpPr>
        <xdr:cNvPr id="645" name="直線コネクタ 644"/>
        <xdr:cNvCxnSpPr/>
      </xdr:nvCxnSpPr>
      <xdr:spPr>
        <a:xfrm flipV="1">
          <a:off x="12814300" y="12980353"/>
          <a:ext cx="889000" cy="15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4166</xdr:rowOff>
    </xdr:from>
    <xdr:to>
      <xdr:col>20</xdr:col>
      <xdr:colOff>9525</xdr:colOff>
      <xdr:row>77</xdr:row>
      <xdr:rowOff>105766</xdr:rowOff>
    </xdr:to>
    <xdr:sp macro="" textlink="">
      <xdr:nvSpPr>
        <xdr:cNvPr id="646" name="フローチャート : 判断 645"/>
        <xdr:cNvSpPr/>
      </xdr:nvSpPr>
      <xdr:spPr>
        <a:xfrm>
          <a:off x="13652500" y="1320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96893</xdr:rowOff>
    </xdr:from>
    <xdr:ext cx="469744" cy="259045"/>
    <xdr:sp macro="" textlink="">
      <xdr:nvSpPr>
        <xdr:cNvPr id="647" name="テキスト ボックス 646"/>
        <xdr:cNvSpPr txBox="1"/>
      </xdr:nvSpPr>
      <xdr:spPr>
        <a:xfrm>
          <a:off x="13468427" y="1329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85280</xdr:rowOff>
    </xdr:from>
    <xdr:to>
      <xdr:col>18</xdr:col>
      <xdr:colOff>492125</xdr:colOff>
      <xdr:row>77</xdr:row>
      <xdr:rowOff>15430</xdr:rowOff>
    </xdr:to>
    <xdr:sp macro="" textlink="">
      <xdr:nvSpPr>
        <xdr:cNvPr id="648" name="フローチャート : 判断 647"/>
        <xdr:cNvSpPr/>
      </xdr:nvSpPr>
      <xdr:spPr>
        <a:xfrm>
          <a:off x="12763500" y="1311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6557</xdr:rowOff>
    </xdr:from>
    <xdr:ext cx="534377" cy="259045"/>
    <xdr:sp macro="" textlink="">
      <xdr:nvSpPr>
        <xdr:cNvPr id="649" name="テキスト ボックス 648"/>
        <xdr:cNvSpPr txBox="1"/>
      </xdr:nvSpPr>
      <xdr:spPr>
        <a:xfrm>
          <a:off x="12547111" y="1320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71</xdr:row>
      <xdr:rowOff>60782</xdr:rowOff>
    </xdr:from>
    <xdr:to>
      <xdr:col>23</xdr:col>
      <xdr:colOff>568325</xdr:colOff>
      <xdr:row>71</xdr:row>
      <xdr:rowOff>162382</xdr:rowOff>
    </xdr:to>
    <xdr:sp macro="" textlink="">
      <xdr:nvSpPr>
        <xdr:cNvPr id="655" name="円/楕円 654"/>
        <xdr:cNvSpPr/>
      </xdr:nvSpPr>
      <xdr:spPr>
        <a:xfrm>
          <a:off x="16268700" y="1223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83659</xdr:rowOff>
    </xdr:from>
    <xdr:ext cx="534377" cy="259045"/>
    <xdr:sp macro="" textlink="">
      <xdr:nvSpPr>
        <xdr:cNvPr id="656" name="災害復旧費該当値テキスト"/>
        <xdr:cNvSpPr txBox="1"/>
      </xdr:nvSpPr>
      <xdr:spPr>
        <a:xfrm>
          <a:off x="16370300" y="1208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34,238</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38036</xdr:rowOff>
    </xdr:from>
    <xdr:to>
      <xdr:col>22</xdr:col>
      <xdr:colOff>415925</xdr:colOff>
      <xdr:row>74</xdr:row>
      <xdr:rowOff>139636</xdr:rowOff>
    </xdr:to>
    <xdr:sp macro="" textlink="">
      <xdr:nvSpPr>
        <xdr:cNvPr id="657" name="円/楕円 656"/>
        <xdr:cNvSpPr/>
      </xdr:nvSpPr>
      <xdr:spPr>
        <a:xfrm>
          <a:off x="15430500" y="127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156163</xdr:rowOff>
    </xdr:from>
    <xdr:ext cx="534377" cy="259045"/>
    <xdr:sp macro="" textlink="">
      <xdr:nvSpPr>
        <xdr:cNvPr id="658" name="テキスト ボックス 657"/>
        <xdr:cNvSpPr txBox="1"/>
      </xdr:nvSpPr>
      <xdr:spPr>
        <a:xfrm>
          <a:off x="15214111" y="1250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21,335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57696</xdr:rowOff>
    </xdr:from>
    <xdr:to>
      <xdr:col>21</xdr:col>
      <xdr:colOff>212725</xdr:colOff>
      <xdr:row>78</xdr:row>
      <xdr:rowOff>159296</xdr:rowOff>
    </xdr:to>
    <xdr:sp macro="" textlink="">
      <xdr:nvSpPr>
        <xdr:cNvPr id="659" name="円/楕円 658"/>
        <xdr:cNvSpPr/>
      </xdr:nvSpPr>
      <xdr:spPr>
        <a:xfrm>
          <a:off x="14541500" y="1343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150423</xdr:rowOff>
    </xdr:from>
    <xdr:ext cx="469744" cy="259045"/>
    <xdr:sp macro="" textlink="">
      <xdr:nvSpPr>
        <xdr:cNvPr id="660" name="テキスト ボックス 659"/>
        <xdr:cNvSpPr txBox="1"/>
      </xdr:nvSpPr>
      <xdr:spPr>
        <a:xfrm>
          <a:off x="14357427" y="13523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2,819</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70803</xdr:rowOff>
    </xdr:from>
    <xdr:to>
      <xdr:col>20</xdr:col>
      <xdr:colOff>9525</xdr:colOff>
      <xdr:row>76</xdr:row>
      <xdr:rowOff>952</xdr:rowOff>
    </xdr:to>
    <xdr:sp macro="" textlink="">
      <xdr:nvSpPr>
        <xdr:cNvPr id="661" name="円/楕円 660"/>
        <xdr:cNvSpPr/>
      </xdr:nvSpPr>
      <xdr:spPr>
        <a:xfrm>
          <a:off x="13652500" y="129295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17480</xdr:rowOff>
    </xdr:from>
    <xdr:ext cx="534377" cy="259045"/>
    <xdr:sp macro="" textlink="">
      <xdr:nvSpPr>
        <xdr:cNvPr id="662" name="テキスト ボックス 661"/>
        <xdr:cNvSpPr txBox="1"/>
      </xdr:nvSpPr>
      <xdr:spPr>
        <a:xfrm>
          <a:off x="13436111" y="1270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15,975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52057</xdr:rowOff>
    </xdr:from>
    <xdr:to>
      <xdr:col>18</xdr:col>
      <xdr:colOff>492125</xdr:colOff>
      <xdr:row>76</xdr:row>
      <xdr:rowOff>153657</xdr:rowOff>
    </xdr:to>
    <xdr:sp macro="" textlink="">
      <xdr:nvSpPr>
        <xdr:cNvPr id="663" name="円/楕円 662"/>
        <xdr:cNvSpPr/>
      </xdr:nvSpPr>
      <xdr:spPr>
        <a:xfrm>
          <a:off x="12763500" y="1308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170184</xdr:rowOff>
    </xdr:from>
    <xdr:ext cx="534377" cy="259045"/>
    <xdr:sp macro="" textlink="">
      <xdr:nvSpPr>
        <xdr:cNvPr id="664" name="テキスト ボックス 663"/>
        <xdr:cNvSpPr txBox="1"/>
      </xdr:nvSpPr>
      <xdr:spPr>
        <a:xfrm>
          <a:off x="12547111" y="1285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79,762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7" name="テキスト ボックス 676"/>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3" name="テキスト ボックス 68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61277</xdr:rowOff>
    </xdr:from>
    <xdr:to>
      <xdr:col>23</xdr:col>
      <xdr:colOff>516889</xdr:colOff>
      <xdr:row>99</xdr:row>
      <xdr:rowOff>109843</xdr:rowOff>
    </xdr:to>
    <xdr:cxnSp macro="">
      <xdr:nvCxnSpPr>
        <xdr:cNvPr id="689" name="直線コネクタ 688"/>
        <xdr:cNvCxnSpPr/>
      </xdr:nvCxnSpPr>
      <xdr:spPr>
        <a:xfrm flipV="1">
          <a:off x="16317595" y="15663227"/>
          <a:ext cx="1269" cy="14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113670</xdr:rowOff>
    </xdr:from>
    <xdr:ext cx="534377" cy="259045"/>
    <xdr:sp macro="" textlink="">
      <xdr:nvSpPr>
        <xdr:cNvPr id="690" name="公債費最小値テキスト"/>
        <xdr:cNvSpPr txBox="1"/>
      </xdr:nvSpPr>
      <xdr:spPr>
        <a:xfrm>
          <a:off x="16370300" y="1708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24,851</a:t>
          </a:r>
          <a:endParaRPr kumimoji="1" lang="ja-JP" altLang="en-US" sz="1000" b="1">
            <a:latin typeface="ＭＳ Ｐゴシック"/>
          </a:endParaRPr>
        </a:p>
      </xdr:txBody>
    </xdr:sp>
    <xdr:clientData/>
  </xdr:oneCellAnchor>
  <xdr:twoCellAnchor>
    <xdr:from>
      <xdr:col>23</xdr:col>
      <xdr:colOff>428625</xdr:colOff>
      <xdr:row>99</xdr:row>
      <xdr:rowOff>109843</xdr:rowOff>
    </xdr:from>
    <xdr:to>
      <xdr:col>23</xdr:col>
      <xdr:colOff>606425</xdr:colOff>
      <xdr:row>99</xdr:row>
      <xdr:rowOff>109843</xdr:rowOff>
    </xdr:to>
    <xdr:cxnSp macro="">
      <xdr:nvCxnSpPr>
        <xdr:cNvPr id="691" name="直線コネクタ 690"/>
        <xdr:cNvCxnSpPr/>
      </xdr:nvCxnSpPr>
      <xdr:spPr>
        <a:xfrm>
          <a:off x="16230600" y="1708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7954</xdr:rowOff>
    </xdr:from>
    <xdr:ext cx="599010" cy="259045"/>
    <xdr:sp macro="" textlink="">
      <xdr:nvSpPr>
        <xdr:cNvPr id="692" name="公債費最大値テキスト"/>
        <xdr:cNvSpPr txBox="1"/>
      </xdr:nvSpPr>
      <xdr:spPr>
        <a:xfrm>
          <a:off x="16370300" y="1543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136,675</a:t>
          </a:r>
          <a:endParaRPr kumimoji="1" lang="ja-JP" altLang="en-US" sz="1000" b="1">
            <a:latin typeface="ＭＳ Ｐゴシック"/>
          </a:endParaRPr>
        </a:p>
      </xdr:txBody>
    </xdr:sp>
    <xdr:clientData/>
  </xdr:oneCellAnchor>
  <xdr:twoCellAnchor>
    <xdr:from>
      <xdr:col>23</xdr:col>
      <xdr:colOff>428625</xdr:colOff>
      <xdr:row>91</xdr:row>
      <xdr:rowOff>61277</xdr:rowOff>
    </xdr:from>
    <xdr:to>
      <xdr:col>23</xdr:col>
      <xdr:colOff>606425</xdr:colOff>
      <xdr:row>91</xdr:row>
      <xdr:rowOff>61277</xdr:rowOff>
    </xdr:to>
    <xdr:cxnSp macro="">
      <xdr:nvCxnSpPr>
        <xdr:cNvPr id="693" name="直線コネクタ 692"/>
        <xdr:cNvCxnSpPr/>
      </xdr:nvCxnSpPr>
      <xdr:spPr>
        <a:xfrm>
          <a:off x="16230600" y="156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162089</xdr:rowOff>
    </xdr:from>
    <xdr:to>
      <xdr:col>23</xdr:col>
      <xdr:colOff>517525</xdr:colOff>
      <xdr:row>92</xdr:row>
      <xdr:rowOff>50825</xdr:rowOff>
    </xdr:to>
    <xdr:cxnSp macro="">
      <xdr:nvCxnSpPr>
        <xdr:cNvPr id="694" name="直線コネクタ 693"/>
        <xdr:cNvCxnSpPr/>
      </xdr:nvCxnSpPr>
      <xdr:spPr>
        <a:xfrm>
          <a:off x="15481300" y="15764039"/>
          <a:ext cx="838200" cy="6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23372</xdr:rowOff>
    </xdr:from>
    <xdr:ext cx="534377" cy="259045"/>
    <xdr:sp macro="" textlink="">
      <xdr:nvSpPr>
        <xdr:cNvPr id="695" name="公債費平均値テキスト"/>
        <xdr:cNvSpPr txBox="1"/>
      </xdr:nvSpPr>
      <xdr:spPr>
        <a:xfrm>
          <a:off x="16370300" y="16311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44945</xdr:rowOff>
    </xdr:from>
    <xdr:to>
      <xdr:col>23</xdr:col>
      <xdr:colOff>568325</xdr:colOff>
      <xdr:row>95</xdr:row>
      <xdr:rowOff>146545</xdr:rowOff>
    </xdr:to>
    <xdr:sp macro="" textlink="">
      <xdr:nvSpPr>
        <xdr:cNvPr id="696" name="フローチャート : 判断 695"/>
        <xdr:cNvSpPr/>
      </xdr:nvSpPr>
      <xdr:spPr>
        <a:xfrm>
          <a:off x="16268700" y="1633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87376</xdr:rowOff>
    </xdr:from>
    <xdr:to>
      <xdr:col>22</xdr:col>
      <xdr:colOff>365125</xdr:colOff>
      <xdr:row>91</xdr:row>
      <xdr:rowOff>162089</xdr:rowOff>
    </xdr:to>
    <xdr:cxnSp macro="">
      <xdr:nvCxnSpPr>
        <xdr:cNvPr id="697" name="直線コネクタ 696"/>
        <xdr:cNvCxnSpPr/>
      </xdr:nvCxnSpPr>
      <xdr:spPr>
        <a:xfrm>
          <a:off x="14592300" y="15689326"/>
          <a:ext cx="889000" cy="7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26505</xdr:rowOff>
    </xdr:from>
    <xdr:to>
      <xdr:col>22</xdr:col>
      <xdr:colOff>415925</xdr:colOff>
      <xdr:row>95</xdr:row>
      <xdr:rowOff>128105</xdr:rowOff>
    </xdr:to>
    <xdr:sp macro="" textlink="">
      <xdr:nvSpPr>
        <xdr:cNvPr id="698" name="フローチャート : 判断 697"/>
        <xdr:cNvSpPr/>
      </xdr:nvSpPr>
      <xdr:spPr>
        <a:xfrm>
          <a:off x="15430500" y="1631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119232</xdr:rowOff>
    </xdr:from>
    <xdr:ext cx="534377" cy="259045"/>
    <xdr:sp macro="" textlink="">
      <xdr:nvSpPr>
        <xdr:cNvPr id="699" name="テキスト ボックス 698"/>
        <xdr:cNvSpPr txBox="1"/>
      </xdr:nvSpPr>
      <xdr:spPr>
        <a:xfrm>
          <a:off x="15214111" y="1640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81,413</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87376</xdr:rowOff>
    </xdr:from>
    <xdr:to>
      <xdr:col>21</xdr:col>
      <xdr:colOff>161925</xdr:colOff>
      <xdr:row>92</xdr:row>
      <xdr:rowOff>160110</xdr:rowOff>
    </xdr:to>
    <xdr:cxnSp macro="">
      <xdr:nvCxnSpPr>
        <xdr:cNvPr id="700" name="直線コネクタ 699"/>
        <xdr:cNvCxnSpPr/>
      </xdr:nvCxnSpPr>
      <xdr:spPr>
        <a:xfrm flipV="1">
          <a:off x="13703300" y="15689326"/>
          <a:ext cx="889000" cy="24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7480</xdr:rowOff>
    </xdr:from>
    <xdr:to>
      <xdr:col>21</xdr:col>
      <xdr:colOff>212725</xdr:colOff>
      <xdr:row>95</xdr:row>
      <xdr:rowOff>109080</xdr:rowOff>
    </xdr:to>
    <xdr:sp macro="" textlink="">
      <xdr:nvSpPr>
        <xdr:cNvPr id="701" name="フローチャート : 判断 700"/>
        <xdr:cNvSpPr/>
      </xdr:nvSpPr>
      <xdr:spPr>
        <a:xfrm>
          <a:off x="14541500" y="162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100207</xdr:rowOff>
    </xdr:from>
    <xdr:ext cx="534377" cy="259045"/>
    <xdr:sp macro="" textlink="">
      <xdr:nvSpPr>
        <xdr:cNvPr id="702" name="テキスト ボックス 701"/>
        <xdr:cNvSpPr txBox="1"/>
      </xdr:nvSpPr>
      <xdr:spPr>
        <a:xfrm>
          <a:off x="14325111" y="1638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104978</xdr:rowOff>
    </xdr:from>
    <xdr:to>
      <xdr:col>19</xdr:col>
      <xdr:colOff>644525</xdr:colOff>
      <xdr:row>92</xdr:row>
      <xdr:rowOff>160110</xdr:rowOff>
    </xdr:to>
    <xdr:cxnSp macro="">
      <xdr:nvCxnSpPr>
        <xdr:cNvPr id="703" name="直線コネクタ 702"/>
        <xdr:cNvCxnSpPr/>
      </xdr:nvCxnSpPr>
      <xdr:spPr>
        <a:xfrm>
          <a:off x="12814300" y="15878378"/>
          <a:ext cx="889000" cy="5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3887</xdr:rowOff>
    </xdr:from>
    <xdr:to>
      <xdr:col>20</xdr:col>
      <xdr:colOff>9525</xdr:colOff>
      <xdr:row>95</xdr:row>
      <xdr:rowOff>105487</xdr:rowOff>
    </xdr:to>
    <xdr:sp macro="" textlink="">
      <xdr:nvSpPr>
        <xdr:cNvPr id="704" name="フローチャート : 判断 703"/>
        <xdr:cNvSpPr/>
      </xdr:nvSpPr>
      <xdr:spPr>
        <a:xfrm>
          <a:off x="13652500" y="1629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96614</xdr:rowOff>
    </xdr:from>
    <xdr:ext cx="534377" cy="259045"/>
    <xdr:sp macro="" textlink="">
      <xdr:nvSpPr>
        <xdr:cNvPr id="705" name="テキスト ボックス 704"/>
        <xdr:cNvSpPr txBox="1"/>
      </xdr:nvSpPr>
      <xdr:spPr>
        <a:xfrm>
          <a:off x="13436111" y="1638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83,194</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162954</xdr:rowOff>
    </xdr:from>
    <xdr:to>
      <xdr:col>18</xdr:col>
      <xdr:colOff>492125</xdr:colOff>
      <xdr:row>95</xdr:row>
      <xdr:rowOff>93104</xdr:rowOff>
    </xdr:to>
    <xdr:sp macro="" textlink="">
      <xdr:nvSpPr>
        <xdr:cNvPr id="706" name="フローチャート : 判断 705"/>
        <xdr:cNvSpPr/>
      </xdr:nvSpPr>
      <xdr:spPr>
        <a:xfrm>
          <a:off x="12763500" y="1627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84231</xdr:rowOff>
    </xdr:from>
    <xdr:ext cx="534377" cy="259045"/>
    <xdr:sp macro="" textlink="">
      <xdr:nvSpPr>
        <xdr:cNvPr id="707" name="テキスト ボックス 706"/>
        <xdr:cNvSpPr txBox="1"/>
      </xdr:nvSpPr>
      <xdr:spPr>
        <a:xfrm>
          <a:off x="12547111" y="1637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92</xdr:row>
      <xdr:rowOff>25</xdr:rowOff>
    </xdr:from>
    <xdr:to>
      <xdr:col>23</xdr:col>
      <xdr:colOff>568325</xdr:colOff>
      <xdr:row>92</xdr:row>
      <xdr:rowOff>101625</xdr:rowOff>
    </xdr:to>
    <xdr:sp macro="" textlink="">
      <xdr:nvSpPr>
        <xdr:cNvPr id="713" name="円/楕円 712"/>
        <xdr:cNvSpPr/>
      </xdr:nvSpPr>
      <xdr:spPr>
        <a:xfrm>
          <a:off x="16268700" y="1577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22902</xdr:rowOff>
    </xdr:from>
    <xdr:ext cx="599010" cy="259045"/>
    <xdr:sp macro="" textlink="">
      <xdr:nvSpPr>
        <xdr:cNvPr id="714" name="公債費該当値テキスト"/>
        <xdr:cNvSpPr txBox="1"/>
      </xdr:nvSpPr>
      <xdr:spPr>
        <a:xfrm>
          <a:off x="16370300" y="15624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123,998</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111289</xdr:rowOff>
    </xdr:from>
    <xdr:to>
      <xdr:col>22</xdr:col>
      <xdr:colOff>415925</xdr:colOff>
      <xdr:row>92</xdr:row>
      <xdr:rowOff>41439</xdr:rowOff>
    </xdr:to>
    <xdr:sp macro="" textlink="">
      <xdr:nvSpPr>
        <xdr:cNvPr id="715" name="円/楕円 714"/>
        <xdr:cNvSpPr/>
      </xdr:nvSpPr>
      <xdr:spPr>
        <a:xfrm>
          <a:off x="15430500" y="1571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90</xdr:row>
      <xdr:rowOff>57966</xdr:rowOff>
    </xdr:from>
    <xdr:ext cx="599010" cy="259045"/>
    <xdr:sp macro="" textlink="">
      <xdr:nvSpPr>
        <xdr:cNvPr id="716" name="テキスト ボックス 715"/>
        <xdr:cNvSpPr txBox="1"/>
      </xdr:nvSpPr>
      <xdr:spPr>
        <a:xfrm>
          <a:off x="15181794" y="15488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128,737</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36576</xdr:rowOff>
    </xdr:from>
    <xdr:to>
      <xdr:col>21</xdr:col>
      <xdr:colOff>212725</xdr:colOff>
      <xdr:row>91</xdr:row>
      <xdr:rowOff>138176</xdr:rowOff>
    </xdr:to>
    <xdr:sp macro="" textlink="">
      <xdr:nvSpPr>
        <xdr:cNvPr id="717" name="円/楕円 716"/>
        <xdr:cNvSpPr/>
      </xdr:nvSpPr>
      <xdr:spPr>
        <a:xfrm>
          <a:off x="14541500" y="1563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89</xdr:row>
      <xdr:rowOff>154703</xdr:rowOff>
    </xdr:from>
    <xdr:ext cx="599010" cy="259045"/>
    <xdr:sp macro="" textlink="">
      <xdr:nvSpPr>
        <xdr:cNvPr id="718" name="テキスト ボックス 717"/>
        <xdr:cNvSpPr txBox="1"/>
      </xdr:nvSpPr>
      <xdr:spPr>
        <a:xfrm>
          <a:off x="14292794" y="15413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134,620</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109310</xdr:rowOff>
    </xdr:from>
    <xdr:to>
      <xdr:col>20</xdr:col>
      <xdr:colOff>9525</xdr:colOff>
      <xdr:row>93</xdr:row>
      <xdr:rowOff>39460</xdr:rowOff>
    </xdr:to>
    <xdr:sp macro="" textlink="">
      <xdr:nvSpPr>
        <xdr:cNvPr id="719" name="円/楕円 718"/>
        <xdr:cNvSpPr/>
      </xdr:nvSpPr>
      <xdr:spPr>
        <a:xfrm>
          <a:off x="13652500" y="1588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91</xdr:row>
      <xdr:rowOff>55987</xdr:rowOff>
    </xdr:from>
    <xdr:ext cx="599010" cy="259045"/>
    <xdr:sp macro="" textlink="">
      <xdr:nvSpPr>
        <xdr:cNvPr id="720" name="テキスト ボックス 719"/>
        <xdr:cNvSpPr txBox="1"/>
      </xdr:nvSpPr>
      <xdr:spPr>
        <a:xfrm>
          <a:off x="13403794" y="1565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115,393</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54178</xdr:rowOff>
    </xdr:from>
    <xdr:to>
      <xdr:col>18</xdr:col>
      <xdr:colOff>492125</xdr:colOff>
      <xdr:row>92</xdr:row>
      <xdr:rowOff>155778</xdr:rowOff>
    </xdr:to>
    <xdr:sp macro="" textlink="">
      <xdr:nvSpPr>
        <xdr:cNvPr id="721" name="円/楕円 720"/>
        <xdr:cNvSpPr/>
      </xdr:nvSpPr>
      <xdr:spPr>
        <a:xfrm>
          <a:off x="12763500" y="1582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91</xdr:row>
      <xdr:rowOff>855</xdr:rowOff>
    </xdr:from>
    <xdr:ext cx="599010" cy="259045"/>
    <xdr:sp macro="" textlink="">
      <xdr:nvSpPr>
        <xdr:cNvPr id="722" name="テキスト ボックス 721"/>
        <xdr:cNvSpPr txBox="1"/>
      </xdr:nvSpPr>
      <xdr:spPr>
        <a:xfrm>
          <a:off x="12514794" y="1560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119,734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6" name="テキスト ボックス 735"/>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38" name="テキスト ボックス 737"/>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0" name="テキスト ボックス 739"/>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42" name="テキスト ボックス 741"/>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13970</xdr:rowOff>
    </xdr:from>
    <xdr:to>
      <xdr:col>32</xdr:col>
      <xdr:colOff>186689</xdr:colOff>
      <xdr:row>39</xdr:row>
      <xdr:rowOff>44450</xdr:rowOff>
    </xdr:to>
    <xdr:cxnSp macro="">
      <xdr:nvCxnSpPr>
        <xdr:cNvPr id="746" name="直線コネクタ 745"/>
        <xdr:cNvCxnSpPr/>
      </xdr:nvCxnSpPr>
      <xdr:spPr>
        <a:xfrm flipV="1">
          <a:off x="22159595" y="5328920"/>
          <a:ext cx="1269"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132097</xdr:rowOff>
    </xdr:from>
    <xdr:ext cx="378565" cy="259045"/>
    <xdr:sp macro="" textlink="">
      <xdr:nvSpPr>
        <xdr:cNvPr id="749" name="諸支出金最大値テキスト"/>
        <xdr:cNvSpPr txBox="1"/>
      </xdr:nvSpPr>
      <xdr:spPr>
        <a:xfrm>
          <a:off x="22212300" y="5104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736</a:t>
          </a:r>
          <a:endParaRPr kumimoji="1" lang="ja-JP" altLang="en-US" sz="1000" b="1">
            <a:latin typeface="ＭＳ Ｐゴシック"/>
          </a:endParaRPr>
        </a:p>
      </xdr:txBody>
    </xdr:sp>
    <xdr:clientData/>
  </xdr:oneCellAnchor>
  <xdr:twoCellAnchor>
    <xdr:from>
      <xdr:col>32</xdr:col>
      <xdr:colOff>98425</xdr:colOff>
      <xdr:row>31</xdr:row>
      <xdr:rowOff>13970</xdr:rowOff>
    </xdr:from>
    <xdr:to>
      <xdr:col>32</xdr:col>
      <xdr:colOff>276225</xdr:colOff>
      <xdr:row>31</xdr:row>
      <xdr:rowOff>13970</xdr:rowOff>
    </xdr:to>
    <xdr:cxnSp macro="">
      <xdr:nvCxnSpPr>
        <xdr:cNvPr id="750" name="直線コネクタ 749"/>
        <xdr:cNvCxnSpPr/>
      </xdr:nvCxnSpPr>
      <xdr:spPr>
        <a:xfrm>
          <a:off x="22072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13932" cy="259045"/>
    <xdr:sp macro="" textlink="">
      <xdr:nvSpPr>
        <xdr:cNvPr id="752" name="諸支出金平均値テキスト"/>
        <xdr:cNvSpPr txBox="1"/>
      </xdr:nvSpPr>
      <xdr:spPr>
        <a:xfrm>
          <a:off x="22212300" y="64801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53" name="フローチャート : 判断 752"/>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79375</xdr:rowOff>
    </xdr:from>
    <xdr:to>
      <xdr:col>31</xdr:col>
      <xdr:colOff>85725</xdr:colOff>
      <xdr:row>39</xdr:row>
      <xdr:rowOff>9525</xdr:rowOff>
    </xdr:to>
    <xdr:sp macro="" textlink="">
      <xdr:nvSpPr>
        <xdr:cNvPr id="755" name="フローチャート : 判断 754"/>
        <xdr:cNvSpPr/>
      </xdr:nvSpPr>
      <xdr:spPr>
        <a:xfrm>
          <a:off x="21272500" y="65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26052</xdr:rowOff>
    </xdr:from>
    <xdr:ext cx="313932" cy="259045"/>
    <xdr:sp macro="" textlink="">
      <xdr:nvSpPr>
        <xdr:cNvPr id="756" name="テキスト ボックス 755"/>
        <xdr:cNvSpPr txBox="1"/>
      </xdr:nvSpPr>
      <xdr:spPr>
        <a:xfrm>
          <a:off x="21166333" y="63697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96520</xdr:rowOff>
    </xdr:from>
    <xdr:to>
      <xdr:col>29</xdr:col>
      <xdr:colOff>568325</xdr:colOff>
      <xdr:row>36</xdr:row>
      <xdr:rowOff>26670</xdr:rowOff>
    </xdr:to>
    <xdr:sp macro="" textlink="">
      <xdr:nvSpPr>
        <xdr:cNvPr id="758" name="フローチャート : 判断 757"/>
        <xdr:cNvSpPr/>
      </xdr:nvSpPr>
      <xdr:spPr>
        <a:xfrm>
          <a:off x="203835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43197</xdr:rowOff>
    </xdr:from>
    <xdr:ext cx="378565" cy="259045"/>
    <xdr:sp macro="" textlink="">
      <xdr:nvSpPr>
        <xdr:cNvPr id="759" name="テキスト ボックス 758"/>
        <xdr:cNvSpPr txBox="1"/>
      </xdr:nvSpPr>
      <xdr:spPr>
        <a:xfrm>
          <a:off x="20245017" y="5872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xdr:rowOff>
    </xdr:from>
    <xdr:to>
      <xdr:col>28</xdr:col>
      <xdr:colOff>314325</xdr:colOff>
      <xdr:row>39</xdr:row>
      <xdr:rowOff>44450</xdr:rowOff>
    </xdr:to>
    <xdr:cxnSp macro="">
      <xdr:nvCxnSpPr>
        <xdr:cNvPr id="760" name="直線コネクタ 759"/>
        <xdr:cNvCxnSpPr/>
      </xdr:nvCxnSpPr>
      <xdr:spPr>
        <a:xfrm>
          <a:off x="18656300" y="66909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100330</xdr:rowOff>
    </xdr:from>
    <xdr:to>
      <xdr:col>28</xdr:col>
      <xdr:colOff>365125</xdr:colOff>
      <xdr:row>39</xdr:row>
      <xdr:rowOff>30480</xdr:rowOff>
    </xdr:to>
    <xdr:sp macro="" textlink="">
      <xdr:nvSpPr>
        <xdr:cNvPr id="761" name="フローチャート : 判断 760"/>
        <xdr:cNvSpPr/>
      </xdr:nvSpPr>
      <xdr:spPr>
        <a:xfrm>
          <a:off x="19494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47007</xdr:rowOff>
    </xdr:from>
    <xdr:ext cx="313932" cy="259045"/>
    <xdr:sp macro="" textlink="">
      <xdr:nvSpPr>
        <xdr:cNvPr id="762" name="テキスト ボックス 761"/>
        <xdr:cNvSpPr txBox="1"/>
      </xdr:nvSpPr>
      <xdr:spPr>
        <a:xfrm>
          <a:off x="19388333" y="6390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100330</xdr:rowOff>
    </xdr:from>
    <xdr:to>
      <xdr:col>27</xdr:col>
      <xdr:colOff>161925</xdr:colOff>
      <xdr:row>39</xdr:row>
      <xdr:rowOff>30480</xdr:rowOff>
    </xdr:to>
    <xdr:sp macro="" textlink="">
      <xdr:nvSpPr>
        <xdr:cNvPr id="763" name="フローチャート : 判断 762"/>
        <xdr:cNvSpPr/>
      </xdr:nvSpPr>
      <xdr:spPr>
        <a:xfrm>
          <a:off x="18605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47007</xdr:rowOff>
    </xdr:from>
    <xdr:ext cx="313932" cy="259045"/>
    <xdr:sp macro="" textlink="">
      <xdr:nvSpPr>
        <xdr:cNvPr id="764" name="テキスト ボックス 763"/>
        <xdr:cNvSpPr txBox="1"/>
      </xdr:nvSpPr>
      <xdr:spPr>
        <a:xfrm>
          <a:off x="18499333" y="6390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0" name="円/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71"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2" name="円/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3" name="テキスト ボックス 77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4" name="円/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5" name="テキスト ボックス 77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6" name="円/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7" name="テキスト ボックス 77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125095</xdr:rowOff>
    </xdr:from>
    <xdr:to>
      <xdr:col>27</xdr:col>
      <xdr:colOff>161925</xdr:colOff>
      <xdr:row>39</xdr:row>
      <xdr:rowOff>55245</xdr:rowOff>
    </xdr:to>
    <xdr:sp macro="" textlink="">
      <xdr:nvSpPr>
        <xdr:cNvPr id="778" name="円/楕円 777"/>
        <xdr:cNvSpPr/>
      </xdr:nvSpPr>
      <xdr:spPr>
        <a:xfrm>
          <a:off x="18605500" y="664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46372</xdr:rowOff>
    </xdr:from>
    <xdr:ext cx="313932" cy="259045"/>
    <xdr:sp macro="" textlink="">
      <xdr:nvSpPr>
        <xdr:cNvPr id="779" name="テキスト ボックス 778"/>
        <xdr:cNvSpPr txBox="1"/>
      </xdr:nvSpPr>
      <xdr:spPr>
        <a:xfrm>
          <a:off x="18499333" y="67329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総務費</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　平成</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年度からふるさと納税への取り組みを強化（寄附金が増加）したことで、返礼品や事務費等の関連経費及び基金積立金が大きく増加し、今後も増加する見込みですが、本町にとって貴重な自主財源の確保につながる必要経費ではあるものの、可能な限り圧縮していく必要があります。</a:t>
          </a:r>
          <a:endParaRPr lang="ja-JP" altLang="ja-JP" sz="1050">
            <a:effectLst/>
          </a:endParaRPr>
        </a:p>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労働費</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　本町独自の施策である過疎債ソフト枠を活用した雇用創出事業の実施等により類似団体を上回る決算規模で推移しています。</a:t>
          </a:r>
          <a:endParaRPr lang="ja-JP" altLang="ja-JP" sz="1050">
            <a:effectLst/>
          </a:endParaRPr>
        </a:p>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消防費</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　海岸部を有する本町では、喫緊の課題である南海トラフ地震の発生に備え、早い段階から地震津波避難対策に積極的に取り組むとともに、海岸部以外においても耐震化の促進や消防・防災力の強化、自主防災組織の育成といった取り組みを進めてきた結果、類似団体を上回る規模で推移しており、ここ数年は引き続き同規模で推移するものと</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考えられます。</a:t>
          </a:r>
          <a:endParaRPr lang="ja-JP" altLang="ja-JP" sz="1050">
            <a:effectLst/>
          </a:endParaRPr>
        </a:p>
        <a:p>
          <a:pPr rtl="0" eaLnBrk="1" fontAlgn="auto" latinLnBrk="0" hangingPunct="1"/>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公債費</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　公共施設の老朽化等に伴い実施した、庁舎建設をはじめとする大型施設の改修・更新等により、公債費は依然として高い水準で推移する見込みであり、</a:t>
          </a:r>
          <a:r>
            <a:rPr lang="ja-JP" altLang="ja-JP" sz="1050" b="0" i="0" baseline="0">
              <a:solidFill>
                <a:schemeClr val="dk1"/>
              </a:solidFill>
              <a:effectLst/>
              <a:latin typeface="+mn-lt"/>
              <a:ea typeface="+mn-ea"/>
              <a:cs typeface="+mn-cs"/>
            </a:rPr>
            <a:t>財政硬直化の最大の要因となっていることから、今後は特に四万十町中期財政計画等に沿って、地方債の計画的な発行（対象事業の厳選と新規発行債の抑制）に努めていく必要があります。</a:t>
          </a:r>
          <a:endParaRPr lang="ja-JP" altLang="ja-JP" sz="1050">
            <a:effectLst/>
          </a:endParaRPr>
        </a:p>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その他</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　その他の費目については、年度によって特徴的な増減はあるものの、概ね類似団体並みの決算推移となっています。</a:t>
          </a:r>
          <a:endParaRPr lang="ja-JP" altLang="ja-JP" sz="1050">
            <a:effectLst/>
          </a:endParaRPr>
        </a:p>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総　 括</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　本町の特徴的な取り組みとして、ふるさと納税に伴う総務費、雇用対策に伴う労働費、南海トラフ地震対策に伴う消防費のほか、公債費で類似団体を上回る傾向にありますが、引き続き</a:t>
          </a:r>
          <a:r>
            <a:rPr lang="ja-JP" altLang="ja-JP" sz="1050">
              <a:solidFill>
                <a:schemeClr val="dk1"/>
              </a:solidFill>
              <a:effectLst/>
              <a:latin typeface="+mn-lt"/>
              <a:ea typeface="+mn-ea"/>
              <a:cs typeface="+mn-cs"/>
            </a:rPr>
            <a:t>各事務事業の必要性や妥当性、事業効果等を見極めつつ、的確かつ円滑に実施していく必要があります。</a:t>
          </a:r>
          <a:endParaRPr lang="ja-JP" altLang="ja-JP" sz="105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高知県四万十町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年度からふるさと納税への取り組みを強化したことで、自主財源の確保につながるとともに</a:t>
          </a:r>
          <a:r>
            <a:rPr lang="ja-JP" altLang="ja-JP" sz="1100">
              <a:solidFill>
                <a:schemeClr val="dk1"/>
              </a:solidFill>
              <a:effectLst/>
              <a:latin typeface="+mn-lt"/>
              <a:ea typeface="+mn-ea"/>
              <a:cs typeface="+mn-cs"/>
            </a:rPr>
            <a:t>、ふるさと納税を原資とするふるさと支援基金へ寄附金の大半を積み立てるなど、財政調整基金と合わせて今後に備え一定の積立額と安定した基金管理を行っています。</a:t>
          </a:r>
          <a:endParaRPr lang="ja-JP" altLang="ja-JP" sz="1100">
            <a:effectLst/>
          </a:endParaRPr>
        </a:p>
        <a:p>
          <a:pPr rtl="0" eaLnBrk="1" fontAlgn="auto" latinLnBrk="0" hangingPunct="1"/>
          <a:r>
            <a:rPr lang="ja-JP" altLang="ja-JP" sz="1100">
              <a:solidFill>
                <a:schemeClr val="dk1"/>
              </a:solidFill>
              <a:effectLst/>
              <a:latin typeface="+mn-lt"/>
              <a:ea typeface="+mn-ea"/>
              <a:cs typeface="+mn-cs"/>
            </a:rPr>
            <a:t>　一方、取り組み強化の初年度となった平成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のふるさと納税関連経費（返礼品及び事務費）は、全て一般財源により対応したため、実質単年度収支は赤字となりましたが、基金にこれを上回る積立てを行っており、実質的な赤字（収支不足）にはなっていません。</a:t>
          </a:r>
          <a:endParaRPr lang="ja-JP" altLang="ja-JP" sz="1100">
            <a:effectLst/>
          </a:endParaRPr>
        </a:p>
        <a:p>
          <a:pPr rtl="0" eaLnBrk="1" fontAlgn="auto" latinLnBrk="0" hangingPunct="1"/>
          <a:r>
            <a:rPr lang="ja-JP" altLang="ja-JP" sz="1100" b="0" i="0" baseline="0">
              <a:solidFill>
                <a:schemeClr val="dk1"/>
              </a:solidFill>
              <a:effectLst/>
              <a:latin typeface="+mn-lt"/>
              <a:ea typeface="+mn-ea"/>
              <a:cs typeface="+mn-cs"/>
            </a:rPr>
            <a:t>　また、実質収支額は</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4,000</a:t>
          </a:r>
          <a:r>
            <a:rPr lang="ja-JP" altLang="ja-JP" sz="1100" b="0" i="0" baseline="0">
              <a:solidFill>
                <a:schemeClr val="dk1"/>
              </a:solidFill>
              <a:effectLst/>
              <a:latin typeface="+mn-lt"/>
              <a:ea typeface="+mn-ea"/>
              <a:cs typeface="+mn-cs"/>
            </a:rPr>
            <a:t>万円余りの黒字決算となり、</a:t>
          </a:r>
          <a:r>
            <a:rPr lang="ja-JP" altLang="ja-JP" sz="1100">
              <a:solidFill>
                <a:schemeClr val="dk1"/>
              </a:solidFill>
              <a:effectLst/>
              <a:latin typeface="+mn-lt"/>
              <a:ea typeface="+mn-ea"/>
              <a:cs typeface="+mn-cs"/>
            </a:rPr>
            <a:t>標準財政規模に占める割合（実質収支比率）も同水準で推移しています。</a:t>
          </a:r>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高知県四万十町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各会計とも赤字はなく、特に一般会計では</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4,000</a:t>
          </a:r>
          <a:r>
            <a:rPr lang="ja-JP" altLang="ja-JP" sz="1100" b="0" i="0" baseline="0">
              <a:solidFill>
                <a:schemeClr val="dk1"/>
              </a:solidFill>
              <a:effectLst/>
              <a:latin typeface="+mn-lt"/>
              <a:ea typeface="+mn-ea"/>
              <a:cs typeface="+mn-cs"/>
            </a:rPr>
            <a:t>万円余りの黒字決算（実質収支）となり、各特別会計を含む</a:t>
          </a:r>
          <a:r>
            <a:rPr lang="ja-JP" altLang="ja-JP" sz="1100">
              <a:solidFill>
                <a:schemeClr val="dk1"/>
              </a:solidFill>
              <a:effectLst/>
              <a:latin typeface="+mn-lt"/>
              <a:ea typeface="+mn-ea"/>
              <a:cs typeface="+mn-cs"/>
            </a:rPr>
            <a:t>実質収支額全体も黒字となったことから、比率も算定されていません。</a:t>
          </a:r>
          <a:endParaRPr kumimoji="1" lang="ja-JP" altLang="en-US" sz="11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16708259</v>
      </c>
      <c r="BO4" s="409"/>
      <c r="BP4" s="409"/>
      <c r="BQ4" s="409"/>
      <c r="BR4" s="409"/>
      <c r="BS4" s="409"/>
      <c r="BT4" s="409"/>
      <c r="BU4" s="410"/>
      <c r="BV4" s="408">
        <v>15216003</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4.9000000000000004</v>
      </c>
      <c r="CU4" s="586"/>
      <c r="CV4" s="586"/>
      <c r="CW4" s="586"/>
      <c r="CX4" s="586"/>
      <c r="CY4" s="586"/>
      <c r="CZ4" s="586"/>
      <c r="DA4" s="587"/>
      <c r="DB4" s="585">
        <v>6.8</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16043358</v>
      </c>
      <c r="BO5" s="414"/>
      <c r="BP5" s="414"/>
      <c r="BQ5" s="414"/>
      <c r="BR5" s="414"/>
      <c r="BS5" s="414"/>
      <c r="BT5" s="414"/>
      <c r="BU5" s="415"/>
      <c r="BV5" s="413">
        <v>14503840</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84.8</v>
      </c>
      <c r="CU5" s="384"/>
      <c r="CV5" s="384"/>
      <c r="CW5" s="384"/>
      <c r="CX5" s="384"/>
      <c r="CY5" s="384"/>
      <c r="CZ5" s="384"/>
      <c r="DA5" s="385"/>
      <c r="DB5" s="383">
        <v>86.8</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664901</v>
      </c>
      <c r="BO6" s="414"/>
      <c r="BP6" s="414"/>
      <c r="BQ6" s="414"/>
      <c r="BR6" s="414"/>
      <c r="BS6" s="414"/>
      <c r="BT6" s="414"/>
      <c r="BU6" s="415"/>
      <c r="BV6" s="413">
        <v>712163</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89.2</v>
      </c>
      <c r="CU6" s="560"/>
      <c r="CV6" s="560"/>
      <c r="CW6" s="560"/>
      <c r="CX6" s="560"/>
      <c r="CY6" s="560"/>
      <c r="CZ6" s="560"/>
      <c r="DA6" s="561"/>
      <c r="DB6" s="559">
        <v>91.6</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223613</v>
      </c>
      <c r="BO7" s="414"/>
      <c r="BP7" s="414"/>
      <c r="BQ7" s="414"/>
      <c r="BR7" s="414"/>
      <c r="BS7" s="414"/>
      <c r="BT7" s="414"/>
      <c r="BU7" s="415"/>
      <c r="BV7" s="413">
        <v>104877</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9072745</v>
      </c>
      <c r="CU7" s="414"/>
      <c r="CV7" s="414"/>
      <c r="CW7" s="414"/>
      <c r="CX7" s="414"/>
      <c r="CY7" s="414"/>
      <c r="CZ7" s="414"/>
      <c r="DA7" s="415"/>
      <c r="DB7" s="413">
        <v>8964320</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441288</v>
      </c>
      <c r="BO8" s="414"/>
      <c r="BP8" s="414"/>
      <c r="BQ8" s="414"/>
      <c r="BR8" s="414"/>
      <c r="BS8" s="414"/>
      <c r="BT8" s="414"/>
      <c r="BU8" s="415"/>
      <c r="BV8" s="413">
        <v>607286</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0.21</v>
      </c>
      <c r="CU8" s="523"/>
      <c r="CV8" s="523"/>
      <c r="CW8" s="523"/>
      <c r="CX8" s="523"/>
      <c r="CY8" s="523"/>
      <c r="CZ8" s="523"/>
      <c r="DA8" s="524"/>
      <c r="DB8" s="522">
        <v>0.21</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17325</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-165998</v>
      </c>
      <c r="BO9" s="414"/>
      <c r="BP9" s="414"/>
      <c r="BQ9" s="414"/>
      <c r="BR9" s="414"/>
      <c r="BS9" s="414"/>
      <c r="BT9" s="414"/>
      <c r="BU9" s="415"/>
      <c r="BV9" s="413">
        <v>186496</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19.100000000000001</v>
      </c>
      <c r="CU9" s="384"/>
      <c r="CV9" s="384"/>
      <c r="CW9" s="384"/>
      <c r="CX9" s="384"/>
      <c r="CY9" s="384"/>
      <c r="CZ9" s="384"/>
      <c r="DA9" s="385"/>
      <c r="DB9" s="383">
        <v>22.4</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18727</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10174</v>
      </c>
      <c r="BO10" s="414"/>
      <c r="BP10" s="414"/>
      <c r="BQ10" s="414"/>
      <c r="BR10" s="414"/>
      <c r="BS10" s="414"/>
      <c r="BT10" s="414"/>
      <c r="BU10" s="415"/>
      <c r="BV10" s="413">
        <v>6626</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101</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v>112491</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18128</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18048</v>
      </c>
      <c r="S13" s="515"/>
      <c r="T13" s="515"/>
      <c r="U13" s="515"/>
      <c r="V13" s="516"/>
      <c r="W13" s="502" t="s">
        <v>120</v>
      </c>
      <c r="X13" s="426"/>
      <c r="Y13" s="426"/>
      <c r="Z13" s="426"/>
      <c r="AA13" s="426"/>
      <c r="AB13" s="427"/>
      <c r="AC13" s="389">
        <v>2922</v>
      </c>
      <c r="AD13" s="390"/>
      <c r="AE13" s="390"/>
      <c r="AF13" s="390"/>
      <c r="AG13" s="391"/>
      <c r="AH13" s="389">
        <v>2959</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-155824</v>
      </c>
      <c r="BO13" s="414"/>
      <c r="BP13" s="414"/>
      <c r="BQ13" s="414"/>
      <c r="BR13" s="414"/>
      <c r="BS13" s="414"/>
      <c r="BT13" s="414"/>
      <c r="BU13" s="415"/>
      <c r="BV13" s="413">
        <v>305613</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8.3000000000000007</v>
      </c>
      <c r="CU13" s="384"/>
      <c r="CV13" s="384"/>
      <c r="CW13" s="384"/>
      <c r="CX13" s="384"/>
      <c r="CY13" s="384"/>
      <c r="CZ13" s="384"/>
      <c r="DA13" s="385"/>
      <c r="DB13" s="383">
        <v>8.6</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18409</v>
      </c>
      <c r="S14" s="515"/>
      <c r="T14" s="515"/>
      <c r="U14" s="515"/>
      <c r="V14" s="516"/>
      <c r="W14" s="517"/>
      <c r="X14" s="429"/>
      <c r="Y14" s="429"/>
      <c r="Z14" s="429"/>
      <c r="AA14" s="429"/>
      <c r="AB14" s="430"/>
      <c r="AC14" s="507">
        <v>31.9</v>
      </c>
      <c r="AD14" s="508"/>
      <c r="AE14" s="508"/>
      <c r="AF14" s="508"/>
      <c r="AG14" s="509"/>
      <c r="AH14" s="507">
        <v>29.1</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t="s">
        <v>117</v>
      </c>
      <c r="CU14" s="486"/>
      <c r="CV14" s="486"/>
      <c r="CW14" s="486"/>
      <c r="CX14" s="486"/>
      <c r="CY14" s="486"/>
      <c r="CZ14" s="486"/>
      <c r="DA14" s="487"/>
      <c r="DB14" s="518">
        <v>22.6</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18341</v>
      </c>
      <c r="S15" s="515"/>
      <c r="T15" s="515"/>
      <c r="U15" s="515"/>
      <c r="V15" s="516"/>
      <c r="W15" s="502" t="s">
        <v>127</v>
      </c>
      <c r="X15" s="426"/>
      <c r="Y15" s="426"/>
      <c r="Z15" s="426"/>
      <c r="AA15" s="426"/>
      <c r="AB15" s="427"/>
      <c r="AC15" s="389">
        <v>1599</v>
      </c>
      <c r="AD15" s="390"/>
      <c r="AE15" s="390"/>
      <c r="AF15" s="390"/>
      <c r="AG15" s="391"/>
      <c r="AH15" s="389">
        <v>2142</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1570823</v>
      </c>
      <c r="BO15" s="409"/>
      <c r="BP15" s="409"/>
      <c r="BQ15" s="409"/>
      <c r="BR15" s="409"/>
      <c r="BS15" s="409"/>
      <c r="BT15" s="409"/>
      <c r="BU15" s="410"/>
      <c r="BV15" s="408">
        <v>1510043</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17.399999999999999</v>
      </c>
      <c r="AD16" s="508"/>
      <c r="AE16" s="508"/>
      <c r="AF16" s="508"/>
      <c r="AG16" s="509"/>
      <c r="AH16" s="507">
        <v>21.1</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7418832</v>
      </c>
      <c r="BO16" s="414"/>
      <c r="BP16" s="414"/>
      <c r="BQ16" s="414"/>
      <c r="BR16" s="414"/>
      <c r="BS16" s="414"/>
      <c r="BT16" s="414"/>
      <c r="BU16" s="415"/>
      <c r="BV16" s="413">
        <v>7067881</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4646</v>
      </c>
      <c r="AD17" s="390"/>
      <c r="AE17" s="390"/>
      <c r="AF17" s="390"/>
      <c r="AG17" s="391"/>
      <c r="AH17" s="389">
        <v>5046</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1961100</v>
      </c>
      <c r="BO17" s="414"/>
      <c r="BP17" s="414"/>
      <c r="BQ17" s="414"/>
      <c r="BR17" s="414"/>
      <c r="BS17" s="414"/>
      <c r="BT17" s="414"/>
      <c r="BU17" s="415"/>
      <c r="BV17" s="413">
        <v>1910960</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642.29999999999995</v>
      </c>
      <c r="M18" s="478"/>
      <c r="N18" s="478"/>
      <c r="O18" s="478"/>
      <c r="P18" s="478"/>
      <c r="Q18" s="478"/>
      <c r="R18" s="479"/>
      <c r="S18" s="479"/>
      <c r="T18" s="479"/>
      <c r="U18" s="479"/>
      <c r="V18" s="480"/>
      <c r="W18" s="494"/>
      <c r="X18" s="495"/>
      <c r="Y18" s="495"/>
      <c r="Z18" s="495"/>
      <c r="AA18" s="495"/>
      <c r="AB18" s="503"/>
      <c r="AC18" s="377">
        <v>50.7</v>
      </c>
      <c r="AD18" s="378"/>
      <c r="AE18" s="378"/>
      <c r="AF18" s="378"/>
      <c r="AG18" s="481"/>
      <c r="AH18" s="377">
        <v>49.7</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7809232</v>
      </c>
      <c r="BO18" s="414"/>
      <c r="BP18" s="414"/>
      <c r="BQ18" s="414"/>
      <c r="BR18" s="414"/>
      <c r="BS18" s="414"/>
      <c r="BT18" s="414"/>
      <c r="BU18" s="415"/>
      <c r="BV18" s="413">
        <v>7791670</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27</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11309952</v>
      </c>
      <c r="BO19" s="414"/>
      <c r="BP19" s="414"/>
      <c r="BQ19" s="414"/>
      <c r="BR19" s="414"/>
      <c r="BS19" s="414"/>
      <c r="BT19" s="414"/>
      <c r="BU19" s="415"/>
      <c r="BV19" s="413">
        <v>10148043</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7454</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20723002</v>
      </c>
      <c r="BO23" s="414"/>
      <c r="BP23" s="414"/>
      <c r="BQ23" s="414"/>
      <c r="BR23" s="414"/>
      <c r="BS23" s="414"/>
      <c r="BT23" s="414"/>
      <c r="BU23" s="415"/>
      <c r="BV23" s="413">
        <v>20953351</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7370</v>
      </c>
      <c r="R24" s="390"/>
      <c r="S24" s="390"/>
      <c r="T24" s="390"/>
      <c r="U24" s="390"/>
      <c r="V24" s="391"/>
      <c r="W24" s="455"/>
      <c r="X24" s="446"/>
      <c r="Y24" s="447"/>
      <c r="Z24" s="386" t="s">
        <v>151</v>
      </c>
      <c r="AA24" s="387"/>
      <c r="AB24" s="387"/>
      <c r="AC24" s="387"/>
      <c r="AD24" s="387"/>
      <c r="AE24" s="387"/>
      <c r="AF24" s="387"/>
      <c r="AG24" s="388"/>
      <c r="AH24" s="389">
        <v>248</v>
      </c>
      <c r="AI24" s="390"/>
      <c r="AJ24" s="390"/>
      <c r="AK24" s="390"/>
      <c r="AL24" s="391"/>
      <c r="AM24" s="389">
        <v>755408</v>
      </c>
      <c r="AN24" s="390"/>
      <c r="AO24" s="390"/>
      <c r="AP24" s="390"/>
      <c r="AQ24" s="390"/>
      <c r="AR24" s="391"/>
      <c r="AS24" s="389">
        <v>3046</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12743971</v>
      </c>
      <c r="BO24" s="414"/>
      <c r="BP24" s="414"/>
      <c r="BQ24" s="414"/>
      <c r="BR24" s="414"/>
      <c r="BS24" s="414"/>
      <c r="BT24" s="414"/>
      <c r="BU24" s="415"/>
      <c r="BV24" s="413">
        <v>13047869</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6310</v>
      </c>
      <c r="R25" s="390"/>
      <c r="S25" s="390"/>
      <c r="T25" s="390"/>
      <c r="U25" s="390"/>
      <c r="V25" s="391"/>
      <c r="W25" s="455"/>
      <c r="X25" s="446"/>
      <c r="Y25" s="447"/>
      <c r="Z25" s="386" t="s">
        <v>154</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3675712</v>
      </c>
      <c r="BO25" s="409"/>
      <c r="BP25" s="409"/>
      <c r="BQ25" s="409"/>
      <c r="BR25" s="409"/>
      <c r="BS25" s="409"/>
      <c r="BT25" s="409"/>
      <c r="BU25" s="410"/>
      <c r="BV25" s="408">
        <v>50466</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5770</v>
      </c>
      <c r="R26" s="390"/>
      <c r="S26" s="390"/>
      <c r="T26" s="390"/>
      <c r="U26" s="390"/>
      <c r="V26" s="391"/>
      <c r="W26" s="455"/>
      <c r="X26" s="446"/>
      <c r="Y26" s="447"/>
      <c r="Z26" s="386" t="s">
        <v>157</v>
      </c>
      <c r="AA26" s="468"/>
      <c r="AB26" s="468"/>
      <c r="AC26" s="468"/>
      <c r="AD26" s="468"/>
      <c r="AE26" s="468"/>
      <c r="AF26" s="468"/>
      <c r="AG26" s="469"/>
      <c r="AH26" s="389" t="s">
        <v>117</v>
      </c>
      <c r="AI26" s="390"/>
      <c r="AJ26" s="390"/>
      <c r="AK26" s="390"/>
      <c r="AL26" s="391"/>
      <c r="AM26" s="389" t="s">
        <v>117</v>
      </c>
      <c r="AN26" s="390"/>
      <c r="AO26" s="390"/>
      <c r="AP26" s="390"/>
      <c r="AQ26" s="390"/>
      <c r="AR26" s="391"/>
      <c r="AS26" s="389" t="s">
        <v>117</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2830</v>
      </c>
      <c r="R27" s="390"/>
      <c r="S27" s="390"/>
      <c r="T27" s="390"/>
      <c r="U27" s="390"/>
      <c r="V27" s="391"/>
      <c r="W27" s="455"/>
      <c r="X27" s="446"/>
      <c r="Y27" s="447"/>
      <c r="Z27" s="386" t="s">
        <v>160</v>
      </c>
      <c r="AA27" s="387"/>
      <c r="AB27" s="387"/>
      <c r="AC27" s="387"/>
      <c r="AD27" s="387"/>
      <c r="AE27" s="387"/>
      <c r="AF27" s="387"/>
      <c r="AG27" s="388"/>
      <c r="AH27" s="389">
        <v>2</v>
      </c>
      <c r="AI27" s="390"/>
      <c r="AJ27" s="390"/>
      <c r="AK27" s="390"/>
      <c r="AL27" s="391"/>
      <c r="AM27" s="389" t="s">
        <v>161</v>
      </c>
      <c r="AN27" s="390"/>
      <c r="AO27" s="390"/>
      <c r="AP27" s="390"/>
      <c r="AQ27" s="390"/>
      <c r="AR27" s="391"/>
      <c r="AS27" s="389" t="s">
        <v>161</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v>211215</v>
      </c>
      <c r="BO27" s="417"/>
      <c r="BP27" s="417"/>
      <c r="BQ27" s="417"/>
      <c r="BR27" s="417"/>
      <c r="BS27" s="417"/>
      <c r="BT27" s="417"/>
      <c r="BU27" s="418"/>
      <c r="BV27" s="416">
        <v>210496</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163</v>
      </c>
      <c r="F28" s="387"/>
      <c r="G28" s="387"/>
      <c r="H28" s="387"/>
      <c r="I28" s="387"/>
      <c r="J28" s="387"/>
      <c r="K28" s="388"/>
      <c r="L28" s="389">
        <v>1</v>
      </c>
      <c r="M28" s="390"/>
      <c r="N28" s="390"/>
      <c r="O28" s="390"/>
      <c r="P28" s="391"/>
      <c r="Q28" s="389">
        <v>2280</v>
      </c>
      <c r="R28" s="390"/>
      <c r="S28" s="390"/>
      <c r="T28" s="390"/>
      <c r="U28" s="390"/>
      <c r="V28" s="391"/>
      <c r="W28" s="455"/>
      <c r="X28" s="446"/>
      <c r="Y28" s="447"/>
      <c r="Z28" s="386" t="s">
        <v>164</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3084695</v>
      </c>
      <c r="BO28" s="409"/>
      <c r="BP28" s="409"/>
      <c r="BQ28" s="409"/>
      <c r="BR28" s="409"/>
      <c r="BS28" s="409"/>
      <c r="BT28" s="409"/>
      <c r="BU28" s="410"/>
      <c r="BV28" s="408">
        <v>2724521</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167</v>
      </c>
      <c r="F29" s="387"/>
      <c r="G29" s="387"/>
      <c r="H29" s="387"/>
      <c r="I29" s="387"/>
      <c r="J29" s="387"/>
      <c r="K29" s="388"/>
      <c r="L29" s="389">
        <v>16</v>
      </c>
      <c r="M29" s="390"/>
      <c r="N29" s="390"/>
      <c r="O29" s="390"/>
      <c r="P29" s="391"/>
      <c r="Q29" s="389">
        <v>2050</v>
      </c>
      <c r="R29" s="390"/>
      <c r="S29" s="390"/>
      <c r="T29" s="390"/>
      <c r="U29" s="390"/>
      <c r="V29" s="391"/>
      <c r="W29" s="456"/>
      <c r="X29" s="457"/>
      <c r="Y29" s="458"/>
      <c r="Z29" s="386" t="s">
        <v>168</v>
      </c>
      <c r="AA29" s="387"/>
      <c r="AB29" s="387"/>
      <c r="AC29" s="387"/>
      <c r="AD29" s="387"/>
      <c r="AE29" s="387"/>
      <c r="AF29" s="387"/>
      <c r="AG29" s="388"/>
      <c r="AH29" s="389">
        <v>250</v>
      </c>
      <c r="AI29" s="390"/>
      <c r="AJ29" s="390"/>
      <c r="AK29" s="390"/>
      <c r="AL29" s="391"/>
      <c r="AM29" s="389">
        <v>761072</v>
      </c>
      <c r="AN29" s="390"/>
      <c r="AO29" s="390"/>
      <c r="AP29" s="390"/>
      <c r="AQ29" s="390"/>
      <c r="AR29" s="391"/>
      <c r="AS29" s="389">
        <v>3044</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1004037</v>
      </c>
      <c r="BO29" s="414"/>
      <c r="BP29" s="414"/>
      <c r="BQ29" s="414"/>
      <c r="BR29" s="414"/>
      <c r="BS29" s="414"/>
      <c r="BT29" s="414"/>
      <c r="BU29" s="415"/>
      <c r="BV29" s="413">
        <v>1019835</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94.8</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4479843</v>
      </c>
      <c r="BO30" s="417"/>
      <c r="BP30" s="417"/>
      <c r="BQ30" s="417"/>
      <c r="BR30" s="417"/>
      <c r="BS30" s="417"/>
      <c r="BT30" s="417"/>
      <c r="BU30" s="418"/>
      <c r="BV30" s="416">
        <v>3643548</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9</v>
      </c>
      <c r="AN34" s="373"/>
      <c r="AO34" s="372" t="str">
        <f>IF('各会計、関係団体の財政状況及び健全化判断比率'!B34="","",'各会計、関係団体の財政状況及び健全化判断比率'!B34)</f>
        <v>水道事業会計</v>
      </c>
      <c r="AP34" s="372"/>
      <c r="AQ34" s="372"/>
      <c r="AR34" s="372"/>
      <c r="AS34" s="372"/>
      <c r="AT34" s="372"/>
      <c r="AU34" s="372"/>
      <c r="AV34" s="372"/>
      <c r="AW34" s="372"/>
      <c r="AX34" s="372"/>
      <c r="AY34" s="372"/>
      <c r="AZ34" s="372"/>
      <c r="BA34" s="372"/>
      <c r="BB34" s="372"/>
      <c r="BC34" s="372"/>
      <c r="BD34" s="165"/>
      <c r="BE34" s="373">
        <f>IF(BG34="","",MAX(C34:D43,U34:V43,AM34:AN43)+1)</f>
        <v>10</v>
      </c>
      <c r="BF34" s="373"/>
      <c r="BG34" s="372" t="str">
        <f>IF('各会計、関係団体の財政状況及び健全化判断比率'!B35="","",'各会計、関係団体の財政状況及び健全化判断比率'!B35)</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13</v>
      </c>
      <c r="BX34" s="373"/>
      <c r="BY34" s="372" t="str">
        <f>IF('各会計、関係団体の財政状況及び健全化判断比率'!B68="","",'各会計、関係団体の財政状況及び健全化判断比率'!B68)</f>
        <v>高幡消防組合（一般会計）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23</v>
      </c>
      <c r="CP34" s="373"/>
      <c r="CQ34" s="372" t="str">
        <f>IF('各会計、関係団体の財政状況及び健全化判断比率'!BS7="","",'各会計、関係団体の財政状況及び健全化判断比率'!BS7)</f>
        <v>公益財団法人四万十公社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住宅新築資金等貸付事業特別会計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国民健康保険大正診療所特別会計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11</v>
      </c>
      <c r="BF35" s="373"/>
      <c r="BG35" s="372" t="str">
        <f>IF('各会計、関係団体の財政状況及び健全化判断比率'!B36="","",'各会計、関係団体の財政状況及び健全化判断比率'!B36)</f>
        <v>下水道事業特別会計</v>
      </c>
      <c r="BH35" s="372"/>
      <c r="BI35" s="372"/>
      <c r="BJ35" s="372"/>
      <c r="BK35" s="372"/>
      <c r="BL35" s="372"/>
      <c r="BM35" s="372"/>
      <c r="BN35" s="372"/>
      <c r="BO35" s="372"/>
      <c r="BP35" s="372"/>
      <c r="BQ35" s="372"/>
      <c r="BR35" s="372"/>
      <c r="BS35" s="372"/>
      <c r="BT35" s="372"/>
      <c r="BU35" s="372"/>
      <c r="BV35" s="165"/>
      <c r="BW35" s="373">
        <f t="shared" ref="BW35:BW43" si="2">IF(BY35="","",BW34+1)</f>
        <v>14</v>
      </c>
      <c r="BX35" s="373"/>
      <c r="BY35" s="372" t="str">
        <f>IF('各会計、関係団体の財政状況及び健全化判断比率'!B69="","",'各会計、関係団体の財政状況及び健全化判断比率'!B69)</f>
        <v>こうち人づくり広域連合（一般会計）</v>
      </c>
      <c r="BZ35" s="372"/>
      <c r="CA35" s="372"/>
      <c r="CB35" s="372"/>
      <c r="CC35" s="372"/>
      <c r="CD35" s="372"/>
      <c r="CE35" s="372"/>
      <c r="CF35" s="372"/>
      <c r="CG35" s="372"/>
      <c r="CH35" s="372"/>
      <c r="CI35" s="372"/>
      <c r="CJ35" s="372"/>
      <c r="CK35" s="372"/>
      <c r="CL35" s="372"/>
      <c r="CM35" s="372"/>
      <c r="CN35" s="165"/>
      <c r="CO35" s="373">
        <f t="shared" ref="CO35:CO43" si="3">IF(CQ35="","",CO34+1)</f>
        <v>24</v>
      </c>
      <c r="CP35" s="373"/>
      <c r="CQ35" s="372" t="str">
        <f>IF('各会計、関係団体の財政状況及び健全化判断比率'!BS8="","",'各会計、関係団体の財政状況及び健全化判断比率'!BS8)</f>
        <v>株式会社あぐり窪川</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国民健康保険十和診療所特別会計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12</v>
      </c>
      <c r="BF36" s="373"/>
      <c r="BG36" s="372" t="str">
        <f>IF('各会計、関係団体の財政状況及び健全化判断比率'!B37="","",'各会計、関係団体の財政状況及び健全化判断比率'!B37)</f>
        <v>農業集落排水事業特別会計</v>
      </c>
      <c r="BH36" s="372"/>
      <c r="BI36" s="372"/>
      <c r="BJ36" s="372"/>
      <c r="BK36" s="372"/>
      <c r="BL36" s="372"/>
      <c r="BM36" s="372"/>
      <c r="BN36" s="372"/>
      <c r="BO36" s="372"/>
      <c r="BP36" s="372"/>
      <c r="BQ36" s="372"/>
      <c r="BR36" s="372"/>
      <c r="BS36" s="372"/>
      <c r="BT36" s="372"/>
      <c r="BU36" s="372"/>
      <c r="BV36" s="165"/>
      <c r="BW36" s="373">
        <f t="shared" si="2"/>
        <v>15</v>
      </c>
      <c r="BX36" s="373"/>
      <c r="BY36" s="372" t="str">
        <f>IF('各会計、関係団体の財政状況及び健全化判断比率'!B70="","",'各会計、関係団体の財政状況及び健全化判断比率'!B70)</f>
        <v>高知県広域食肉センター事務組合（一般会計）</v>
      </c>
      <c r="BZ36" s="372"/>
      <c r="CA36" s="372"/>
      <c r="CB36" s="372"/>
      <c r="CC36" s="372"/>
      <c r="CD36" s="372"/>
      <c r="CE36" s="372"/>
      <c r="CF36" s="372"/>
      <c r="CG36" s="372"/>
      <c r="CH36" s="372"/>
      <c r="CI36" s="372"/>
      <c r="CJ36" s="372"/>
      <c r="CK36" s="372"/>
      <c r="CL36" s="372"/>
      <c r="CM36" s="372"/>
      <c r="CN36" s="165"/>
      <c r="CO36" s="373">
        <f t="shared" si="3"/>
        <v>25</v>
      </c>
      <c r="CP36" s="373"/>
      <c r="CQ36" s="372" t="str">
        <f>IF('各会計、関係団体の財政状況及び健全化判断比率'!BS9="","",'各会計、関係団体の財政状況及び健全化判断比率'!BS9)</f>
        <v>営農支援センター四万十株式会社</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6</v>
      </c>
      <c r="V37" s="373"/>
      <c r="W37" s="372" t="str">
        <f>IF('各会計、関係団体の財政状況及び健全化判断比率'!B31="","",'各会計、関係団体の財政状況及び健全化判断比率'!B31)</f>
        <v>大道へき地診療所特別会計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16</v>
      </c>
      <c r="BX37" s="373"/>
      <c r="BY37" s="372" t="str">
        <f>IF('各会計、関係団体の財政状況及び健全化判断比率'!B71="","",'各会計、関係団体の財政状況及び健全化判断比率'!B71)</f>
        <v>高知県市町村総合事務組合（一般会計）</v>
      </c>
      <c r="BZ37" s="372"/>
      <c r="CA37" s="372"/>
      <c r="CB37" s="372"/>
      <c r="CC37" s="372"/>
      <c r="CD37" s="372"/>
      <c r="CE37" s="372"/>
      <c r="CF37" s="372"/>
      <c r="CG37" s="372"/>
      <c r="CH37" s="372"/>
      <c r="CI37" s="372"/>
      <c r="CJ37" s="372"/>
      <c r="CK37" s="372"/>
      <c r="CL37" s="372"/>
      <c r="CM37" s="372"/>
      <c r="CN37" s="165"/>
      <c r="CO37" s="373">
        <f t="shared" si="3"/>
        <v>26</v>
      </c>
      <c r="CP37" s="373"/>
      <c r="CQ37" s="372" t="str">
        <f>IF('各会計、関係団体の財政状況及び健全化判断比率'!BS10="","",'各会計、関係団体の財政状況及び健全化判断比率'!BS10)</f>
        <v>四万十町森林組合</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f t="shared" si="4"/>
        <v>7</v>
      </c>
      <c r="V38" s="373"/>
      <c r="W38" s="372" t="str">
        <f>IF('各会計、関係団体の財政状況及び健全化判断比率'!B32="","",'各会計、関係団体の財政状況及び健全化判断比率'!B32)</f>
        <v>後期高齢者医療事業特別会計</v>
      </c>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17</v>
      </c>
      <c r="BX38" s="373"/>
      <c r="BY38" s="372" t="str">
        <f>IF('各会計、関係団体の財政状況及び健全化判断比率'!B72="","",'各会計、関係団体の財政状況及び健全化判断比率'!B72)</f>
        <v>高知県市町村総合事務組合（交通災害共済事業特別会計）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f t="shared" si="4"/>
        <v>8</v>
      </c>
      <c r="V39" s="373"/>
      <c r="W39" s="372" t="str">
        <f>IF('各会計、関係団体の財政状況及び健全化判断比率'!B33="","",'各会計、関係団体の財政状況及び健全化判断比率'!B33)</f>
        <v>介護保険事業特別会計</v>
      </c>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18</v>
      </c>
      <c r="BX39" s="373"/>
      <c r="BY39" s="372" t="str">
        <f>IF('各会計、関係団体の財政状況及び健全化判断比率'!B73="","",'各会計、関係団体の財政状況及び健全化判断比率'!B73)</f>
        <v>高知県市町村総合事務組合（会館建設事業特別会計）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19</v>
      </c>
      <c r="BX40" s="373"/>
      <c r="BY40" s="372" t="str">
        <f>IF('各会計、関係団体の財政状況及び健全化判断比率'!B74="","",'各会計、関係団体の財政状況及び健全化判断比率'!B74)</f>
        <v>高幡広域市町村圏事務組合（一般会計）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20</v>
      </c>
      <c r="BX41" s="373"/>
      <c r="BY41" s="372" t="str">
        <f>IF('各会計、関係団体の財政状況及び健全化判断比率'!B75="","",'各会計、関係団体の財政状況及び健全化判断比率'!B75)</f>
        <v>高幡広域市町村圏事務組合（滞納整理事業特別会計）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21</v>
      </c>
      <c r="BX42" s="373"/>
      <c r="BY42" s="372" t="str">
        <f>IF('各会計、関係団体の財政状況及び健全化判断比率'!B76="","",'各会計、関係団体の財政状況及び健全化判断比率'!B76)</f>
        <v>高幡障害者支援施設組合（一般会計）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22</v>
      </c>
      <c r="BX43" s="373"/>
      <c r="BY43" s="372" t="str">
        <f>IF('各会計、関係団体の財政状況及び健全化判断比率'!B77="","",'各会計、関係団体の財政状況及び健全化判断比率'!B77)</f>
        <v>高幡西部特別養護老人ホーム組合（一般会計）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81" t="s">
        <v>531</v>
      </c>
      <c r="D34" s="1181"/>
      <c r="E34" s="1182"/>
      <c r="F34" s="32">
        <v>6.28</v>
      </c>
      <c r="G34" s="33">
        <v>5.22</v>
      </c>
      <c r="H34" s="33">
        <v>4.5999999999999996</v>
      </c>
      <c r="I34" s="33">
        <v>6.77</v>
      </c>
      <c r="J34" s="34">
        <v>4.8600000000000003</v>
      </c>
      <c r="K34" s="22"/>
      <c r="L34" s="22"/>
      <c r="M34" s="22"/>
      <c r="N34" s="22"/>
      <c r="O34" s="22"/>
      <c r="P34" s="22"/>
    </row>
    <row r="35" spans="1:16" ht="39" customHeight="1">
      <c r="A35" s="22"/>
      <c r="B35" s="35"/>
      <c r="C35" s="1175" t="s">
        <v>532</v>
      </c>
      <c r="D35" s="1176"/>
      <c r="E35" s="1177"/>
      <c r="F35" s="36">
        <v>4.0599999999999996</v>
      </c>
      <c r="G35" s="37">
        <v>3.85</v>
      </c>
      <c r="H35" s="37">
        <v>3.62</v>
      </c>
      <c r="I35" s="37">
        <v>3.67</v>
      </c>
      <c r="J35" s="38">
        <v>3.67</v>
      </c>
      <c r="K35" s="22"/>
      <c r="L35" s="22"/>
      <c r="M35" s="22"/>
      <c r="N35" s="22"/>
      <c r="O35" s="22"/>
      <c r="P35" s="22"/>
    </row>
    <row r="36" spans="1:16" ht="39" customHeight="1">
      <c r="A36" s="22"/>
      <c r="B36" s="35"/>
      <c r="C36" s="1175" t="s">
        <v>533</v>
      </c>
      <c r="D36" s="1176"/>
      <c r="E36" s="1177"/>
      <c r="F36" s="36">
        <v>0.61</v>
      </c>
      <c r="G36" s="37">
        <v>0.32</v>
      </c>
      <c r="H36" s="37">
        <v>0.36</v>
      </c>
      <c r="I36" s="37">
        <v>0.44</v>
      </c>
      <c r="J36" s="38">
        <v>1.07</v>
      </c>
      <c r="K36" s="22"/>
      <c r="L36" s="22"/>
      <c r="M36" s="22"/>
      <c r="N36" s="22"/>
      <c r="O36" s="22"/>
      <c r="P36" s="22"/>
    </row>
    <row r="37" spans="1:16" ht="39" customHeight="1">
      <c r="A37" s="22"/>
      <c r="B37" s="35"/>
      <c r="C37" s="1175" t="s">
        <v>534</v>
      </c>
      <c r="D37" s="1176"/>
      <c r="E37" s="1177"/>
      <c r="F37" s="36">
        <v>0.26</v>
      </c>
      <c r="G37" s="37">
        <v>0.15</v>
      </c>
      <c r="H37" s="37">
        <v>0.45</v>
      </c>
      <c r="I37" s="37">
        <v>0.4</v>
      </c>
      <c r="J37" s="38">
        <v>0.51</v>
      </c>
      <c r="K37" s="22"/>
      <c r="L37" s="22"/>
      <c r="M37" s="22"/>
      <c r="N37" s="22"/>
      <c r="O37" s="22"/>
      <c r="P37" s="22"/>
    </row>
    <row r="38" spans="1:16" ht="39" customHeight="1">
      <c r="A38" s="22"/>
      <c r="B38" s="35"/>
      <c r="C38" s="1175" t="s">
        <v>535</v>
      </c>
      <c r="D38" s="1176"/>
      <c r="E38" s="1177"/>
      <c r="F38" s="36">
        <v>0</v>
      </c>
      <c r="G38" s="37">
        <v>0</v>
      </c>
      <c r="H38" s="37">
        <v>0.05</v>
      </c>
      <c r="I38" s="37">
        <v>0.03</v>
      </c>
      <c r="J38" s="38">
        <v>0.01</v>
      </c>
      <c r="K38" s="22"/>
      <c r="L38" s="22"/>
      <c r="M38" s="22"/>
      <c r="N38" s="22"/>
      <c r="O38" s="22"/>
      <c r="P38" s="22"/>
    </row>
    <row r="39" spans="1:16" ht="39" customHeight="1">
      <c r="A39" s="22"/>
      <c r="B39" s="35"/>
      <c r="C39" s="1175" t="s">
        <v>536</v>
      </c>
      <c r="D39" s="1176"/>
      <c r="E39" s="1177"/>
      <c r="F39" s="36">
        <v>0.03</v>
      </c>
      <c r="G39" s="37">
        <v>0.02</v>
      </c>
      <c r="H39" s="37">
        <v>0.01</v>
      </c>
      <c r="I39" s="37">
        <v>0.01</v>
      </c>
      <c r="J39" s="38">
        <v>0.01</v>
      </c>
      <c r="K39" s="22"/>
      <c r="L39" s="22"/>
      <c r="M39" s="22"/>
      <c r="N39" s="22"/>
      <c r="O39" s="22"/>
      <c r="P39" s="22"/>
    </row>
    <row r="40" spans="1:16" ht="39" customHeight="1">
      <c r="A40" s="22"/>
      <c r="B40" s="35"/>
      <c r="C40" s="1175" t="s">
        <v>537</v>
      </c>
      <c r="D40" s="1176"/>
      <c r="E40" s="1177"/>
      <c r="F40" s="36">
        <v>0</v>
      </c>
      <c r="G40" s="37">
        <v>0</v>
      </c>
      <c r="H40" s="37">
        <v>0</v>
      </c>
      <c r="I40" s="37">
        <v>0</v>
      </c>
      <c r="J40" s="38">
        <v>0</v>
      </c>
      <c r="K40" s="22"/>
      <c r="L40" s="22"/>
      <c r="M40" s="22"/>
      <c r="N40" s="22"/>
      <c r="O40" s="22"/>
      <c r="P40" s="22"/>
    </row>
    <row r="41" spans="1:16" ht="39" customHeight="1">
      <c r="A41" s="22"/>
      <c r="B41" s="35"/>
      <c r="C41" s="1175" t="s">
        <v>538</v>
      </c>
      <c r="D41" s="1176"/>
      <c r="E41" s="1177"/>
      <c r="F41" s="36">
        <v>0</v>
      </c>
      <c r="G41" s="37">
        <v>0</v>
      </c>
      <c r="H41" s="37">
        <v>0</v>
      </c>
      <c r="I41" s="37">
        <v>0</v>
      </c>
      <c r="J41" s="38">
        <v>0</v>
      </c>
      <c r="K41" s="22"/>
      <c r="L41" s="22"/>
      <c r="M41" s="22"/>
      <c r="N41" s="22"/>
      <c r="O41" s="22"/>
      <c r="P41" s="22"/>
    </row>
    <row r="42" spans="1:16" ht="39" customHeight="1">
      <c r="A42" s="22"/>
      <c r="B42" s="39"/>
      <c r="C42" s="1175" t="s">
        <v>539</v>
      </c>
      <c r="D42" s="1176"/>
      <c r="E42" s="1177"/>
      <c r="F42" s="36" t="s">
        <v>484</v>
      </c>
      <c r="G42" s="37" t="s">
        <v>484</v>
      </c>
      <c r="H42" s="37" t="s">
        <v>484</v>
      </c>
      <c r="I42" s="37" t="s">
        <v>484</v>
      </c>
      <c r="J42" s="38" t="s">
        <v>484</v>
      </c>
      <c r="K42" s="22"/>
      <c r="L42" s="22"/>
      <c r="M42" s="22"/>
      <c r="N42" s="22"/>
      <c r="O42" s="22"/>
      <c r="P42" s="22"/>
    </row>
    <row r="43" spans="1:16" ht="39" customHeight="1" thickBot="1">
      <c r="A43" s="22"/>
      <c r="B43" s="40"/>
      <c r="C43" s="1178" t="s">
        <v>540</v>
      </c>
      <c r="D43" s="1179"/>
      <c r="E43" s="1180"/>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91" t="s">
        <v>10</v>
      </c>
      <c r="C45" s="1192"/>
      <c r="D45" s="58"/>
      <c r="E45" s="1197" t="s">
        <v>11</v>
      </c>
      <c r="F45" s="1197"/>
      <c r="G45" s="1197"/>
      <c r="H45" s="1197"/>
      <c r="I45" s="1197"/>
      <c r="J45" s="1198"/>
      <c r="K45" s="59">
        <v>2287</v>
      </c>
      <c r="L45" s="60">
        <v>2193</v>
      </c>
      <c r="M45" s="60">
        <v>2322</v>
      </c>
      <c r="N45" s="60">
        <v>2257</v>
      </c>
      <c r="O45" s="61">
        <v>2248</v>
      </c>
      <c r="P45" s="48"/>
      <c r="Q45" s="48"/>
      <c r="R45" s="48"/>
      <c r="S45" s="48"/>
      <c r="T45" s="48"/>
      <c r="U45" s="48"/>
    </row>
    <row r="46" spans="1:21" ht="30.75" customHeight="1">
      <c r="A46" s="48"/>
      <c r="B46" s="1193"/>
      <c r="C46" s="1194"/>
      <c r="D46" s="62"/>
      <c r="E46" s="1185" t="s">
        <v>12</v>
      </c>
      <c r="F46" s="1185"/>
      <c r="G46" s="1185"/>
      <c r="H46" s="1185"/>
      <c r="I46" s="1185"/>
      <c r="J46" s="1186"/>
      <c r="K46" s="63" t="s">
        <v>484</v>
      </c>
      <c r="L46" s="64" t="s">
        <v>484</v>
      </c>
      <c r="M46" s="64" t="s">
        <v>484</v>
      </c>
      <c r="N46" s="64" t="s">
        <v>484</v>
      </c>
      <c r="O46" s="65" t="s">
        <v>484</v>
      </c>
      <c r="P46" s="48"/>
      <c r="Q46" s="48"/>
      <c r="R46" s="48"/>
      <c r="S46" s="48"/>
      <c r="T46" s="48"/>
      <c r="U46" s="48"/>
    </row>
    <row r="47" spans="1:21" ht="30.75" customHeight="1">
      <c r="A47" s="48"/>
      <c r="B47" s="1193"/>
      <c r="C47" s="1194"/>
      <c r="D47" s="62"/>
      <c r="E47" s="1185" t="s">
        <v>13</v>
      </c>
      <c r="F47" s="1185"/>
      <c r="G47" s="1185"/>
      <c r="H47" s="1185"/>
      <c r="I47" s="1185"/>
      <c r="J47" s="1186"/>
      <c r="K47" s="63" t="s">
        <v>484</v>
      </c>
      <c r="L47" s="64" t="s">
        <v>484</v>
      </c>
      <c r="M47" s="64" t="s">
        <v>484</v>
      </c>
      <c r="N47" s="64" t="s">
        <v>484</v>
      </c>
      <c r="O47" s="65" t="s">
        <v>484</v>
      </c>
      <c r="P47" s="48"/>
      <c r="Q47" s="48"/>
      <c r="R47" s="48"/>
      <c r="S47" s="48"/>
      <c r="T47" s="48"/>
      <c r="U47" s="48"/>
    </row>
    <row r="48" spans="1:21" ht="30.75" customHeight="1">
      <c r="A48" s="48"/>
      <c r="B48" s="1193"/>
      <c r="C48" s="1194"/>
      <c r="D48" s="62"/>
      <c r="E48" s="1185" t="s">
        <v>14</v>
      </c>
      <c r="F48" s="1185"/>
      <c r="G48" s="1185"/>
      <c r="H48" s="1185"/>
      <c r="I48" s="1185"/>
      <c r="J48" s="1186"/>
      <c r="K48" s="63">
        <v>255</v>
      </c>
      <c r="L48" s="64">
        <v>243</v>
      </c>
      <c r="M48" s="64">
        <v>263</v>
      </c>
      <c r="N48" s="64">
        <v>223</v>
      </c>
      <c r="O48" s="65">
        <v>230</v>
      </c>
      <c r="P48" s="48"/>
      <c r="Q48" s="48"/>
      <c r="R48" s="48"/>
      <c r="S48" s="48"/>
      <c r="T48" s="48"/>
      <c r="U48" s="48"/>
    </row>
    <row r="49" spans="1:21" ht="30.75" customHeight="1">
      <c r="A49" s="48"/>
      <c r="B49" s="1193"/>
      <c r="C49" s="1194"/>
      <c r="D49" s="62"/>
      <c r="E49" s="1185" t="s">
        <v>15</v>
      </c>
      <c r="F49" s="1185"/>
      <c r="G49" s="1185"/>
      <c r="H49" s="1185"/>
      <c r="I49" s="1185"/>
      <c r="J49" s="1186"/>
      <c r="K49" s="63">
        <v>1</v>
      </c>
      <c r="L49" s="64">
        <v>3</v>
      </c>
      <c r="M49" s="64">
        <v>3</v>
      </c>
      <c r="N49" s="64">
        <v>3</v>
      </c>
      <c r="O49" s="65">
        <v>3</v>
      </c>
      <c r="P49" s="48"/>
      <c r="Q49" s="48"/>
      <c r="R49" s="48"/>
      <c r="S49" s="48"/>
      <c r="T49" s="48"/>
      <c r="U49" s="48"/>
    </row>
    <row r="50" spans="1:21" ht="30.75" customHeight="1">
      <c r="A50" s="48"/>
      <c r="B50" s="1193"/>
      <c r="C50" s="1194"/>
      <c r="D50" s="62"/>
      <c r="E50" s="1185" t="s">
        <v>16</v>
      </c>
      <c r="F50" s="1185"/>
      <c r="G50" s="1185"/>
      <c r="H50" s="1185"/>
      <c r="I50" s="1185"/>
      <c r="J50" s="1186"/>
      <c r="K50" s="63">
        <v>57</v>
      </c>
      <c r="L50" s="64">
        <v>4</v>
      </c>
      <c r="M50" s="64">
        <v>4</v>
      </c>
      <c r="N50" s="64">
        <v>4</v>
      </c>
      <c r="O50" s="65">
        <v>3</v>
      </c>
      <c r="P50" s="48"/>
      <c r="Q50" s="48"/>
      <c r="R50" s="48"/>
      <c r="S50" s="48"/>
      <c r="T50" s="48"/>
      <c r="U50" s="48"/>
    </row>
    <row r="51" spans="1:21" ht="30.75" customHeight="1">
      <c r="A51" s="48"/>
      <c r="B51" s="1195"/>
      <c r="C51" s="1196"/>
      <c r="D51" s="66"/>
      <c r="E51" s="1185" t="s">
        <v>17</v>
      </c>
      <c r="F51" s="1185"/>
      <c r="G51" s="1185"/>
      <c r="H51" s="1185"/>
      <c r="I51" s="1185"/>
      <c r="J51" s="1186"/>
      <c r="K51" s="63">
        <v>0</v>
      </c>
      <c r="L51" s="64" t="s">
        <v>484</v>
      </c>
      <c r="M51" s="64">
        <v>1</v>
      </c>
      <c r="N51" s="64">
        <v>1</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1817</v>
      </c>
      <c r="L52" s="64">
        <v>1786</v>
      </c>
      <c r="M52" s="64">
        <v>1926</v>
      </c>
      <c r="N52" s="64">
        <v>1920</v>
      </c>
      <c r="O52" s="65">
        <v>1905</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783</v>
      </c>
      <c r="L53" s="69">
        <v>657</v>
      </c>
      <c r="M53" s="69">
        <v>667</v>
      </c>
      <c r="N53" s="69">
        <v>568</v>
      </c>
      <c r="O53" s="70">
        <v>579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523</v>
      </c>
      <c r="J40" s="79" t="s">
        <v>524</v>
      </c>
      <c r="K40" s="79" t="s">
        <v>525</v>
      </c>
      <c r="L40" s="79" t="s">
        <v>526</v>
      </c>
      <c r="M40" s="80" t="s">
        <v>527</v>
      </c>
    </row>
    <row r="41" spans="2:13" ht="27.75" customHeight="1">
      <c r="B41" s="1211" t="s">
        <v>23</v>
      </c>
      <c r="C41" s="1212"/>
      <c r="D41" s="81"/>
      <c r="E41" s="1213" t="s">
        <v>24</v>
      </c>
      <c r="F41" s="1213"/>
      <c r="G41" s="1213"/>
      <c r="H41" s="1214"/>
      <c r="I41" s="82">
        <v>19574</v>
      </c>
      <c r="J41" s="83">
        <v>19817</v>
      </c>
      <c r="K41" s="83">
        <v>21766</v>
      </c>
      <c r="L41" s="83">
        <v>20953</v>
      </c>
      <c r="M41" s="84">
        <v>20041</v>
      </c>
    </row>
    <row r="42" spans="2:13" ht="27.75" customHeight="1">
      <c r="B42" s="1201"/>
      <c r="C42" s="1202"/>
      <c r="D42" s="85"/>
      <c r="E42" s="1205" t="s">
        <v>25</v>
      </c>
      <c r="F42" s="1205"/>
      <c r="G42" s="1205"/>
      <c r="H42" s="1206"/>
      <c r="I42" s="86">
        <v>75</v>
      </c>
      <c r="J42" s="87">
        <v>22</v>
      </c>
      <c r="K42" s="87">
        <v>19</v>
      </c>
      <c r="L42" s="87">
        <v>16</v>
      </c>
      <c r="M42" s="88">
        <v>14</v>
      </c>
    </row>
    <row r="43" spans="2:13" ht="27.75" customHeight="1">
      <c r="B43" s="1201"/>
      <c r="C43" s="1202"/>
      <c r="D43" s="85"/>
      <c r="E43" s="1205" t="s">
        <v>26</v>
      </c>
      <c r="F43" s="1205"/>
      <c r="G43" s="1205"/>
      <c r="H43" s="1206"/>
      <c r="I43" s="86">
        <v>3022</v>
      </c>
      <c r="J43" s="87">
        <v>2988</v>
      </c>
      <c r="K43" s="87">
        <v>3010</v>
      </c>
      <c r="L43" s="87">
        <v>3062</v>
      </c>
      <c r="M43" s="88">
        <v>3090</v>
      </c>
    </row>
    <row r="44" spans="2:13" ht="27.75" customHeight="1">
      <c r="B44" s="1201"/>
      <c r="C44" s="1202"/>
      <c r="D44" s="85"/>
      <c r="E44" s="1205" t="s">
        <v>27</v>
      </c>
      <c r="F44" s="1205"/>
      <c r="G44" s="1205"/>
      <c r="H44" s="1206"/>
      <c r="I44" s="86">
        <v>23</v>
      </c>
      <c r="J44" s="87">
        <v>20</v>
      </c>
      <c r="K44" s="87">
        <v>18</v>
      </c>
      <c r="L44" s="87">
        <v>15</v>
      </c>
      <c r="M44" s="88">
        <v>13</v>
      </c>
    </row>
    <row r="45" spans="2:13" ht="27.75" customHeight="1">
      <c r="B45" s="1201"/>
      <c r="C45" s="1202"/>
      <c r="D45" s="85"/>
      <c r="E45" s="1205" t="s">
        <v>28</v>
      </c>
      <c r="F45" s="1205"/>
      <c r="G45" s="1205"/>
      <c r="H45" s="1206"/>
      <c r="I45" s="86">
        <v>3029</v>
      </c>
      <c r="J45" s="87">
        <v>2836</v>
      </c>
      <c r="K45" s="87">
        <v>2506</v>
      </c>
      <c r="L45" s="87">
        <v>2412</v>
      </c>
      <c r="M45" s="88">
        <v>2197</v>
      </c>
    </row>
    <row r="46" spans="2:13" ht="27.75" customHeight="1">
      <c r="B46" s="1201"/>
      <c r="C46" s="1202"/>
      <c r="D46" s="85"/>
      <c r="E46" s="1205" t="s">
        <v>29</v>
      </c>
      <c r="F46" s="1205"/>
      <c r="G46" s="1205"/>
      <c r="H46" s="1206"/>
      <c r="I46" s="86">
        <v>0</v>
      </c>
      <c r="J46" s="87">
        <v>0</v>
      </c>
      <c r="K46" s="87">
        <v>0</v>
      </c>
      <c r="L46" s="87">
        <v>0</v>
      </c>
      <c r="M46" s="88" t="s">
        <v>484</v>
      </c>
    </row>
    <row r="47" spans="2:13" ht="27.75" customHeight="1">
      <c r="B47" s="1201"/>
      <c r="C47" s="1202"/>
      <c r="D47" s="85"/>
      <c r="E47" s="1205" t="s">
        <v>30</v>
      </c>
      <c r="F47" s="1205"/>
      <c r="G47" s="1205"/>
      <c r="H47" s="1206"/>
      <c r="I47" s="86" t="s">
        <v>484</v>
      </c>
      <c r="J47" s="87" t="s">
        <v>484</v>
      </c>
      <c r="K47" s="87" t="s">
        <v>484</v>
      </c>
      <c r="L47" s="87" t="s">
        <v>484</v>
      </c>
      <c r="M47" s="88" t="s">
        <v>484</v>
      </c>
    </row>
    <row r="48" spans="2:13" ht="27.75" customHeight="1">
      <c r="B48" s="1203"/>
      <c r="C48" s="1204"/>
      <c r="D48" s="85"/>
      <c r="E48" s="1205" t="s">
        <v>31</v>
      </c>
      <c r="F48" s="1205"/>
      <c r="G48" s="1205"/>
      <c r="H48" s="1206"/>
      <c r="I48" s="86" t="s">
        <v>484</v>
      </c>
      <c r="J48" s="87" t="s">
        <v>484</v>
      </c>
      <c r="K48" s="87" t="s">
        <v>484</v>
      </c>
      <c r="L48" s="87" t="s">
        <v>484</v>
      </c>
      <c r="M48" s="88" t="s">
        <v>484</v>
      </c>
    </row>
    <row r="49" spans="2:13" ht="27.75" customHeight="1">
      <c r="B49" s="1199" t="s">
        <v>32</v>
      </c>
      <c r="C49" s="1200"/>
      <c r="D49" s="89"/>
      <c r="E49" s="1205" t="s">
        <v>33</v>
      </c>
      <c r="F49" s="1205"/>
      <c r="G49" s="1205"/>
      <c r="H49" s="1206"/>
      <c r="I49" s="86">
        <v>5664</v>
      </c>
      <c r="J49" s="87">
        <v>6068</v>
      </c>
      <c r="K49" s="87">
        <v>6431</v>
      </c>
      <c r="L49" s="87">
        <v>6692</v>
      </c>
      <c r="M49" s="88">
        <v>7783</v>
      </c>
    </row>
    <row r="50" spans="2:13" ht="27.75" customHeight="1">
      <c r="B50" s="1201"/>
      <c r="C50" s="1202"/>
      <c r="D50" s="85"/>
      <c r="E50" s="1205" t="s">
        <v>34</v>
      </c>
      <c r="F50" s="1205"/>
      <c r="G50" s="1205"/>
      <c r="H50" s="1206"/>
      <c r="I50" s="86">
        <v>699</v>
      </c>
      <c r="J50" s="87">
        <v>680</v>
      </c>
      <c r="K50" s="87">
        <v>658</v>
      </c>
      <c r="L50" s="87">
        <v>687</v>
      </c>
      <c r="M50" s="88">
        <v>713</v>
      </c>
    </row>
    <row r="51" spans="2:13" ht="27.75" customHeight="1">
      <c r="B51" s="1203"/>
      <c r="C51" s="1204"/>
      <c r="D51" s="85"/>
      <c r="E51" s="1205" t="s">
        <v>35</v>
      </c>
      <c r="F51" s="1205"/>
      <c r="G51" s="1205"/>
      <c r="H51" s="1206"/>
      <c r="I51" s="86">
        <v>15951</v>
      </c>
      <c r="J51" s="87">
        <v>16491</v>
      </c>
      <c r="K51" s="87">
        <v>17944</v>
      </c>
      <c r="L51" s="87">
        <v>17462</v>
      </c>
      <c r="M51" s="88">
        <v>17025</v>
      </c>
    </row>
    <row r="52" spans="2:13" ht="27.75" customHeight="1" thickBot="1">
      <c r="B52" s="1207" t="s">
        <v>36</v>
      </c>
      <c r="C52" s="1208"/>
      <c r="D52" s="90"/>
      <c r="E52" s="1209" t="s">
        <v>37</v>
      </c>
      <c r="F52" s="1209"/>
      <c r="G52" s="1209"/>
      <c r="H52" s="1210"/>
      <c r="I52" s="91">
        <v>3410</v>
      </c>
      <c r="J52" s="92">
        <v>2444</v>
      </c>
      <c r="K52" s="92">
        <v>2285</v>
      </c>
      <c r="L52" s="92">
        <v>1618</v>
      </c>
      <c r="M52" s="93">
        <v>-167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69"/>
      <c r="B1" s="371"/>
      <c r="P1" s="244"/>
      <c r="Q1" s="244"/>
    </row>
    <row r="2" spans="1:51" ht="25.5">
      <c r="A2" s="369"/>
      <c r="C2" s="370"/>
      <c r="P2" s="244"/>
      <c r="Q2" s="244"/>
    </row>
    <row r="3" spans="1:51" ht="25.5">
      <c r="A3" s="369"/>
      <c r="C3" s="370"/>
      <c r="P3" s="244"/>
      <c r="Q3" s="244"/>
    </row>
    <row r="4" spans="1:51" s="368" customFormat="1" ht="13.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571</v>
      </c>
    </row>
    <row r="11" spans="1:51" s="368" customFormat="1" ht="13.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571</v>
      </c>
    </row>
    <row r="13" spans="1:51" s="368" customFormat="1" ht="13.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c r="P19" s="244"/>
      <c r="Q19" s="244"/>
    </row>
    <row r="20" spans="1:259" ht="13.5">
      <c r="P20" s="244"/>
      <c r="Q20" s="244"/>
    </row>
    <row r="21" spans="1:259" ht="17.25">
      <c r="B21" s="367"/>
      <c r="C21" s="246"/>
      <c r="D21" s="246"/>
      <c r="E21" s="246"/>
      <c r="F21" s="246"/>
      <c r="G21" s="246"/>
      <c r="H21" s="246"/>
      <c r="I21" s="246"/>
      <c r="J21" s="246"/>
      <c r="K21" s="246"/>
      <c r="L21" s="246"/>
      <c r="M21" s="246"/>
      <c r="N21" s="366"/>
      <c r="O21" s="246"/>
      <c r="P21" s="247"/>
      <c r="Q21" s="244"/>
      <c r="IY21" s="365"/>
    </row>
    <row r="22" spans="1:259" ht="17.25">
      <c r="B22" s="248"/>
      <c r="IY22" s="364"/>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354"/>
      <c r="C40" s="244"/>
      <c r="D40" s="244"/>
      <c r="E40" s="244"/>
      <c r="F40" s="244"/>
      <c r="G40" s="244"/>
      <c r="H40" s="244"/>
      <c r="I40" s="244"/>
      <c r="J40" s="244"/>
      <c r="K40" s="244"/>
      <c r="L40" s="244"/>
      <c r="M40" s="244"/>
      <c r="N40" s="244"/>
      <c r="O40" s="244"/>
      <c r="P40" s="354"/>
      <c r="Q40" s="244"/>
    </row>
    <row r="41" spans="2:17" ht="17.25">
      <c r="B41" s="245" t="s">
        <v>570</v>
      </c>
      <c r="C41" s="246"/>
      <c r="D41" s="246"/>
      <c r="E41" s="246"/>
      <c r="F41" s="246"/>
      <c r="G41" s="246"/>
      <c r="H41" s="246"/>
      <c r="I41" s="246"/>
      <c r="J41" s="246"/>
      <c r="K41" s="246"/>
      <c r="L41" s="246"/>
      <c r="M41" s="246"/>
      <c r="N41" s="246"/>
      <c r="O41" s="246"/>
      <c r="P41" s="247"/>
    </row>
    <row r="42" spans="2:17" ht="13.5">
      <c r="B42" s="248"/>
      <c r="C42" s="244"/>
      <c r="D42" s="244"/>
      <c r="E42" s="244"/>
      <c r="F42" s="244"/>
      <c r="G42" s="353" t="s">
        <v>566</v>
      </c>
      <c r="I42" s="352"/>
      <c r="J42" s="352"/>
      <c r="K42" s="352"/>
      <c r="L42" s="244"/>
      <c r="M42" s="244"/>
      <c r="N42" s="244"/>
      <c r="O42" s="244"/>
    </row>
    <row r="43" spans="2:17" ht="13.5">
      <c r="B43" s="248"/>
      <c r="C43" s="244"/>
      <c r="D43" s="244"/>
      <c r="E43" s="244"/>
      <c r="F43" s="244"/>
      <c r="G43" s="1215"/>
      <c r="H43" s="1216"/>
      <c r="I43" s="1216"/>
      <c r="J43" s="1216"/>
      <c r="K43" s="1216"/>
      <c r="L43" s="1216"/>
      <c r="M43" s="1216"/>
      <c r="N43" s="1216"/>
      <c r="O43" s="1217"/>
    </row>
    <row r="44" spans="2:17" ht="13.5">
      <c r="B44" s="248"/>
      <c r="C44" s="244"/>
      <c r="D44" s="244"/>
      <c r="E44" s="244"/>
      <c r="F44" s="244"/>
      <c r="G44" s="1218"/>
      <c r="H44" s="1219"/>
      <c r="I44" s="1219"/>
      <c r="J44" s="1219"/>
      <c r="K44" s="1219"/>
      <c r="L44" s="1219"/>
      <c r="M44" s="1219"/>
      <c r="N44" s="1219"/>
      <c r="O44" s="1220"/>
    </row>
    <row r="45" spans="2:17" ht="13.5">
      <c r="B45" s="248"/>
      <c r="C45" s="244"/>
      <c r="D45" s="244"/>
      <c r="E45" s="244"/>
      <c r="F45" s="244"/>
      <c r="G45" s="1218"/>
      <c r="H45" s="1219"/>
      <c r="I45" s="1219"/>
      <c r="J45" s="1219"/>
      <c r="K45" s="1219"/>
      <c r="L45" s="1219"/>
      <c r="M45" s="1219"/>
      <c r="N45" s="1219"/>
      <c r="O45" s="1220"/>
    </row>
    <row r="46" spans="2:17" ht="13.5">
      <c r="B46" s="248"/>
      <c r="C46" s="244"/>
      <c r="D46" s="244"/>
      <c r="E46" s="244"/>
      <c r="F46" s="244"/>
      <c r="G46" s="1218"/>
      <c r="H46" s="1219"/>
      <c r="I46" s="1219"/>
      <c r="J46" s="1219"/>
      <c r="K46" s="1219"/>
      <c r="L46" s="1219"/>
      <c r="M46" s="1219"/>
      <c r="N46" s="1219"/>
      <c r="O46" s="1220"/>
    </row>
    <row r="47" spans="2:17" ht="13.5">
      <c r="B47" s="248"/>
      <c r="C47" s="244"/>
      <c r="D47" s="244"/>
      <c r="E47" s="244"/>
      <c r="F47" s="244"/>
      <c r="G47" s="1221"/>
      <c r="H47" s="1222"/>
      <c r="I47" s="1222"/>
      <c r="J47" s="1222"/>
      <c r="K47" s="1222"/>
      <c r="L47" s="1222"/>
      <c r="M47" s="1222"/>
      <c r="N47" s="1222"/>
      <c r="O47" s="1223"/>
    </row>
    <row r="48" spans="2:17" ht="13.5">
      <c r="B48" s="248"/>
      <c r="C48" s="244"/>
      <c r="D48" s="244"/>
      <c r="E48" s="244"/>
      <c r="F48" s="244"/>
      <c r="G48" s="244"/>
      <c r="H48" s="363"/>
      <c r="I48" s="363"/>
      <c r="J48" s="363"/>
    </row>
    <row r="49" spans="1:17" ht="13.5">
      <c r="B49" s="248"/>
      <c r="C49" s="244"/>
      <c r="D49" s="244"/>
      <c r="E49" s="244"/>
      <c r="F49" s="244"/>
      <c r="G49" s="243" t="s">
        <v>569</v>
      </c>
    </row>
    <row r="50" spans="1:17" ht="13.5">
      <c r="B50" s="248"/>
      <c r="C50" s="244"/>
      <c r="D50" s="244"/>
      <c r="E50" s="244"/>
      <c r="F50" s="244"/>
      <c r="G50" s="1224"/>
      <c r="H50" s="1225"/>
      <c r="I50" s="1225"/>
      <c r="J50" s="1226"/>
      <c r="K50" s="345" t="s">
        <v>523</v>
      </c>
      <c r="L50" s="345" t="s">
        <v>524</v>
      </c>
      <c r="M50" s="345" t="s">
        <v>525</v>
      </c>
      <c r="N50" s="345" t="s">
        <v>526</v>
      </c>
      <c r="O50" s="345" t="s">
        <v>527</v>
      </c>
    </row>
    <row r="51" spans="1:17" ht="13.5">
      <c r="B51" s="248"/>
      <c r="C51" s="244"/>
      <c r="D51" s="244"/>
      <c r="E51" s="244"/>
      <c r="F51" s="244"/>
      <c r="G51" s="1227" t="s">
        <v>564</v>
      </c>
      <c r="H51" s="1228"/>
      <c r="I51" s="1233" t="s">
        <v>562</v>
      </c>
      <c r="J51" s="1233"/>
      <c r="K51" s="1235"/>
      <c r="L51" s="1235"/>
      <c r="M51" s="1235"/>
      <c r="N51" s="1235"/>
      <c r="O51" s="1235"/>
    </row>
    <row r="52" spans="1:17" ht="13.5">
      <c r="B52" s="248"/>
      <c r="C52" s="244"/>
      <c r="D52" s="244"/>
      <c r="E52" s="244"/>
      <c r="F52" s="244"/>
      <c r="G52" s="1229"/>
      <c r="H52" s="1230"/>
      <c r="I52" s="1234"/>
      <c r="J52" s="1234"/>
      <c r="K52" s="1236"/>
      <c r="L52" s="1236"/>
      <c r="M52" s="1236"/>
      <c r="N52" s="1236"/>
      <c r="O52" s="1236"/>
    </row>
    <row r="53" spans="1:17" ht="13.5">
      <c r="A53" s="355"/>
      <c r="B53" s="248"/>
      <c r="C53" s="244"/>
      <c r="D53" s="244"/>
      <c r="E53" s="244"/>
      <c r="F53" s="244"/>
      <c r="G53" s="1229"/>
      <c r="H53" s="1230"/>
      <c r="I53" s="1237" t="s">
        <v>568</v>
      </c>
      <c r="J53" s="1237"/>
      <c r="K53" s="1238"/>
      <c r="L53" s="1238"/>
      <c r="M53" s="1238"/>
      <c r="N53" s="1238"/>
      <c r="O53" s="1238"/>
    </row>
    <row r="54" spans="1:17" ht="13.5">
      <c r="A54" s="355"/>
      <c r="B54" s="248"/>
      <c r="C54" s="244"/>
      <c r="D54" s="244"/>
      <c r="E54" s="244"/>
      <c r="F54" s="244"/>
      <c r="G54" s="1231"/>
      <c r="H54" s="1232"/>
      <c r="I54" s="1237"/>
      <c r="J54" s="1237"/>
      <c r="K54" s="1239"/>
      <c r="L54" s="1239"/>
      <c r="M54" s="1239"/>
      <c r="N54" s="1239"/>
      <c r="O54" s="1239"/>
    </row>
    <row r="55" spans="1:17" ht="13.5">
      <c r="A55" s="355"/>
      <c r="B55" s="248"/>
      <c r="C55" s="244"/>
      <c r="D55" s="244"/>
      <c r="E55" s="244"/>
      <c r="F55" s="244"/>
      <c r="G55" s="1240" t="s">
        <v>563</v>
      </c>
      <c r="H55" s="1241"/>
      <c r="I55" s="1237" t="s">
        <v>562</v>
      </c>
      <c r="J55" s="1237"/>
      <c r="K55" s="1235"/>
      <c r="L55" s="1235"/>
      <c r="M55" s="1235"/>
      <c r="N55" s="1235"/>
      <c r="O55" s="1235"/>
    </row>
    <row r="56" spans="1:17" ht="13.5">
      <c r="A56" s="355"/>
      <c r="B56" s="248"/>
      <c r="C56" s="244"/>
      <c r="D56" s="244"/>
      <c r="E56" s="244"/>
      <c r="F56" s="244"/>
      <c r="G56" s="1242"/>
      <c r="H56" s="1243"/>
      <c r="I56" s="1237"/>
      <c r="J56" s="1237"/>
      <c r="K56" s="1236"/>
      <c r="L56" s="1236"/>
      <c r="M56" s="1236"/>
      <c r="N56" s="1236"/>
      <c r="O56" s="1236"/>
    </row>
    <row r="57" spans="1:17" s="355" customFormat="1" ht="13.5">
      <c r="B57" s="356"/>
      <c r="C57" s="352"/>
      <c r="D57" s="352"/>
      <c r="E57" s="352"/>
      <c r="F57" s="352"/>
      <c r="G57" s="1242"/>
      <c r="H57" s="1243"/>
      <c r="I57" s="1246" t="s">
        <v>568</v>
      </c>
      <c r="J57" s="1246"/>
      <c r="K57" s="1238"/>
      <c r="L57" s="1238"/>
      <c r="M57" s="1238"/>
      <c r="N57" s="1238"/>
      <c r="O57" s="1238"/>
      <c r="P57" s="361"/>
      <c r="Q57" s="356"/>
    </row>
    <row r="58" spans="1:17" s="355" customFormat="1" ht="13.5">
      <c r="A58" s="243"/>
      <c r="B58" s="356"/>
      <c r="C58" s="352"/>
      <c r="D58" s="352"/>
      <c r="E58" s="352"/>
      <c r="F58" s="352"/>
      <c r="G58" s="1244"/>
      <c r="H58" s="1245"/>
      <c r="I58" s="1246"/>
      <c r="J58" s="1246"/>
      <c r="K58" s="1239"/>
      <c r="L58" s="1239"/>
      <c r="M58" s="1239"/>
      <c r="N58" s="1239"/>
      <c r="O58" s="1239"/>
      <c r="P58" s="361"/>
      <c r="Q58" s="356"/>
    </row>
    <row r="59" spans="1:17" s="355" customFormat="1" ht="13.5">
      <c r="A59" s="243"/>
      <c r="B59" s="356"/>
      <c r="C59" s="352"/>
      <c r="D59" s="352"/>
      <c r="E59" s="352"/>
      <c r="F59" s="352"/>
      <c r="G59" s="352"/>
      <c r="H59" s="352"/>
      <c r="I59" s="352"/>
      <c r="J59" s="352"/>
      <c r="K59" s="362"/>
      <c r="L59" s="362"/>
      <c r="M59" s="362"/>
      <c r="N59" s="362"/>
      <c r="O59" s="362"/>
      <c r="P59" s="361"/>
      <c r="Q59" s="356"/>
    </row>
    <row r="60" spans="1:17" s="355" customFormat="1" ht="13.5">
      <c r="A60" s="243"/>
      <c r="B60" s="356"/>
      <c r="C60" s="352"/>
      <c r="D60" s="352"/>
      <c r="E60" s="352"/>
      <c r="F60" s="352"/>
      <c r="G60" s="352"/>
      <c r="H60" s="352"/>
      <c r="I60" s="352"/>
      <c r="J60" s="352"/>
      <c r="K60" s="362"/>
      <c r="L60" s="362"/>
      <c r="M60" s="362"/>
      <c r="N60" s="362"/>
      <c r="O60" s="362"/>
      <c r="P60" s="361"/>
      <c r="Q60" s="356"/>
    </row>
    <row r="61" spans="1:17" s="355" customFormat="1" ht="13.5">
      <c r="A61" s="243"/>
      <c r="B61" s="360"/>
      <c r="C61" s="359"/>
      <c r="D61" s="359"/>
      <c r="E61" s="359"/>
      <c r="F61" s="359"/>
      <c r="G61" s="359"/>
      <c r="H61" s="359"/>
      <c r="I61" s="359"/>
      <c r="J61" s="359"/>
      <c r="K61" s="359"/>
      <c r="L61" s="359"/>
      <c r="M61" s="358"/>
      <c r="N61" s="358"/>
      <c r="O61" s="358"/>
      <c r="P61" s="357"/>
      <c r="Q61" s="356"/>
    </row>
    <row r="62" spans="1:17" ht="13.5">
      <c r="B62" s="354"/>
      <c r="C62" s="354"/>
      <c r="D62" s="354"/>
      <c r="E62" s="354"/>
      <c r="F62" s="354"/>
      <c r="G62" s="354"/>
      <c r="H62" s="354"/>
      <c r="I62" s="354"/>
      <c r="J62" s="354"/>
      <c r="K62" s="354"/>
      <c r="L62" s="354"/>
      <c r="M62" s="354"/>
      <c r="N62" s="354"/>
      <c r="O62" s="354"/>
      <c r="P62" s="354"/>
      <c r="Q62" s="244"/>
    </row>
    <row r="63" spans="1:17" ht="17.25">
      <c r="B63" s="307" t="s">
        <v>567</v>
      </c>
      <c r="C63" s="244"/>
      <c r="D63" s="244"/>
      <c r="E63" s="244"/>
      <c r="F63" s="244"/>
      <c r="G63" s="244"/>
      <c r="H63" s="244"/>
      <c r="I63" s="244"/>
      <c r="J63" s="244"/>
      <c r="K63" s="244"/>
      <c r="L63" s="244"/>
      <c r="M63" s="244"/>
      <c r="N63" s="244"/>
      <c r="O63" s="244"/>
    </row>
    <row r="64" spans="1:17" ht="13.5">
      <c r="B64" s="248"/>
      <c r="C64" s="244"/>
      <c r="D64" s="244"/>
      <c r="E64" s="244"/>
      <c r="F64" s="244"/>
      <c r="G64" s="353" t="s">
        <v>566</v>
      </c>
      <c r="I64" s="352"/>
      <c r="J64" s="352"/>
      <c r="K64" s="352"/>
      <c r="L64" s="244"/>
      <c r="M64" s="244"/>
      <c r="N64" s="244"/>
      <c r="O64" s="244"/>
    </row>
    <row r="65" spans="2:30" ht="13.5">
      <c r="B65" s="248"/>
      <c r="C65" s="244"/>
      <c r="D65" s="244"/>
      <c r="E65" s="244"/>
      <c r="F65" s="244"/>
      <c r="G65" s="1247" t="s">
        <v>572</v>
      </c>
      <c r="H65" s="1216"/>
      <c r="I65" s="1216"/>
      <c r="J65" s="1216"/>
      <c r="K65" s="1216"/>
      <c r="L65" s="1216"/>
      <c r="M65" s="1216"/>
      <c r="N65" s="1216"/>
      <c r="O65" s="1217"/>
    </row>
    <row r="66" spans="2:30" ht="13.5">
      <c r="B66" s="248"/>
      <c r="C66" s="244"/>
      <c r="D66" s="244"/>
      <c r="E66" s="244"/>
      <c r="F66" s="244"/>
      <c r="G66" s="1218"/>
      <c r="H66" s="1219"/>
      <c r="I66" s="1219"/>
      <c r="J66" s="1219"/>
      <c r="K66" s="1219"/>
      <c r="L66" s="1219"/>
      <c r="M66" s="1219"/>
      <c r="N66" s="1219"/>
      <c r="O66" s="1220"/>
    </row>
    <row r="67" spans="2:30" ht="13.5">
      <c r="B67" s="248"/>
      <c r="C67" s="244"/>
      <c r="D67" s="244"/>
      <c r="E67" s="244"/>
      <c r="F67" s="244"/>
      <c r="G67" s="1218"/>
      <c r="H67" s="1219"/>
      <c r="I67" s="1219"/>
      <c r="J67" s="1219"/>
      <c r="K67" s="1219"/>
      <c r="L67" s="1219"/>
      <c r="M67" s="1219"/>
      <c r="N67" s="1219"/>
      <c r="O67" s="1220"/>
    </row>
    <row r="68" spans="2:30" ht="13.5">
      <c r="B68" s="248"/>
      <c r="C68" s="244"/>
      <c r="D68" s="244"/>
      <c r="E68" s="244"/>
      <c r="F68" s="244"/>
      <c r="G68" s="1218"/>
      <c r="H68" s="1219"/>
      <c r="I68" s="1219"/>
      <c r="J68" s="1219"/>
      <c r="K68" s="1219"/>
      <c r="L68" s="1219"/>
      <c r="M68" s="1219"/>
      <c r="N68" s="1219"/>
      <c r="O68" s="1220"/>
    </row>
    <row r="69" spans="2:30" ht="13.5">
      <c r="B69" s="248"/>
      <c r="C69" s="244"/>
      <c r="D69" s="244"/>
      <c r="E69" s="244"/>
      <c r="F69" s="244"/>
      <c r="G69" s="1221"/>
      <c r="H69" s="1222"/>
      <c r="I69" s="1222"/>
      <c r="J69" s="1222"/>
      <c r="K69" s="1222"/>
      <c r="L69" s="1222"/>
      <c r="M69" s="1222"/>
      <c r="N69" s="1222"/>
      <c r="O69" s="1223"/>
    </row>
    <row r="70" spans="2:30" ht="13.5">
      <c r="B70" s="248"/>
      <c r="C70" s="244"/>
      <c r="D70" s="244"/>
      <c r="E70" s="244"/>
      <c r="F70" s="244"/>
      <c r="G70" s="244"/>
      <c r="H70" s="351"/>
      <c r="I70" s="351"/>
      <c r="J70" s="348"/>
      <c r="K70" s="348"/>
      <c r="L70" s="347"/>
      <c r="M70" s="348"/>
      <c r="N70" s="347"/>
      <c r="O70" s="346"/>
    </row>
    <row r="71" spans="2:30" ht="13.5">
      <c r="B71" s="248"/>
      <c r="C71" s="244"/>
      <c r="D71" s="244"/>
      <c r="E71" s="244"/>
      <c r="F71" s="244"/>
      <c r="G71" s="350" t="s">
        <v>565</v>
      </c>
      <c r="I71" s="349"/>
      <c r="J71" s="348"/>
      <c r="K71" s="348"/>
      <c r="L71" s="347"/>
      <c r="M71" s="348"/>
      <c r="N71" s="347"/>
      <c r="O71" s="346"/>
    </row>
    <row r="72" spans="2:30" ht="13.5">
      <c r="B72" s="248"/>
      <c r="C72" s="244"/>
      <c r="D72" s="244"/>
      <c r="E72" s="244"/>
      <c r="F72" s="244"/>
      <c r="G72" s="1224"/>
      <c r="H72" s="1225"/>
      <c r="I72" s="1225"/>
      <c r="J72" s="1226"/>
      <c r="K72" s="345" t="s">
        <v>523</v>
      </c>
      <c r="L72" s="345" t="s">
        <v>524</v>
      </c>
      <c r="M72" s="345" t="s">
        <v>525</v>
      </c>
      <c r="N72" s="345" t="s">
        <v>526</v>
      </c>
      <c r="O72" s="345" t="s">
        <v>527</v>
      </c>
    </row>
    <row r="73" spans="2:30" ht="13.5">
      <c r="B73" s="248"/>
      <c r="C73" s="244"/>
      <c r="D73" s="244"/>
      <c r="E73" s="244"/>
      <c r="F73" s="244"/>
      <c r="G73" s="1227" t="s">
        <v>564</v>
      </c>
      <c r="H73" s="1228"/>
      <c r="I73" s="1233" t="s">
        <v>562</v>
      </c>
      <c r="J73" s="1233"/>
      <c r="K73" s="1248">
        <v>48.1</v>
      </c>
      <c r="L73" s="1248">
        <v>33.200000000000003</v>
      </c>
      <c r="M73" s="1236">
        <v>31.2</v>
      </c>
      <c r="N73" s="1236">
        <v>22.6</v>
      </c>
      <c r="O73" s="1236"/>
      <c r="S73" s="243">
        <v>9.9</v>
      </c>
    </row>
    <row r="74" spans="2:30" ht="13.5">
      <c r="B74" s="248"/>
      <c r="C74" s="244"/>
      <c r="D74" s="244"/>
      <c r="E74" s="244"/>
      <c r="F74" s="244"/>
      <c r="G74" s="1229"/>
      <c r="H74" s="1230"/>
      <c r="I74" s="1234"/>
      <c r="J74" s="1234"/>
      <c r="K74" s="1248"/>
      <c r="L74" s="1248"/>
      <c r="M74" s="1236"/>
      <c r="N74" s="1236"/>
      <c r="O74" s="1236"/>
    </row>
    <row r="75" spans="2:30" ht="13.5">
      <c r="B75" s="248"/>
      <c r="C75" s="244"/>
      <c r="D75" s="244"/>
      <c r="E75" s="244"/>
      <c r="F75" s="244"/>
      <c r="G75" s="1229"/>
      <c r="H75" s="1230"/>
      <c r="I75" s="1237" t="s">
        <v>561</v>
      </c>
      <c r="J75" s="1237"/>
      <c r="K75" s="1249">
        <v>12.2</v>
      </c>
      <c r="L75" s="1249">
        <v>10.4</v>
      </c>
      <c r="M75" s="1249">
        <v>9.6999999999999993</v>
      </c>
      <c r="N75" s="1249">
        <v>8.6</v>
      </c>
      <c r="O75" s="1249">
        <v>8.3000000000000007</v>
      </c>
      <c r="U75" s="243">
        <v>81.2</v>
      </c>
      <c r="W75" s="243">
        <v>87.2</v>
      </c>
      <c r="Y75" s="243">
        <v>99.8</v>
      </c>
      <c r="AA75" s="243">
        <v>109.5</v>
      </c>
      <c r="AC75" s="243">
        <v>115.2</v>
      </c>
    </row>
    <row r="76" spans="2:30" ht="13.5">
      <c r="B76" s="248"/>
      <c r="C76" s="244"/>
      <c r="D76" s="244"/>
      <c r="E76" s="244"/>
      <c r="F76" s="244"/>
      <c r="G76" s="1231"/>
      <c r="H76" s="1232"/>
      <c r="I76" s="1237"/>
      <c r="J76" s="1237"/>
      <c r="K76" s="1239"/>
      <c r="L76" s="1239"/>
      <c r="M76" s="1239"/>
      <c r="N76" s="1239"/>
      <c r="O76" s="1239"/>
    </row>
    <row r="77" spans="2:30" ht="13.5">
      <c r="B77" s="248"/>
      <c r="C77" s="244"/>
      <c r="D77" s="244"/>
      <c r="E77" s="244"/>
      <c r="F77" s="244"/>
      <c r="G77" s="1240" t="s">
        <v>563</v>
      </c>
      <c r="H77" s="1241"/>
      <c r="I77" s="1237" t="s">
        <v>562</v>
      </c>
      <c r="J77" s="1237"/>
      <c r="K77" s="1248">
        <v>86</v>
      </c>
      <c r="L77" s="1248">
        <v>72</v>
      </c>
      <c r="M77" s="1236">
        <v>58.8</v>
      </c>
      <c r="N77" s="1236">
        <v>49.7</v>
      </c>
      <c r="O77" s="1236">
        <v>37.200000000000003</v>
      </c>
      <c r="R77" s="243">
        <v>12.3</v>
      </c>
      <c r="T77" s="243">
        <v>11.1</v>
      </c>
    </row>
    <row r="78" spans="2:30" ht="13.5">
      <c r="B78" s="248"/>
      <c r="C78" s="244"/>
      <c r="D78" s="244"/>
      <c r="E78" s="244"/>
      <c r="F78" s="244"/>
      <c r="G78" s="1242"/>
      <c r="H78" s="1243"/>
      <c r="I78" s="1237"/>
      <c r="J78" s="1237"/>
      <c r="K78" s="1248"/>
      <c r="L78" s="1248"/>
      <c r="M78" s="1236"/>
      <c r="N78" s="1236"/>
      <c r="O78" s="1236"/>
    </row>
    <row r="79" spans="2:30" ht="13.5">
      <c r="B79" s="248"/>
      <c r="C79" s="244"/>
      <c r="D79" s="244"/>
      <c r="E79" s="244"/>
      <c r="F79" s="244"/>
      <c r="G79" s="1242"/>
      <c r="H79" s="1243"/>
      <c r="I79" s="1250" t="s">
        <v>561</v>
      </c>
      <c r="J79" s="1246"/>
      <c r="K79" s="1251">
        <v>14.5</v>
      </c>
      <c r="L79" s="1251">
        <v>13.3</v>
      </c>
      <c r="M79" s="1251">
        <v>12.4</v>
      </c>
      <c r="N79" s="1251">
        <v>11.2</v>
      </c>
      <c r="O79" s="1251">
        <v>10.1</v>
      </c>
      <c r="V79" s="243">
        <v>53.5</v>
      </c>
      <c r="X79" s="243">
        <v>48.2</v>
      </c>
      <c r="Z79" s="243">
        <v>34.200000000000003</v>
      </c>
      <c r="AB79" s="243">
        <v>30.3</v>
      </c>
      <c r="AD79" s="243">
        <v>28.9</v>
      </c>
    </row>
    <row r="80" spans="2:30" ht="13.5">
      <c r="B80" s="248"/>
      <c r="C80" s="244"/>
      <c r="D80" s="244"/>
      <c r="E80" s="244"/>
      <c r="F80" s="244"/>
      <c r="G80" s="1244"/>
      <c r="H80" s="1245"/>
      <c r="I80" s="1246"/>
      <c r="J80" s="1246"/>
      <c r="K80" s="1251"/>
      <c r="L80" s="1251"/>
      <c r="M80" s="1251"/>
      <c r="N80" s="1251"/>
      <c r="O80" s="1251"/>
    </row>
    <row r="81" spans="2:17" ht="13.5">
      <c r="B81" s="248"/>
      <c r="C81" s="244"/>
      <c r="D81" s="244"/>
      <c r="E81" s="244"/>
      <c r="F81" s="244"/>
      <c r="G81" s="244"/>
      <c r="H81" s="244"/>
      <c r="I81" s="244"/>
      <c r="J81" s="244"/>
      <c r="K81" s="344"/>
      <c r="L81" s="244"/>
      <c r="M81" s="244"/>
      <c r="N81" s="244"/>
      <c r="O81" s="244"/>
    </row>
    <row r="82" spans="2:17" ht="17.25">
      <c r="B82" s="248"/>
      <c r="C82" s="244"/>
      <c r="D82" s="244"/>
      <c r="E82" s="244"/>
      <c r="F82" s="244"/>
      <c r="G82" s="244"/>
      <c r="H82" s="244"/>
      <c r="I82" s="244"/>
      <c r="J82" s="244"/>
      <c r="K82" s="343"/>
      <c r="L82" s="343"/>
      <c r="M82" s="343"/>
      <c r="N82" s="343"/>
      <c r="O82" s="343"/>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342"/>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522</v>
      </c>
      <c r="G2" s="111"/>
      <c r="H2" s="112"/>
    </row>
    <row r="3" spans="1:8">
      <c r="A3" s="108" t="s">
        <v>515</v>
      </c>
      <c r="B3" s="113"/>
      <c r="C3" s="114"/>
      <c r="D3" s="115">
        <v>163959</v>
      </c>
      <c r="E3" s="116"/>
      <c r="F3" s="117">
        <v>90833</v>
      </c>
      <c r="G3" s="118"/>
      <c r="H3" s="119"/>
    </row>
    <row r="4" spans="1:8">
      <c r="A4" s="120"/>
      <c r="B4" s="121"/>
      <c r="C4" s="122"/>
      <c r="D4" s="123">
        <v>100837</v>
      </c>
      <c r="E4" s="124"/>
      <c r="F4" s="125">
        <v>47037</v>
      </c>
      <c r="G4" s="126"/>
      <c r="H4" s="127"/>
    </row>
    <row r="5" spans="1:8">
      <c r="A5" s="108" t="s">
        <v>517</v>
      </c>
      <c r="B5" s="113"/>
      <c r="C5" s="114"/>
      <c r="D5" s="115">
        <v>181649</v>
      </c>
      <c r="E5" s="116"/>
      <c r="F5" s="117">
        <v>79181</v>
      </c>
      <c r="G5" s="118"/>
      <c r="H5" s="119"/>
    </row>
    <row r="6" spans="1:8">
      <c r="A6" s="120"/>
      <c r="B6" s="121"/>
      <c r="C6" s="122"/>
      <c r="D6" s="123">
        <v>93611</v>
      </c>
      <c r="E6" s="124"/>
      <c r="F6" s="125">
        <v>40448</v>
      </c>
      <c r="G6" s="126"/>
      <c r="H6" s="127"/>
    </row>
    <row r="7" spans="1:8">
      <c r="A7" s="108" t="s">
        <v>518</v>
      </c>
      <c r="B7" s="113"/>
      <c r="C7" s="114"/>
      <c r="D7" s="115">
        <v>363021</v>
      </c>
      <c r="E7" s="116"/>
      <c r="F7" s="117">
        <v>118124</v>
      </c>
      <c r="G7" s="118"/>
      <c r="H7" s="119"/>
    </row>
    <row r="8" spans="1:8">
      <c r="A8" s="120"/>
      <c r="B8" s="121"/>
      <c r="C8" s="122"/>
      <c r="D8" s="123">
        <v>210327</v>
      </c>
      <c r="E8" s="124"/>
      <c r="F8" s="125">
        <v>54614</v>
      </c>
      <c r="G8" s="126"/>
      <c r="H8" s="127"/>
    </row>
    <row r="9" spans="1:8">
      <c r="A9" s="108" t="s">
        <v>519</v>
      </c>
      <c r="B9" s="113"/>
      <c r="C9" s="114"/>
      <c r="D9" s="115">
        <v>140785</v>
      </c>
      <c r="E9" s="116"/>
      <c r="F9" s="117">
        <v>101693</v>
      </c>
      <c r="G9" s="118"/>
      <c r="H9" s="119"/>
    </row>
    <row r="10" spans="1:8">
      <c r="A10" s="120"/>
      <c r="B10" s="121"/>
      <c r="C10" s="122"/>
      <c r="D10" s="123">
        <v>65631</v>
      </c>
      <c r="E10" s="124"/>
      <c r="F10" s="125">
        <v>51066</v>
      </c>
      <c r="G10" s="126"/>
      <c r="H10" s="127"/>
    </row>
    <row r="11" spans="1:8">
      <c r="A11" s="108" t="s">
        <v>520</v>
      </c>
      <c r="B11" s="113"/>
      <c r="C11" s="114"/>
      <c r="D11" s="115">
        <v>139545</v>
      </c>
      <c r="E11" s="116"/>
      <c r="F11" s="117">
        <v>96635</v>
      </c>
      <c r="G11" s="118"/>
      <c r="H11" s="119"/>
    </row>
    <row r="12" spans="1:8">
      <c r="A12" s="120"/>
      <c r="B12" s="121"/>
      <c r="C12" s="128"/>
      <c r="D12" s="123">
        <v>78223</v>
      </c>
      <c r="E12" s="124"/>
      <c r="F12" s="125">
        <v>44408</v>
      </c>
      <c r="G12" s="126"/>
      <c r="H12" s="127"/>
    </row>
    <row r="13" spans="1:8">
      <c r="A13" s="108"/>
      <c r="B13" s="113"/>
      <c r="C13" s="129"/>
      <c r="D13" s="130">
        <v>197792</v>
      </c>
      <c r="E13" s="131"/>
      <c r="F13" s="132">
        <v>97293</v>
      </c>
      <c r="G13" s="133"/>
      <c r="H13" s="119"/>
    </row>
    <row r="14" spans="1:8">
      <c r="A14" s="120"/>
      <c r="B14" s="121"/>
      <c r="C14" s="122"/>
      <c r="D14" s="123">
        <v>109726</v>
      </c>
      <c r="E14" s="124"/>
      <c r="F14" s="125">
        <v>47515</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6.29</v>
      </c>
      <c r="C19" s="134">
        <f>ROUND(VALUE(SUBSTITUTE(実質収支比率等に係る経年分析!G$48,"▲","-")),2)</f>
        <v>5.22</v>
      </c>
      <c r="D19" s="134">
        <f>ROUND(VALUE(SUBSTITUTE(実質収支比率等に係る経年分析!H$48,"▲","-")),2)</f>
        <v>4.5999999999999996</v>
      </c>
      <c r="E19" s="134">
        <f>ROUND(VALUE(SUBSTITUTE(実質収支比率等に係る経年分析!I$48,"▲","-")),2)</f>
        <v>6.77</v>
      </c>
      <c r="F19" s="134">
        <f>ROUND(VALUE(SUBSTITUTE(実質収支比率等に係る経年分析!J$48,"▲","-")),2)</f>
        <v>4.8600000000000003</v>
      </c>
    </row>
    <row r="20" spans="1:11">
      <c r="A20" s="134" t="s">
        <v>42</v>
      </c>
      <c r="B20" s="134">
        <f>ROUND(VALUE(SUBSTITUTE(実質収支比率等に係る経年分析!F$47,"▲","-")),2)</f>
        <v>21.59</v>
      </c>
      <c r="C20" s="134">
        <f>ROUND(VALUE(SUBSTITUTE(実質収支比率等に係る経年分析!G$47,"▲","-")),2)</f>
        <v>24.43</v>
      </c>
      <c r="D20" s="134">
        <f>ROUND(VALUE(SUBSTITUTE(実質収支比率等に係る経年分析!H$47,"▲","-")),2)</f>
        <v>27.01</v>
      </c>
      <c r="E20" s="134">
        <f>ROUND(VALUE(SUBSTITUTE(実質収支比率等に係る経年分析!I$47,"▲","-")),2)</f>
        <v>30.39</v>
      </c>
      <c r="F20" s="134">
        <f>ROUND(VALUE(SUBSTITUTE(実質収支比率等に係る経年分析!J$47,"▲","-")),2)</f>
        <v>34</v>
      </c>
    </row>
    <row r="21" spans="1:11">
      <c r="A21" s="134" t="s">
        <v>43</v>
      </c>
      <c r="B21" s="134">
        <f>IF(ISNUMBER(VALUE(SUBSTITUTE(実質収支比率等に係る経年分析!F$49,"▲","-"))),ROUND(VALUE(SUBSTITUTE(実質収支比率等に係る経年分析!F$49,"▲","-")),2),NA())</f>
        <v>-2.94</v>
      </c>
      <c r="C21" s="134">
        <f>IF(ISNUMBER(VALUE(SUBSTITUTE(実質収支比率等に係る経年分析!G$49,"▲","-"))),ROUND(VALUE(SUBSTITUTE(実質収支比率等に係る経年分析!G$49,"▲","-")),2),NA())</f>
        <v>-0.83</v>
      </c>
      <c r="D21" s="134">
        <f>IF(ISNUMBER(VALUE(SUBSTITUTE(実質収支比率等に係る経年分析!H$49,"▲","-"))),ROUND(VALUE(SUBSTITUTE(実質収支比率等に係る経年分析!H$49,"▲","-")),2),NA())</f>
        <v>1.86</v>
      </c>
      <c r="E21" s="134">
        <f>IF(ISNUMBER(VALUE(SUBSTITUTE(実質収支比率等に係る経年分析!I$49,"▲","-"))),ROUND(VALUE(SUBSTITUTE(実質収支比率等に係る経年分析!I$49,"▲","-")),2),NA())</f>
        <v>3.41</v>
      </c>
      <c r="F21" s="134">
        <f>IF(ISNUMBER(VALUE(SUBSTITUTE(実質収支比率等に係る経年分析!J$49,"▲","-"))),ROUND(VALUE(SUBSTITUTE(実質収支比率等に係る経年分析!J$49,"▲","-")),2),NA())</f>
        <v>-1.72</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大道へき地診療所特別会計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国民健康保険大正診療所特別会計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国民健康保険十和診療所特別会計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0.51</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1.07</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4.0599999999999996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3.85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3.62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3.67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3.67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6.28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5.22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4.5999999999999996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6.77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4.8600000000000003</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1817</v>
      </c>
      <c r="E42" s="136"/>
      <c r="F42" s="136"/>
      <c r="G42" s="136">
        <f>'実質公債費比率（分子）の構造'!L$52</f>
        <v>1786</v>
      </c>
      <c r="H42" s="136"/>
      <c r="I42" s="136"/>
      <c r="J42" s="136">
        <f>'実質公債費比率（分子）の構造'!M$52</f>
        <v>1926</v>
      </c>
      <c r="K42" s="136"/>
      <c r="L42" s="136"/>
      <c r="M42" s="136">
        <f>'実質公債費比率（分子）の構造'!N$52</f>
        <v>1920</v>
      </c>
      <c r="N42" s="136"/>
      <c r="O42" s="136"/>
      <c r="P42" s="136">
        <f>'実質公債費比率（分子）の構造'!O$52</f>
        <v>1905</v>
      </c>
    </row>
    <row r="43" spans="1:16">
      <c r="A43" s="136" t="s">
        <v>51</v>
      </c>
      <c r="B43" s="136">
        <f>'実質公債費比率（分子）の構造'!K$51</f>
        <v>0</v>
      </c>
      <c r="C43" s="136"/>
      <c r="D43" s="136"/>
      <c r="E43" s="136" t="str">
        <f>'実質公債費比率（分子）の構造'!L$51</f>
        <v>-</v>
      </c>
      <c r="F43" s="136"/>
      <c r="G43" s="136"/>
      <c r="H43" s="136">
        <f>'実質公債費比率（分子）の構造'!M$51</f>
        <v>1</v>
      </c>
      <c r="I43" s="136"/>
      <c r="J43" s="136"/>
      <c r="K43" s="136">
        <f>'実質公債費比率（分子）の構造'!N$51</f>
        <v>1</v>
      </c>
      <c r="L43" s="136"/>
      <c r="M43" s="136"/>
      <c r="N43" s="136">
        <f>'実質公債費比率（分子）の構造'!O$51</f>
        <v>0</v>
      </c>
      <c r="O43" s="136"/>
      <c r="P43" s="136"/>
    </row>
    <row r="44" spans="1:16">
      <c r="A44" s="136" t="s">
        <v>52</v>
      </c>
      <c r="B44" s="136">
        <f>'実質公債費比率（分子）の構造'!K$50</f>
        <v>57</v>
      </c>
      <c r="C44" s="136"/>
      <c r="D44" s="136"/>
      <c r="E44" s="136">
        <f>'実質公債費比率（分子）の構造'!L$50</f>
        <v>4</v>
      </c>
      <c r="F44" s="136"/>
      <c r="G44" s="136"/>
      <c r="H44" s="136">
        <f>'実質公債費比率（分子）の構造'!M$50</f>
        <v>4</v>
      </c>
      <c r="I44" s="136"/>
      <c r="J44" s="136"/>
      <c r="K44" s="136">
        <f>'実質公債費比率（分子）の構造'!N$50</f>
        <v>4</v>
      </c>
      <c r="L44" s="136"/>
      <c r="M44" s="136"/>
      <c r="N44" s="136">
        <f>'実質公債費比率（分子）の構造'!O$50</f>
        <v>3</v>
      </c>
      <c r="O44" s="136"/>
      <c r="P44" s="136"/>
    </row>
    <row r="45" spans="1:16">
      <c r="A45" s="136" t="s">
        <v>53</v>
      </c>
      <c r="B45" s="136">
        <f>'実質公債費比率（分子）の構造'!K$49</f>
        <v>1</v>
      </c>
      <c r="C45" s="136"/>
      <c r="D45" s="136"/>
      <c r="E45" s="136">
        <f>'実質公債費比率（分子）の構造'!L$49</f>
        <v>3</v>
      </c>
      <c r="F45" s="136"/>
      <c r="G45" s="136"/>
      <c r="H45" s="136">
        <f>'実質公債費比率（分子）の構造'!M$49</f>
        <v>3</v>
      </c>
      <c r="I45" s="136"/>
      <c r="J45" s="136"/>
      <c r="K45" s="136">
        <f>'実質公債費比率（分子）の構造'!N$49</f>
        <v>3</v>
      </c>
      <c r="L45" s="136"/>
      <c r="M45" s="136"/>
      <c r="N45" s="136">
        <f>'実質公債費比率（分子）の構造'!O$49</f>
        <v>3</v>
      </c>
      <c r="O45" s="136"/>
      <c r="P45" s="136"/>
    </row>
    <row r="46" spans="1:16">
      <c r="A46" s="136" t="s">
        <v>54</v>
      </c>
      <c r="B46" s="136">
        <f>'実質公債費比率（分子）の構造'!K$48</f>
        <v>255</v>
      </c>
      <c r="C46" s="136"/>
      <c r="D46" s="136"/>
      <c r="E46" s="136">
        <f>'実質公債費比率（分子）の構造'!L$48</f>
        <v>243</v>
      </c>
      <c r="F46" s="136"/>
      <c r="G46" s="136"/>
      <c r="H46" s="136">
        <f>'実質公債費比率（分子）の構造'!M$48</f>
        <v>263</v>
      </c>
      <c r="I46" s="136"/>
      <c r="J46" s="136"/>
      <c r="K46" s="136">
        <f>'実質公債費比率（分子）の構造'!N$48</f>
        <v>223</v>
      </c>
      <c r="L46" s="136"/>
      <c r="M46" s="136"/>
      <c r="N46" s="136">
        <f>'実質公債費比率（分子）の構造'!O$48</f>
        <v>230</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2287</v>
      </c>
      <c r="C49" s="136"/>
      <c r="D49" s="136"/>
      <c r="E49" s="136">
        <f>'実質公債費比率（分子）の構造'!L$45</f>
        <v>2193</v>
      </c>
      <c r="F49" s="136"/>
      <c r="G49" s="136"/>
      <c r="H49" s="136">
        <f>'実質公債費比率（分子）の構造'!M$45</f>
        <v>2322</v>
      </c>
      <c r="I49" s="136"/>
      <c r="J49" s="136"/>
      <c r="K49" s="136">
        <f>'実質公債費比率（分子）の構造'!N$45</f>
        <v>2257</v>
      </c>
      <c r="L49" s="136"/>
      <c r="M49" s="136"/>
      <c r="N49" s="136">
        <f>'実質公債費比率（分子）の構造'!O$45</f>
        <v>2248</v>
      </c>
      <c r="O49" s="136"/>
      <c r="P49" s="136"/>
    </row>
    <row r="50" spans="1:16">
      <c r="A50" s="136" t="s">
        <v>58</v>
      </c>
      <c r="B50" s="136" t="e">
        <f>NA()</f>
        <v>#N/A</v>
      </c>
      <c r="C50" s="136">
        <f>IF(ISNUMBER('実質公債費比率（分子）の構造'!K$53),'実質公債費比率（分子）の構造'!K$53,NA())</f>
        <v>783</v>
      </c>
      <c r="D50" s="136" t="e">
        <f>NA()</f>
        <v>#N/A</v>
      </c>
      <c r="E50" s="136" t="e">
        <f>NA()</f>
        <v>#N/A</v>
      </c>
      <c r="F50" s="136">
        <f>IF(ISNUMBER('実質公債費比率（分子）の構造'!L$53),'実質公債費比率（分子）の構造'!L$53,NA())</f>
        <v>657</v>
      </c>
      <c r="G50" s="136" t="e">
        <f>NA()</f>
        <v>#N/A</v>
      </c>
      <c r="H50" s="136" t="e">
        <f>NA()</f>
        <v>#N/A</v>
      </c>
      <c r="I50" s="136">
        <f>IF(ISNUMBER('実質公債費比率（分子）の構造'!M$53),'実質公債費比率（分子）の構造'!M$53,NA())</f>
        <v>667</v>
      </c>
      <c r="J50" s="136" t="e">
        <f>NA()</f>
        <v>#N/A</v>
      </c>
      <c r="K50" s="136" t="e">
        <f>NA()</f>
        <v>#N/A</v>
      </c>
      <c r="L50" s="136">
        <f>IF(ISNUMBER('実質公債費比率（分子）の構造'!N$53),'実質公債費比率（分子）の構造'!N$53,NA())</f>
        <v>568</v>
      </c>
      <c r="M50" s="136" t="e">
        <f>NA()</f>
        <v>#N/A</v>
      </c>
      <c r="N50" s="136" t="e">
        <f>NA()</f>
        <v>#N/A</v>
      </c>
      <c r="O50" s="136">
        <f>IF(ISNUMBER('実質公債費比率（分子）の構造'!O$53),'実質公債費比率（分子）の構造'!O$53,NA())</f>
        <v>579</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15951</v>
      </c>
      <c r="E56" s="135"/>
      <c r="F56" s="135"/>
      <c r="G56" s="135">
        <f>'将来負担比率（分子）の構造'!J$51</f>
        <v>16491</v>
      </c>
      <c r="H56" s="135"/>
      <c r="I56" s="135"/>
      <c r="J56" s="135">
        <f>'将来負担比率（分子）の構造'!K$51</f>
        <v>17944</v>
      </c>
      <c r="K56" s="135"/>
      <c r="L56" s="135"/>
      <c r="M56" s="135">
        <f>'将来負担比率（分子）の構造'!L$51</f>
        <v>17462</v>
      </c>
      <c r="N56" s="135"/>
      <c r="O56" s="135"/>
      <c r="P56" s="135">
        <f>'将来負担比率（分子）の構造'!M$51</f>
        <v>17025</v>
      </c>
    </row>
    <row r="57" spans="1:16">
      <c r="A57" s="135" t="s">
        <v>34</v>
      </c>
      <c r="B57" s="135"/>
      <c r="C57" s="135"/>
      <c r="D57" s="135">
        <f>'将来負担比率（分子）の構造'!I$50</f>
        <v>699</v>
      </c>
      <c r="E57" s="135"/>
      <c r="F57" s="135"/>
      <c r="G57" s="135">
        <f>'将来負担比率（分子）の構造'!J$50</f>
        <v>680</v>
      </c>
      <c r="H57" s="135"/>
      <c r="I57" s="135"/>
      <c r="J57" s="135">
        <f>'将来負担比率（分子）の構造'!K$50</f>
        <v>658</v>
      </c>
      <c r="K57" s="135"/>
      <c r="L57" s="135"/>
      <c r="M57" s="135">
        <f>'将来負担比率（分子）の構造'!L$50</f>
        <v>687</v>
      </c>
      <c r="N57" s="135"/>
      <c r="O57" s="135"/>
      <c r="P57" s="135">
        <f>'将来負担比率（分子）の構造'!M$50</f>
        <v>713</v>
      </c>
    </row>
    <row r="58" spans="1:16">
      <c r="A58" s="135" t="s">
        <v>33</v>
      </c>
      <c r="B58" s="135"/>
      <c r="C58" s="135"/>
      <c r="D58" s="135">
        <f>'将来負担比率（分子）の構造'!I$49</f>
        <v>5664</v>
      </c>
      <c r="E58" s="135"/>
      <c r="F58" s="135"/>
      <c r="G58" s="135">
        <f>'将来負担比率（分子）の構造'!J$49</f>
        <v>6068</v>
      </c>
      <c r="H58" s="135"/>
      <c r="I58" s="135"/>
      <c r="J58" s="135">
        <f>'将来負担比率（分子）の構造'!K$49</f>
        <v>6431</v>
      </c>
      <c r="K58" s="135"/>
      <c r="L58" s="135"/>
      <c r="M58" s="135">
        <f>'将来負担比率（分子）の構造'!L$49</f>
        <v>6692</v>
      </c>
      <c r="N58" s="135"/>
      <c r="O58" s="135"/>
      <c r="P58" s="135">
        <f>'将来負担比率（分子）の構造'!M$49</f>
        <v>7783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0</v>
      </c>
      <c r="C61" s="135"/>
      <c r="D61" s="135"/>
      <c r="E61" s="135">
        <f>'将来負担比率（分子）の構造'!J$46</f>
        <v>0</v>
      </c>
      <c r="F61" s="135"/>
      <c r="G61" s="135"/>
      <c r="H61" s="135">
        <f>'将来負担比率（分子）の構造'!K$46</f>
        <v>0</v>
      </c>
      <c r="I61" s="135"/>
      <c r="J61" s="135"/>
      <c r="K61" s="135">
        <f>'将来負担比率（分子）の構造'!L$46</f>
        <v>0</v>
      </c>
      <c r="L61" s="135"/>
      <c r="M61" s="135"/>
      <c r="N61" s="135" t="str">
        <f>'将来負担比率（分子）の構造'!M$46</f>
        <v>-</v>
      </c>
      <c r="O61" s="135"/>
      <c r="P61" s="135"/>
    </row>
    <row r="62" spans="1:16">
      <c r="A62" s="135" t="s">
        <v>28</v>
      </c>
      <c r="B62" s="135">
        <f>'将来負担比率（分子）の構造'!I$45</f>
        <v>3029</v>
      </c>
      <c r="C62" s="135"/>
      <c r="D62" s="135"/>
      <c r="E62" s="135">
        <f>'将来負担比率（分子）の構造'!J$45</f>
        <v>2836</v>
      </c>
      <c r="F62" s="135"/>
      <c r="G62" s="135"/>
      <c r="H62" s="135">
        <f>'将来負担比率（分子）の構造'!K$45</f>
        <v>2506</v>
      </c>
      <c r="I62" s="135"/>
      <c r="J62" s="135"/>
      <c r="K62" s="135">
        <f>'将来負担比率（分子）の構造'!L$45</f>
        <v>2412</v>
      </c>
      <c r="L62" s="135"/>
      <c r="M62" s="135"/>
      <c r="N62" s="135">
        <f>'将来負担比率（分子）の構造'!M$45</f>
        <v>2197</v>
      </c>
      <c r="O62" s="135"/>
      <c r="P62" s="135"/>
    </row>
    <row r="63" spans="1:16">
      <c r="A63" s="135" t="s">
        <v>27</v>
      </c>
      <c r="B63" s="135">
        <f>'将来負担比率（分子）の構造'!I$44</f>
        <v>23</v>
      </c>
      <c r="C63" s="135"/>
      <c r="D63" s="135"/>
      <c r="E63" s="135">
        <f>'将来負担比率（分子）の構造'!J$44</f>
        <v>20</v>
      </c>
      <c r="F63" s="135"/>
      <c r="G63" s="135"/>
      <c r="H63" s="135">
        <f>'将来負担比率（分子）の構造'!K$44</f>
        <v>18</v>
      </c>
      <c r="I63" s="135"/>
      <c r="J63" s="135"/>
      <c r="K63" s="135">
        <f>'将来負担比率（分子）の構造'!L$44</f>
        <v>15</v>
      </c>
      <c r="L63" s="135"/>
      <c r="M63" s="135"/>
      <c r="N63" s="135">
        <f>'将来負担比率（分子）の構造'!M$44</f>
        <v>13</v>
      </c>
      <c r="O63" s="135"/>
      <c r="P63" s="135"/>
    </row>
    <row r="64" spans="1:16">
      <c r="A64" s="135" t="s">
        <v>26</v>
      </c>
      <c r="B64" s="135">
        <f>'将来負担比率（分子）の構造'!I$43</f>
        <v>3022</v>
      </c>
      <c r="C64" s="135"/>
      <c r="D64" s="135"/>
      <c r="E64" s="135">
        <f>'将来負担比率（分子）の構造'!J$43</f>
        <v>2988</v>
      </c>
      <c r="F64" s="135"/>
      <c r="G64" s="135"/>
      <c r="H64" s="135">
        <f>'将来負担比率（分子）の構造'!K$43</f>
        <v>3010</v>
      </c>
      <c r="I64" s="135"/>
      <c r="J64" s="135"/>
      <c r="K64" s="135">
        <f>'将来負担比率（分子）の構造'!L$43</f>
        <v>3062</v>
      </c>
      <c r="L64" s="135"/>
      <c r="M64" s="135"/>
      <c r="N64" s="135">
        <f>'将来負担比率（分子）の構造'!M$43</f>
        <v>3090</v>
      </c>
      <c r="O64" s="135"/>
      <c r="P64" s="135"/>
    </row>
    <row r="65" spans="1:16">
      <c r="A65" s="135" t="s">
        <v>25</v>
      </c>
      <c r="B65" s="135">
        <f>'将来負担比率（分子）の構造'!I$42</f>
        <v>75</v>
      </c>
      <c r="C65" s="135"/>
      <c r="D65" s="135"/>
      <c r="E65" s="135">
        <f>'将来負担比率（分子）の構造'!J$42</f>
        <v>22</v>
      </c>
      <c r="F65" s="135"/>
      <c r="G65" s="135"/>
      <c r="H65" s="135">
        <f>'将来負担比率（分子）の構造'!K$42</f>
        <v>19</v>
      </c>
      <c r="I65" s="135"/>
      <c r="J65" s="135"/>
      <c r="K65" s="135">
        <f>'将来負担比率（分子）の構造'!L$42</f>
        <v>16</v>
      </c>
      <c r="L65" s="135"/>
      <c r="M65" s="135"/>
      <c r="N65" s="135">
        <f>'将来負担比率（分子）の構造'!M$42</f>
        <v>14</v>
      </c>
      <c r="O65" s="135"/>
      <c r="P65" s="135"/>
    </row>
    <row r="66" spans="1:16">
      <c r="A66" s="135" t="s">
        <v>24</v>
      </c>
      <c r="B66" s="135">
        <f>'将来負担比率（分子）の構造'!I$41</f>
        <v>19574</v>
      </c>
      <c r="C66" s="135"/>
      <c r="D66" s="135"/>
      <c r="E66" s="135">
        <f>'将来負担比率（分子）の構造'!J$41</f>
        <v>19817</v>
      </c>
      <c r="F66" s="135"/>
      <c r="G66" s="135"/>
      <c r="H66" s="135">
        <f>'将来負担比率（分子）の構造'!K$41</f>
        <v>21766</v>
      </c>
      <c r="I66" s="135"/>
      <c r="J66" s="135"/>
      <c r="K66" s="135">
        <f>'将来負担比率（分子）の構造'!L$41</f>
        <v>20953</v>
      </c>
      <c r="L66" s="135"/>
      <c r="M66" s="135"/>
      <c r="N66" s="135">
        <f>'将来負担比率（分子）の構造'!M$41</f>
        <v>20041</v>
      </c>
      <c r="O66" s="135"/>
      <c r="P66" s="135"/>
    </row>
    <row r="67" spans="1:16">
      <c r="A67" s="135" t="s">
        <v>62</v>
      </c>
      <c r="B67" s="135" t="e">
        <f>NA()</f>
        <v>#N/A</v>
      </c>
      <c r="C67" s="135">
        <f>IF(ISNUMBER('将来負担比率（分子）の構造'!I$52), IF('将来負担比率（分子）の構造'!I$52 &lt; 0, 0, '将来負担比率（分子）の構造'!I$52), NA())</f>
        <v>3410</v>
      </c>
      <c r="D67" s="135" t="e">
        <f>NA()</f>
        <v>#N/A</v>
      </c>
      <c r="E67" s="135" t="e">
        <f>NA()</f>
        <v>#N/A</v>
      </c>
      <c r="F67" s="135">
        <f>IF(ISNUMBER('将来負担比率（分子）の構造'!J$52), IF('将来負担比率（分子）の構造'!J$52 &lt; 0, 0, '将来負担比率（分子）の構造'!J$52), NA())</f>
        <v>2444</v>
      </c>
      <c r="G67" s="135" t="e">
        <f>NA()</f>
        <v>#N/A</v>
      </c>
      <c r="H67" s="135" t="e">
        <f>NA()</f>
        <v>#N/A</v>
      </c>
      <c r="I67" s="135">
        <f>IF(ISNUMBER('将来負担比率（分子）の構造'!K$52), IF('将来負担比率（分子）の構造'!K$52 &lt; 0, 0, '将来負担比率（分子）の構造'!K$52), NA())</f>
        <v>2285</v>
      </c>
      <c r="J67" s="135" t="e">
        <f>NA()</f>
        <v>#N/A</v>
      </c>
      <c r="K67" s="135" t="e">
        <f>NA()</f>
        <v>#N/A</v>
      </c>
      <c r="L67" s="135">
        <f>IF(ISNUMBER('将来負担比率（分子）の構造'!L$52), IF('将来負担比率（分子）の構造'!L$52 &lt; 0, 0, '将来負担比率（分子）の構造'!L$52), NA())</f>
        <v>1618</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206</v>
      </c>
      <c r="C5" s="706"/>
      <c r="D5" s="706"/>
      <c r="E5" s="706"/>
      <c r="F5" s="706"/>
      <c r="G5" s="706"/>
      <c r="H5" s="706"/>
      <c r="I5" s="706"/>
      <c r="J5" s="706"/>
      <c r="K5" s="706"/>
      <c r="L5" s="706"/>
      <c r="M5" s="706"/>
      <c r="N5" s="706"/>
      <c r="O5" s="706"/>
      <c r="P5" s="706"/>
      <c r="Q5" s="707"/>
      <c r="R5" s="668">
        <v>1556750</v>
      </c>
      <c r="S5" s="669"/>
      <c r="T5" s="669"/>
      <c r="U5" s="669"/>
      <c r="V5" s="669"/>
      <c r="W5" s="669"/>
      <c r="X5" s="669"/>
      <c r="Y5" s="716"/>
      <c r="Z5" s="729">
        <v>9.3000000000000007</v>
      </c>
      <c r="AA5" s="729"/>
      <c r="AB5" s="729"/>
      <c r="AC5" s="729"/>
      <c r="AD5" s="730">
        <v>1556750</v>
      </c>
      <c r="AE5" s="730"/>
      <c r="AF5" s="730"/>
      <c r="AG5" s="730"/>
      <c r="AH5" s="730"/>
      <c r="AI5" s="730"/>
      <c r="AJ5" s="730"/>
      <c r="AK5" s="730"/>
      <c r="AL5" s="717">
        <v>17.8</v>
      </c>
      <c r="AM5" s="686"/>
      <c r="AN5" s="686"/>
      <c r="AO5" s="718"/>
      <c r="AP5" s="705" t="s">
        <v>207</v>
      </c>
      <c r="AQ5" s="706"/>
      <c r="AR5" s="706"/>
      <c r="AS5" s="706"/>
      <c r="AT5" s="706"/>
      <c r="AU5" s="706"/>
      <c r="AV5" s="706"/>
      <c r="AW5" s="706"/>
      <c r="AX5" s="706"/>
      <c r="AY5" s="706"/>
      <c r="AZ5" s="706"/>
      <c r="BA5" s="706"/>
      <c r="BB5" s="706"/>
      <c r="BC5" s="706"/>
      <c r="BD5" s="706"/>
      <c r="BE5" s="706"/>
      <c r="BF5" s="707"/>
      <c r="BG5" s="618">
        <v>1555353</v>
      </c>
      <c r="BH5" s="619"/>
      <c r="BI5" s="619"/>
      <c r="BJ5" s="619"/>
      <c r="BK5" s="619"/>
      <c r="BL5" s="619"/>
      <c r="BM5" s="619"/>
      <c r="BN5" s="620"/>
      <c r="BO5" s="671">
        <v>99.9</v>
      </c>
      <c r="BP5" s="671"/>
      <c r="BQ5" s="671"/>
      <c r="BR5" s="671"/>
      <c r="BS5" s="672" t="s">
        <v>208</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209</v>
      </c>
      <c r="CS5" s="724"/>
      <c r="CT5" s="724"/>
      <c r="CU5" s="724"/>
      <c r="CV5" s="724"/>
      <c r="CW5" s="724"/>
      <c r="CX5" s="724"/>
      <c r="CY5" s="725"/>
      <c r="CZ5" s="723" t="s">
        <v>200</v>
      </c>
      <c r="DA5" s="724"/>
      <c r="DB5" s="724"/>
      <c r="DC5" s="725"/>
      <c r="DD5" s="723" t="s">
        <v>210</v>
      </c>
      <c r="DE5" s="724"/>
      <c r="DF5" s="724"/>
      <c r="DG5" s="724"/>
      <c r="DH5" s="724"/>
      <c r="DI5" s="724"/>
      <c r="DJ5" s="724"/>
      <c r="DK5" s="724"/>
      <c r="DL5" s="724"/>
      <c r="DM5" s="724"/>
      <c r="DN5" s="724"/>
      <c r="DO5" s="724"/>
      <c r="DP5" s="725"/>
      <c r="DQ5" s="723" t="s">
        <v>211</v>
      </c>
      <c r="DR5" s="724"/>
      <c r="DS5" s="724"/>
      <c r="DT5" s="724"/>
      <c r="DU5" s="724"/>
      <c r="DV5" s="724"/>
      <c r="DW5" s="724"/>
      <c r="DX5" s="724"/>
      <c r="DY5" s="724"/>
      <c r="DZ5" s="724"/>
      <c r="EA5" s="724"/>
      <c r="EB5" s="724"/>
      <c r="EC5" s="725"/>
    </row>
    <row r="6" spans="2:143" ht="11.25" customHeight="1">
      <c r="B6" s="615" t="s">
        <v>212</v>
      </c>
      <c r="C6" s="616"/>
      <c r="D6" s="616"/>
      <c r="E6" s="616"/>
      <c r="F6" s="616"/>
      <c r="G6" s="616"/>
      <c r="H6" s="616"/>
      <c r="I6" s="616"/>
      <c r="J6" s="616"/>
      <c r="K6" s="616"/>
      <c r="L6" s="616"/>
      <c r="M6" s="616"/>
      <c r="N6" s="616"/>
      <c r="O6" s="616"/>
      <c r="P6" s="616"/>
      <c r="Q6" s="617"/>
      <c r="R6" s="618">
        <v>145780</v>
      </c>
      <c r="S6" s="619"/>
      <c r="T6" s="619"/>
      <c r="U6" s="619"/>
      <c r="V6" s="619"/>
      <c r="W6" s="619"/>
      <c r="X6" s="619"/>
      <c r="Y6" s="620"/>
      <c r="Z6" s="671">
        <v>0.9</v>
      </c>
      <c r="AA6" s="671"/>
      <c r="AB6" s="671"/>
      <c r="AC6" s="671"/>
      <c r="AD6" s="672">
        <v>145780</v>
      </c>
      <c r="AE6" s="672"/>
      <c r="AF6" s="672"/>
      <c r="AG6" s="672"/>
      <c r="AH6" s="672"/>
      <c r="AI6" s="672"/>
      <c r="AJ6" s="672"/>
      <c r="AK6" s="672"/>
      <c r="AL6" s="641">
        <v>1.7</v>
      </c>
      <c r="AM6" s="673"/>
      <c r="AN6" s="673"/>
      <c r="AO6" s="674"/>
      <c r="AP6" s="615" t="s">
        <v>213</v>
      </c>
      <c r="AQ6" s="616"/>
      <c r="AR6" s="616"/>
      <c r="AS6" s="616"/>
      <c r="AT6" s="616"/>
      <c r="AU6" s="616"/>
      <c r="AV6" s="616"/>
      <c r="AW6" s="616"/>
      <c r="AX6" s="616"/>
      <c r="AY6" s="616"/>
      <c r="AZ6" s="616"/>
      <c r="BA6" s="616"/>
      <c r="BB6" s="616"/>
      <c r="BC6" s="616"/>
      <c r="BD6" s="616"/>
      <c r="BE6" s="616"/>
      <c r="BF6" s="617"/>
      <c r="BG6" s="618">
        <v>1555353</v>
      </c>
      <c r="BH6" s="619"/>
      <c r="BI6" s="619"/>
      <c r="BJ6" s="619"/>
      <c r="BK6" s="619"/>
      <c r="BL6" s="619"/>
      <c r="BM6" s="619"/>
      <c r="BN6" s="620"/>
      <c r="BO6" s="671">
        <v>99.9</v>
      </c>
      <c r="BP6" s="671"/>
      <c r="BQ6" s="671"/>
      <c r="BR6" s="671"/>
      <c r="BS6" s="672" t="s">
        <v>208</v>
      </c>
      <c r="BT6" s="672"/>
      <c r="BU6" s="672"/>
      <c r="BV6" s="672"/>
      <c r="BW6" s="672"/>
      <c r="BX6" s="672"/>
      <c r="BY6" s="672"/>
      <c r="BZ6" s="672"/>
      <c r="CA6" s="672"/>
      <c r="CB6" s="708"/>
      <c r="CD6" s="675" t="s">
        <v>214</v>
      </c>
      <c r="CE6" s="676"/>
      <c r="CF6" s="676"/>
      <c r="CG6" s="676"/>
      <c r="CH6" s="676"/>
      <c r="CI6" s="676"/>
      <c r="CJ6" s="676"/>
      <c r="CK6" s="676"/>
      <c r="CL6" s="676"/>
      <c r="CM6" s="676"/>
      <c r="CN6" s="676"/>
      <c r="CO6" s="676"/>
      <c r="CP6" s="676"/>
      <c r="CQ6" s="677"/>
      <c r="CR6" s="618">
        <v>127630</v>
      </c>
      <c r="CS6" s="619"/>
      <c r="CT6" s="619"/>
      <c r="CU6" s="619"/>
      <c r="CV6" s="619"/>
      <c r="CW6" s="619"/>
      <c r="CX6" s="619"/>
      <c r="CY6" s="620"/>
      <c r="CZ6" s="671">
        <v>0.8</v>
      </c>
      <c r="DA6" s="671"/>
      <c r="DB6" s="671"/>
      <c r="DC6" s="671"/>
      <c r="DD6" s="624" t="s">
        <v>208</v>
      </c>
      <c r="DE6" s="619"/>
      <c r="DF6" s="619"/>
      <c r="DG6" s="619"/>
      <c r="DH6" s="619"/>
      <c r="DI6" s="619"/>
      <c r="DJ6" s="619"/>
      <c r="DK6" s="619"/>
      <c r="DL6" s="619"/>
      <c r="DM6" s="619"/>
      <c r="DN6" s="619"/>
      <c r="DO6" s="619"/>
      <c r="DP6" s="620"/>
      <c r="DQ6" s="624">
        <v>127630</v>
      </c>
      <c r="DR6" s="619"/>
      <c r="DS6" s="619"/>
      <c r="DT6" s="619"/>
      <c r="DU6" s="619"/>
      <c r="DV6" s="619"/>
      <c r="DW6" s="619"/>
      <c r="DX6" s="619"/>
      <c r="DY6" s="619"/>
      <c r="DZ6" s="619"/>
      <c r="EA6" s="619"/>
      <c r="EB6" s="619"/>
      <c r="EC6" s="654"/>
    </row>
    <row r="7" spans="2:143" ht="11.25" customHeight="1">
      <c r="B7" s="615" t="s">
        <v>215</v>
      </c>
      <c r="C7" s="616"/>
      <c r="D7" s="616"/>
      <c r="E7" s="616"/>
      <c r="F7" s="616"/>
      <c r="G7" s="616"/>
      <c r="H7" s="616"/>
      <c r="I7" s="616"/>
      <c r="J7" s="616"/>
      <c r="K7" s="616"/>
      <c r="L7" s="616"/>
      <c r="M7" s="616"/>
      <c r="N7" s="616"/>
      <c r="O7" s="616"/>
      <c r="P7" s="616"/>
      <c r="Q7" s="617"/>
      <c r="R7" s="618">
        <v>4866</v>
      </c>
      <c r="S7" s="619"/>
      <c r="T7" s="619"/>
      <c r="U7" s="619"/>
      <c r="V7" s="619"/>
      <c r="W7" s="619"/>
      <c r="X7" s="619"/>
      <c r="Y7" s="620"/>
      <c r="Z7" s="671">
        <v>0</v>
      </c>
      <c r="AA7" s="671"/>
      <c r="AB7" s="671"/>
      <c r="AC7" s="671"/>
      <c r="AD7" s="672">
        <v>4866</v>
      </c>
      <c r="AE7" s="672"/>
      <c r="AF7" s="672"/>
      <c r="AG7" s="672"/>
      <c r="AH7" s="672"/>
      <c r="AI7" s="672"/>
      <c r="AJ7" s="672"/>
      <c r="AK7" s="672"/>
      <c r="AL7" s="641">
        <v>0.1</v>
      </c>
      <c r="AM7" s="673"/>
      <c r="AN7" s="673"/>
      <c r="AO7" s="674"/>
      <c r="AP7" s="615" t="s">
        <v>216</v>
      </c>
      <c r="AQ7" s="616"/>
      <c r="AR7" s="616"/>
      <c r="AS7" s="616"/>
      <c r="AT7" s="616"/>
      <c r="AU7" s="616"/>
      <c r="AV7" s="616"/>
      <c r="AW7" s="616"/>
      <c r="AX7" s="616"/>
      <c r="AY7" s="616"/>
      <c r="AZ7" s="616"/>
      <c r="BA7" s="616"/>
      <c r="BB7" s="616"/>
      <c r="BC7" s="616"/>
      <c r="BD7" s="616"/>
      <c r="BE7" s="616"/>
      <c r="BF7" s="617"/>
      <c r="BG7" s="618">
        <v>580393</v>
      </c>
      <c r="BH7" s="619"/>
      <c r="BI7" s="619"/>
      <c r="BJ7" s="619"/>
      <c r="BK7" s="619"/>
      <c r="BL7" s="619"/>
      <c r="BM7" s="619"/>
      <c r="BN7" s="620"/>
      <c r="BO7" s="671">
        <v>37.299999999999997</v>
      </c>
      <c r="BP7" s="671"/>
      <c r="BQ7" s="671"/>
      <c r="BR7" s="671"/>
      <c r="BS7" s="672" t="s">
        <v>208</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3767892</v>
      </c>
      <c r="CS7" s="619"/>
      <c r="CT7" s="619"/>
      <c r="CU7" s="619"/>
      <c r="CV7" s="619"/>
      <c r="CW7" s="619"/>
      <c r="CX7" s="619"/>
      <c r="CY7" s="620"/>
      <c r="CZ7" s="671">
        <v>23.5</v>
      </c>
      <c r="DA7" s="671"/>
      <c r="DB7" s="671"/>
      <c r="DC7" s="671"/>
      <c r="DD7" s="624">
        <v>350744</v>
      </c>
      <c r="DE7" s="619"/>
      <c r="DF7" s="619"/>
      <c r="DG7" s="619"/>
      <c r="DH7" s="619"/>
      <c r="DI7" s="619"/>
      <c r="DJ7" s="619"/>
      <c r="DK7" s="619"/>
      <c r="DL7" s="619"/>
      <c r="DM7" s="619"/>
      <c r="DN7" s="619"/>
      <c r="DO7" s="619"/>
      <c r="DP7" s="620"/>
      <c r="DQ7" s="624">
        <v>2896165</v>
      </c>
      <c r="DR7" s="619"/>
      <c r="DS7" s="619"/>
      <c r="DT7" s="619"/>
      <c r="DU7" s="619"/>
      <c r="DV7" s="619"/>
      <c r="DW7" s="619"/>
      <c r="DX7" s="619"/>
      <c r="DY7" s="619"/>
      <c r="DZ7" s="619"/>
      <c r="EA7" s="619"/>
      <c r="EB7" s="619"/>
      <c r="EC7" s="654"/>
    </row>
    <row r="8" spans="2:143" ht="11.25" customHeight="1">
      <c r="B8" s="615" t="s">
        <v>218</v>
      </c>
      <c r="C8" s="616"/>
      <c r="D8" s="616"/>
      <c r="E8" s="616"/>
      <c r="F8" s="616"/>
      <c r="G8" s="616"/>
      <c r="H8" s="616"/>
      <c r="I8" s="616"/>
      <c r="J8" s="616"/>
      <c r="K8" s="616"/>
      <c r="L8" s="616"/>
      <c r="M8" s="616"/>
      <c r="N8" s="616"/>
      <c r="O8" s="616"/>
      <c r="P8" s="616"/>
      <c r="Q8" s="617"/>
      <c r="R8" s="618">
        <v>6990</v>
      </c>
      <c r="S8" s="619"/>
      <c r="T8" s="619"/>
      <c r="U8" s="619"/>
      <c r="V8" s="619"/>
      <c r="W8" s="619"/>
      <c r="X8" s="619"/>
      <c r="Y8" s="620"/>
      <c r="Z8" s="671">
        <v>0</v>
      </c>
      <c r="AA8" s="671"/>
      <c r="AB8" s="671"/>
      <c r="AC8" s="671"/>
      <c r="AD8" s="672">
        <v>6990</v>
      </c>
      <c r="AE8" s="672"/>
      <c r="AF8" s="672"/>
      <c r="AG8" s="672"/>
      <c r="AH8" s="672"/>
      <c r="AI8" s="672"/>
      <c r="AJ8" s="672"/>
      <c r="AK8" s="672"/>
      <c r="AL8" s="641">
        <v>0.1</v>
      </c>
      <c r="AM8" s="673"/>
      <c r="AN8" s="673"/>
      <c r="AO8" s="674"/>
      <c r="AP8" s="615" t="s">
        <v>219</v>
      </c>
      <c r="AQ8" s="616"/>
      <c r="AR8" s="616"/>
      <c r="AS8" s="616"/>
      <c r="AT8" s="616"/>
      <c r="AU8" s="616"/>
      <c r="AV8" s="616"/>
      <c r="AW8" s="616"/>
      <c r="AX8" s="616"/>
      <c r="AY8" s="616"/>
      <c r="AZ8" s="616"/>
      <c r="BA8" s="616"/>
      <c r="BB8" s="616"/>
      <c r="BC8" s="616"/>
      <c r="BD8" s="616"/>
      <c r="BE8" s="616"/>
      <c r="BF8" s="617"/>
      <c r="BG8" s="618">
        <v>25641</v>
      </c>
      <c r="BH8" s="619"/>
      <c r="BI8" s="619"/>
      <c r="BJ8" s="619"/>
      <c r="BK8" s="619"/>
      <c r="BL8" s="619"/>
      <c r="BM8" s="619"/>
      <c r="BN8" s="620"/>
      <c r="BO8" s="671">
        <v>1.6</v>
      </c>
      <c r="BP8" s="671"/>
      <c r="BQ8" s="671"/>
      <c r="BR8" s="671"/>
      <c r="BS8" s="624" t="s">
        <v>108</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3364340</v>
      </c>
      <c r="CS8" s="619"/>
      <c r="CT8" s="619"/>
      <c r="CU8" s="619"/>
      <c r="CV8" s="619"/>
      <c r="CW8" s="619"/>
      <c r="CX8" s="619"/>
      <c r="CY8" s="620"/>
      <c r="CZ8" s="671">
        <v>21</v>
      </c>
      <c r="DA8" s="671"/>
      <c r="DB8" s="671"/>
      <c r="DC8" s="671"/>
      <c r="DD8" s="624">
        <v>61234</v>
      </c>
      <c r="DE8" s="619"/>
      <c r="DF8" s="619"/>
      <c r="DG8" s="619"/>
      <c r="DH8" s="619"/>
      <c r="DI8" s="619"/>
      <c r="DJ8" s="619"/>
      <c r="DK8" s="619"/>
      <c r="DL8" s="619"/>
      <c r="DM8" s="619"/>
      <c r="DN8" s="619"/>
      <c r="DO8" s="619"/>
      <c r="DP8" s="620"/>
      <c r="DQ8" s="624">
        <v>2127423</v>
      </c>
      <c r="DR8" s="619"/>
      <c r="DS8" s="619"/>
      <c r="DT8" s="619"/>
      <c r="DU8" s="619"/>
      <c r="DV8" s="619"/>
      <c r="DW8" s="619"/>
      <c r="DX8" s="619"/>
      <c r="DY8" s="619"/>
      <c r="DZ8" s="619"/>
      <c r="EA8" s="619"/>
      <c r="EB8" s="619"/>
      <c r="EC8" s="654"/>
    </row>
    <row r="9" spans="2:143" ht="11.25" customHeight="1">
      <c r="B9" s="615" t="s">
        <v>221</v>
      </c>
      <c r="C9" s="616"/>
      <c r="D9" s="616"/>
      <c r="E9" s="616"/>
      <c r="F9" s="616"/>
      <c r="G9" s="616"/>
      <c r="H9" s="616"/>
      <c r="I9" s="616"/>
      <c r="J9" s="616"/>
      <c r="K9" s="616"/>
      <c r="L9" s="616"/>
      <c r="M9" s="616"/>
      <c r="N9" s="616"/>
      <c r="O9" s="616"/>
      <c r="P9" s="616"/>
      <c r="Q9" s="617"/>
      <c r="R9" s="618">
        <v>5943</v>
      </c>
      <c r="S9" s="619"/>
      <c r="T9" s="619"/>
      <c r="U9" s="619"/>
      <c r="V9" s="619"/>
      <c r="W9" s="619"/>
      <c r="X9" s="619"/>
      <c r="Y9" s="620"/>
      <c r="Z9" s="671">
        <v>0</v>
      </c>
      <c r="AA9" s="671"/>
      <c r="AB9" s="671"/>
      <c r="AC9" s="671"/>
      <c r="AD9" s="672">
        <v>5943</v>
      </c>
      <c r="AE9" s="672"/>
      <c r="AF9" s="672"/>
      <c r="AG9" s="672"/>
      <c r="AH9" s="672"/>
      <c r="AI9" s="672"/>
      <c r="AJ9" s="672"/>
      <c r="AK9" s="672"/>
      <c r="AL9" s="641">
        <v>0.1</v>
      </c>
      <c r="AM9" s="673"/>
      <c r="AN9" s="673"/>
      <c r="AO9" s="674"/>
      <c r="AP9" s="615" t="s">
        <v>222</v>
      </c>
      <c r="AQ9" s="616"/>
      <c r="AR9" s="616"/>
      <c r="AS9" s="616"/>
      <c r="AT9" s="616"/>
      <c r="AU9" s="616"/>
      <c r="AV9" s="616"/>
      <c r="AW9" s="616"/>
      <c r="AX9" s="616"/>
      <c r="AY9" s="616"/>
      <c r="AZ9" s="616"/>
      <c r="BA9" s="616"/>
      <c r="BB9" s="616"/>
      <c r="BC9" s="616"/>
      <c r="BD9" s="616"/>
      <c r="BE9" s="616"/>
      <c r="BF9" s="617"/>
      <c r="BG9" s="618">
        <v>467448</v>
      </c>
      <c r="BH9" s="619"/>
      <c r="BI9" s="619"/>
      <c r="BJ9" s="619"/>
      <c r="BK9" s="619"/>
      <c r="BL9" s="619"/>
      <c r="BM9" s="619"/>
      <c r="BN9" s="620"/>
      <c r="BO9" s="671">
        <v>30</v>
      </c>
      <c r="BP9" s="671"/>
      <c r="BQ9" s="671"/>
      <c r="BR9" s="671"/>
      <c r="BS9" s="624" t="s">
        <v>108</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1161104</v>
      </c>
      <c r="CS9" s="619"/>
      <c r="CT9" s="619"/>
      <c r="CU9" s="619"/>
      <c r="CV9" s="619"/>
      <c r="CW9" s="619"/>
      <c r="CX9" s="619"/>
      <c r="CY9" s="620"/>
      <c r="CZ9" s="671">
        <v>7.2</v>
      </c>
      <c r="DA9" s="671"/>
      <c r="DB9" s="671"/>
      <c r="DC9" s="671"/>
      <c r="DD9" s="624">
        <v>95836</v>
      </c>
      <c r="DE9" s="619"/>
      <c r="DF9" s="619"/>
      <c r="DG9" s="619"/>
      <c r="DH9" s="619"/>
      <c r="DI9" s="619"/>
      <c r="DJ9" s="619"/>
      <c r="DK9" s="619"/>
      <c r="DL9" s="619"/>
      <c r="DM9" s="619"/>
      <c r="DN9" s="619"/>
      <c r="DO9" s="619"/>
      <c r="DP9" s="620"/>
      <c r="DQ9" s="624">
        <v>886231</v>
      </c>
      <c r="DR9" s="619"/>
      <c r="DS9" s="619"/>
      <c r="DT9" s="619"/>
      <c r="DU9" s="619"/>
      <c r="DV9" s="619"/>
      <c r="DW9" s="619"/>
      <c r="DX9" s="619"/>
      <c r="DY9" s="619"/>
      <c r="DZ9" s="619"/>
      <c r="EA9" s="619"/>
      <c r="EB9" s="619"/>
      <c r="EC9" s="654"/>
    </row>
    <row r="10" spans="2:143" ht="11.25" customHeight="1">
      <c r="B10" s="615" t="s">
        <v>224</v>
      </c>
      <c r="C10" s="616"/>
      <c r="D10" s="616"/>
      <c r="E10" s="616"/>
      <c r="F10" s="616"/>
      <c r="G10" s="616"/>
      <c r="H10" s="616"/>
      <c r="I10" s="616"/>
      <c r="J10" s="616"/>
      <c r="K10" s="616"/>
      <c r="L10" s="616"/>
      <c r="M10" s="616"/>
      <c r="N10" s="616"/>
      <c r="O10" s="616"/>
      <c r="P10" s="616"/>
      <c r="Q10" s="617"/>
      <c r="R10" s="618">
        <v>341035</v>
      </c>
      <c r="S10" s="619"/>
      <c r="T10" s="619"/>
      <c r="U10" s="619"/>
      <c r="V10" s="619"/>
      <c r="W10" s="619"/>
      <c r="X10" s="619"/>
      <c r="Y10" s="620"/>
      <c r="Z10" s="671">
        <v>2</v>
      </c>
      <c r="AA10" s="671"/>
      <c r="AB10" s="671"/>
      <c r="AC10" s="671"/>
      <c r="AD10" s="672">
        <v>341035</v>
      </c>
      <c r="AE10" s="672"/>
      <c r="AF10" s="672"/>
      <c r="AG10" s="672"/>
      <c r="AH10" s="672"/>
      <c r="AI10" s="672"/>
      <c r="AJ10" s="672"/>
      <c r="AK10" s="672"/>
      <c r="AL10" s="641">
        <v>3.9</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33211</v>
      </c>
      <c r="BH10" s="619"/>
      <c r="BI10" s="619"/>
      <c r="BJ10" s="619"/>
      <c r="BK10" s="619"/>
      <c r="BL10" s="619"/>
      <c r="BM10" s="619"/>
      <c r="BN10" s="620"/>
      <c r="BO10" s="671">
        <v>2.1</v>
      </c>
      <c r="BP10" s="671"/>
      <c r="BQ10" s="671"/>
      <c r="BR10" s="671"/>
      <c r="BS10" s="624" t="s">
        <v>108</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100052</v>
      </c>
      <c r="CS10" s="619"/>
      <c r="CT10" s="619"/>
      <c r="CU10" s="619"/>
      <c r="CV10" s="619"/>
      <c r="CW10" s="619"/>
      <c r="CX10" s="619"/>
      <c r="CY10" s="620"/>
      <c r="CZ10" s="671">
        <v>0.6</v>
      </c>
      <c r="DA10" s="671"/>
      <c r="DB10" s="671"/>
      <c r="DC10" s="671"/>
      <c r="DD10" s="624" t="s">
        <v>108</v>
      </c>
      <c r="DE10" s="619"/>
      <c r="DF10" s="619"/>
      <c r="DG10" s="619"/>
      <c r="DH10" s="619"/>
      <c r="DI10" s="619"/>
      <c r="DJ10" s="619"/>
      <c r="DK10" s="619"/>
      <c r="DL10" s="619"/>
      <c r="DM10" s="619"/>
      <c r="DN10" s="619"/>
      <c r="DO10" s="619"/>
      <c r="DP10" s="620"/>
      <c r="DQ10" s="624">
        <v>6430</v>
      </c>
      <c r="DR10" s="619"/>
      <c r="DS10" s="619"/>
      <c r="DT10" s="619"/>
      <c r="DU10" s="619"/>
      <c r="DV10" s="619"/>
      <c r="DW10" s="619"/>
      <c r="DX10" s="619"/>
      <c r="DY10" s="619"/>
      <c r="DZ10" s="619"/>
      <c r="EA10" s="619"/>
      <c r="EB10" s="619"/>
      <c r="EC10" s="654"/>
    </row>
    <row r="11" spans="2:143" ht="11.25" customHeight="1">
      <c r="B11" s="615" t="s">
        <v>227</v>
      </c>
      <c r="C11" s="616"/>
      <c r="D11" s="616"/>
      <c r="E11" s="616"/>
      <c r="F11" s="616"/>
      <c r="G11" s="616"/>
      <c r="H11" s="616"/>
      <c r="I11" s="616"/>
      <c r="J11" s="616"/>
      <c r="K11" s="616"/>
      <c r="L11" s="616"/>
      <c r="M11" s="616"/>
      <c r="N11" s="616"/>
      <c r="O11" s="616"/>
      <c r="P11" s="616"/>
      <c r="Q11" s="617"/>
      <c r="R11" s="618">
        <v>1742</v>
      </c>
      <c r="S11" s="619"/>
      <c r="T11" s="619"/>
      <c r="U11" s="619"/>
      <c r="V11" s="619"/>
      <c r="W11" s="619"/>
      <c r="X11" s="619"/>
      <c r="Y11" s="620"/>
      <c r="Z11" s="671">
        <v>0</v>
      </c>
      <c r="AA11" s="671"/>
      <c r="AB11" s="671"/>
      <c r="AC11" s="671"/>
      <c r="AD11" s="672">
        <v>1742</v>
      </c>
      <c r="AE11" s="672"/>
      <c r="AF11" s="672"/>
      <c r="AG11" s="672"/>
      <c r="AH11" s="672"/>
      <c r="AI11" s="672"/>
      <c r="AJ11" s="672"/>
      <c r="AK11" s="672"/>
      <c r="AL11" s="641">
        <v>0</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54093</v>
      </c>
      <c r="BH11" s="619"/>
      <c r="BI11" s="619"/>
      <c r="BJ11" s="619"/>
      <c r="BK11" s="619"/>
      <c r="BL11" s="619"/>
      <c r="BM11" s="619"/>
      <c r="BN11" s="620"/>
      <c r="BO11" s="671">
        <v>3.5</v>
      </c>
      <c r="BP11" s="671"/>
      <c r="BQ11" s="671"/>
      <c r="BR11" s="671"/>
      <c r="BS11" s="624" t="s">
        <v>108</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1471858</v>
      </c>
      <c r="CS11" s="619"/>
      <c r="CT11" s="619"/>
      <c r="CU11" s="619"/>
      <c r="CV11" s="619"/>
      <c r="CW11" s="619"/>
      <c r="CX11" s="619"/>
      <c r="CY11" s="620"/>
      <c r="CZ11" s="671">
        <v>9.1999999999999993</v>
      </c>
      <c r="DA11" s="671"/>
      <c r="DB11" s="671"/>
      <c r="DC11" s="671"/>
      <c r="DD11" s="624">
        <v>677438</v>
      </c>
      <c r="DE11" s="619"/>
      <c r="DF11" s="619"/>
      <c r="DG11" s="619"/>
      <c r="DH11" s="619"/>
      <c r="DI11" s="619"/>
      <c r="DJ11" s="619"/>
      <c r="DK11" s="619"/>
      <c r="DL11" s="619"/>
      <c r="DM11" s="619"/>
      <c r="DN11" s="619"/>
      <c r="DO11" s="619"/>
      <c r="DP11" s="620"/>
      <c r="DQ11" s="624">
        <v>511668</v>
      </c>
      <c r="DR11" s="619"/>
      <c r="DS11" s="619"/>
      <c r="DT11" s="619"/>
      <c r="DU11" s="619"/>
      <c r="DV11" s="619"/>
      <c r="DW11" s="619"/>
      <c r="DX11" s="619"/>
      <c r="DY11" s="619"/>
      <c r="DZ11" s="619"/>
      <c r="EA11" s="619"/>
      <c r="EB11" s="619"/>
      <c r="EC11" s="654"/>
    </row>
    <row r="12" spans="2:143" ht="11.25" customHeight="1">
      <c r="B12" s="615" t="s">
        <v>230</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784368</v>
      </c>
      <c r="BH12" s="619"/>
      <c r="BI12" s="619"/>
      <c r="BJ12" s="619"/>
      <c r="BK12" s="619"/>
      <c r="BL12" s="619"/>
      <c r="BM12" s="619"/>
      <c r="BN12" s="620"/>
      <c r="BO12" s="671">
        <v>50.4</v>
      </c>
      <c r="BP12" s="671"/>
      <c r="BQ12" s="671"/>
      <c r="BR12" s="671"/>
      <c r="BS12" s="624" t="s">
        <v>108</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254886</v>
      </c>
      <c r="CS12" s="619"/>
      <c r="CT12" s="619"/>
      <c r="CU12" s="619"/>
      <c r="CV12" s="619"/>
      <c r="CW12" s="619"/>
      <c r="CX12" s="619"/>
      <c r="CY12" s="620"/>
      <c r="CZ12" s="671">
        <v>1.6</v>
      </c>
      <c r="DA12" s="671"/>
      <c r="DB12" s="671"/>
      <c r="DC12" s="671"/>
      <c r="DD12" s="624">
        <v>32967</v>
      </c>
      <c r="DE12" s="619"/>
      <c r="DF12" s="619"/>
      <c r="DG12" s="619"/>
      <c r="DH12" s="619"/>
      <c r="DI12" s="619"/>
      <c r="DJ12" s="619"/>
      <c r="DK12" s="619"/>
      <c r="DL12" s="619"/>
      <c r="DM12" s="619"/>
      <c r="DN12" s="619"/>
      <c r="DO12" s="619"/>
      <c r="DP12" s="620"/>
      <c r="DQ12" s="624">
        <v>232506</v>
      </c>
      <c r="DR12" s="619"/>
      <c r="DS12" s="619"/>
      <c r="DT12" s="619"/>
      <c r="DU12" s="619"/>
      <c r="DV12" s="619"/>
      <c r="DW12" s="619"/>
      <c r="DX12" s="619"/>
      <c r="DY12" s="619"/>
      <c r="DZ12" s="619"/>
      <c r="EA12" s="619"/>
      <c r="EB12" s="619"/>
      <c r="EC12" s="654"/>
    </row>
    <row r="13" spans="2:143" ht="11.25" customHeight="1">
      <c r="B13" s="615" t="s">
        <v>233</v>
      </c>
      <c r="C13" s="616"/>
      <c r="D13" s="616"/>
      <c r="E13" s="616"/>
      <c r="F13" s="616"/>
      <c r="G13" s="616"/>
      <c r="H13" s="616"/>
      <c r="I13" s="616"/>
      <c r="J13" s="616"/>
      <c r="K13" s="616"/>
      <c r="L13" s="616"/>
      <c r="M13" s="616"/>
      <c r="N13" s="616"/>
      <c r="O13" s="616"/>
      <c r="P13" s="616"/>
      <c r="Q13" s="617"/>
      <c r="R13" s="618">
        <v>19187</v>
      </c>
      <c r="S13" s="619"/>
      <c r="T13" s="619"/>
      <c r="U13" s="619"/>
      <c r="V13" s="619"/>
      <c r="W13" s="619"/>
      <c r="X13" s="619"/>
      <c r="Y13" s="620"/>
      <c r="Z13" s="671">
        <v>0.1</v>
      </c>
      <c r="AA13" s="671"/>
      <c r="AB13" s="671"/>
      <c r="AC13" s="671"/>
      <c r="AD13" s="672">
        <v>19187</v>
      </c>
      <c r="AE13" s="672"/>
      <c r="AF13" s="672"/>
      <c r="AG13" s="672"/>
      <c r="AH13" s="672"/>
      <c r="AI13" s="672"/>
      <c r="AJ13" s="672"/>
      <c r="AK13" s="672"/>
      <c r="AL13" s="641">
        <v>0.2</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760392</v>
      </c>
      <c r="BH13" s="619"/>
      <c r="BI13" s="619"/>
      <c r="BJ13" s="619"/>
      <c r="BK13" s="619"/>
      <c r="BL13" s="619"/>
      <c r="BM13" s="619"/>
      <c r="BN13" s="620"/>
      <c r="BO13" s="671">
        <v>48.8</v>
      </c>
      <c r="BP13" s="671"/>
      <c r="BQ13" s="671"/>
      <c r="BR13" s="671"/>
      <c r="BS13" s="624" t="s">
        <v>108</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1008356</v>
      </c>
      <c r="CS13" s="619"/>
      <c r="CT13" s="619"/>
      <c r="CU13" s="619"/>
      <c r="CV13" s="619"/>
      <c r="CW13" s="619"/>
      <c r="CX13" s="619"/>
      <c r="CY13" s="620"/>
      <c r="CZ13" s="671">
        <v>6.3</v>
      </c>
      <c r="DA13" s="671"/>
      <c r="DB13" s="671"/>
      <c r="DC13" s="671"/>
      <c r="DD13" s="624">
        <v>805442</v>
      </c>
      <c r="DE13" s="619"/>
      <c r="DF13" s="619"/>
      <c r="DG13" s="619"/>
      <c r="DH13" s="619"/>
      <c r="DI13" s="619"/>
      <c r="DJ13" s="619"/>
      <c r="DK13" s="619"/>
      <c r="DL13" s="619"/>
      <c r="DM13" s="619"/>
      <c r="DN13" s="619"/>
      <c r="DO13" s="619"/>
      <c r="DP13" s="620"/>
      <c r="DQ13" s="624">
        <v>346186</v>
      </c>
      <c r="DR13" s="619"/>
      <c r="DS13" s="619"/>
      <c r="DT13" s="619"/>
      <c r="DU13" s="619"/>
      <c r="DV13" s="619"/>
      <c r="DW13" s="619"/>
      <c r="DX13" s="619"/>
      <c r="DY13" s="619"/>
      <c r="DZ13" s="619"/>
      <c r="EA13" s="619"/>
      <c r="EB13" s="619"/>
      <c r="EC13" s="654"/>
    </row>
    <row r="14" spans="2:143" ht="11.25" customHeight="1">
      <c r="B14" s="615" t="s">
        <v>236</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62777</v>
      </c>
      <c r="BH14" s="619"/>
      <c r="BI14" s="619"/>
      <c r="BJ14" s="619"/>
      <c r="BK14" s="619"/>
      <c r="BL14" s="619"/>
      <c r="BM14" s="619"/>
      <c r="BN14" s="620"/>
      <c r="BO14" s="671">
        <v>4</v>
      </c>
      <c r="BP14" s="671"/>
      <c r="BQ14" s="671"/>
      <c r="BR14" s="671"/>
      <c r="BS14" s="624" t="s">
        <v>108</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837316</v>
      </c>
      <c r="CS14" s="619"/>
      <c r="CT14" s="619"/>
      <c r="CU14" s="619"/>
      <c r="CV14" s="619"/>
      <c r="CW14" s="619"/>
      <c r="CX14" s="619"/>
      <c r="CY14" s="620"/>
      <c r="CZ14" s="671">
        <v>5.2</v>
      </c>
      <c r="DA14" s="671"/>
      <c r="DB14" s="671"/>
      <c r="DC14" s="671"/>
      <c r="DD14" s="624">
        <v>342609</v>
      </c>
      <c r="DE14" s="619"/>
      <c r="DF14" s="619"/>
      <c r="DG14" s="619"/>
      <c r="DH14" s="619"/>
      <c r="DI14" s="619"/>
      <c r="DJ14" s="619"/>
      <c r="DK14" s="619"/>
      <c r="DL14" s="619"/>
      <c r="DM14" s="619"/>
      <c r="DN14" s="619"/>
      <c r="DO14" s="619"/>
      <c r="DP14" s="620"/>
      <c r="DQ14" s="624">
        <v>511015</v>
      </c>
      <c r="DR14" s="619"/>
      <c r="DS14" s="619"/>
      <c r="DT14" s="619"/>
      <c r="DU14" s="619"/>
      <c r="DV14" s="619"/>
      <c r="DW14" s="619"/>
      <c r="DX14" s="619"/>
      <c r="DY14" s="619"/>
      <c r="DZ14" s="619"/>
      <c r="EA14" s="619"/>
      <c r="EB14" s="619"/>
      <c r="EC14" s="654"/>
    </row>
    <row r="15" spans="2:143" ht="11.25" customHeight="1">
      <c r="B15" s="615" t="s">
        <v>239</v>
      </c>
      <c r="C15" s="616"/>
      <c r="D15" s="616"/>
      <c r="E15" s="616"/>
      <c r="F15" s="616"/>
      <c r="G15" s="616"/>
      <c r="H15" s="616"/>
      <c r="I15" s="616"/>
      <c r="J15" s="616"/>
      <c r="K15" s="616"/>
      <c r="L15" s="616"/>
      <c r="M15" s="616"/>
      <c r="N15" s="616"/>
      <c r="O15" s="616"/>
      <c r="P15" s="616"/>
      <c r="Q15" s="617"/>
      <c r="R15" s="618">
        <v>3012</v>
      </c>
      <c r="S15" s="619"/>
      <c r="T15" s="619"/>
      <c r="U15" s="619"/>
      <c r="V15" s="619"/>
      <c r="W15" s="619"/>
      <c r="X15" s="619"/>
      <c r="Y15" s="620"/>
      <c r="Z15" s="671">
        <v>0</v>
      </c>
      <c r="AA15" s="671"/>
      <c r="AB15" s="671"/>
      <c r="AC15" s="671"/>
      <c r="AD15" s="672">
        <v>3012</v>
      </c>
      <c r="AE15" s="672"/>
      <c r="AF15" s="672"/>
      <c r="AG15" s="672"/>
      <c r="AH15" s="672"/>
      <c r="AI15" s="672"/>
      <c r="AJ15" s="672"/>
      <c r="AK15" s="672"/>
      <c r="AL15" s="641">
        <v>0</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127815</v>
      </c>
      <c r="BH15" s="619"/>
      <c r="BI15" s="619"/>
      <c r="BJ15" s="619"/>
      <c r="BK15" s="619"/>
      <c r="BL15" s="619"/>
      <c r="BM15" s="619"/>
      <c r="BN15" s="620"/>
      <c r="BO15" s="671">
        <v>8.1999999999999993</v>
      </c>
      <c r="BP15" s="671"/>
      <c r="BQ15" s="671"/>
      <c r="BR15" s="671"/>
      <c r="BS15" s="624" t="s">
        <v>108</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1081428</v>
      </c>
      <c r="CS15" s="619"/>
      <c r="CT15" s="619"/>
      <c r="CU15" s="619"/>
      <c r="CV15" s="619"/>
      <c r="CW15" s="619"/>
      <c r="CX15" s="619"/>
      <c r="CY15" s="620"/>
      <c r="CZ15" s="671">
        <v>6.7</v>
      </c>
      <c r="DA15" s="671"/>
      <c r="DB15" s="671"/>
      <c r="DC15" s="671"/>
      <c r="DD15" s="624">
        <v>163407</v>
      </c>
      <c r="DE15" s="619"/>
      <c r="DF15" s="619"/>
      <c r="DG15" s="619"/>
      <c r="DH15" s="619"/>
      <c r="DI15" s="619"/>
      <c r="DJ15" s="619"/>
      <c r="DK15" s="619"/>
      <c r="DL15" s="619"/>
      <c r="DM15" s="619"/>
      <c r="DN15" s="619"/>
      <c r="DO15" s="619"/>
      <c r="DP15" s="620"/>
      <c r="DQ15" s="624">
        <v>846662</v>
      </c>
      <c r="DR15" s="619"/>
      <c r="DS15" s="619"/>
      <c r="DT15" s="619"/>
      <c r="DU15" s="619"/>
      <c r="DV15" s="619"/>
      <c r="DW15" s="619"/>
      <c r="DX15" s="619"/>
      <c r="DY15" s="619"/>
      <c r="DZ15" s="619"/>
      <c r="EA15" s="619"/>
      <c r="EB15" s="619"/>
      <c r="EC15" s="654"/>
    </row>
    <row r="16" spans="2:143" ht="11.25" customHeight="1">
      <c r="B16" s="615" t="s">
        <v>242</v>
      </c>
      <c r="C16" s="616"/>
      <c r="D16" s="616"/>
      <c r="E16" s="616"/>
      <c r="F16" s="616"/>
      <c r="G16" s="616"/>
      <c r="H16" s="616"/>
      <c r="I16" s="616"/>
      <c r="J16" s="616"/>
      <c r="K16" s="616"/>
      <c r="L16" s="616"/>
      <c r="M16" s="616"/>
      <c r="N16" s="616"/>
      <c r="O16" s="616"/>
      <c r="P16" s="616"/>
      <c r="Q16" s="617"/>
      <c r="R16" s="618">
        <v>7297702</v>
      </c>
      <c r="S16" s="619"/>
      <c r="T16" s="619"/>
      <c r="U16" s="619"/>
      <c r="V16" s="619"/>
      <c r="W16" s="619"/>
      <c r="X16" s="619"/>
      <c r="Y16" s="620"/>
      <c r="Z16" s="671">
        <v>43.7</v>
      </c>
      <c r="AA16" s="671"/>
      <c r="AB16" s="671"/>
      <c r="AC16" s="671"/>
      <c r="AD16" s="672">
        <v>6655273</v>
      </c>
      <c r="AE16" s="672"/>
      <c r="AF16" s="672"/>
      <c r="AG16" s="672"/>
      <c r="AH16" s="672"/>
      <c r="AI16" s="672"/>
      <c r="AJ16" s="672"/>
      <c r="AK16" s="672"/>
      <c r="AL16" s="641">
        <v>76</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v>620665</v>
      </c>
      <c r="CS16" s="619"/>
      <c r="CT16" s="619"/>
      <c r="CU16" s="619"/>
      <c r="CV16" s="619"/>
      <c r="CW16" s="619"/>
      <c r="CX16" s="619"/>
      <c r="CY16" s="620"/>
      <c r="CZ16" s="671">
        <v>3.9</v>
      </c>
      <c r="DA16" s="671"/>
      <c r="DB16" s="671"/>
      <c r="DC16" s="671"/>
      <c r="DD16" s="624" t="s">
        <v>108</v>
      </c>
      <c r="DE16" s="619"/>
      <c r="DF16" s="619"/>
      <c r="DG16" s="619"/>
      <c r="DH16" s="619"/>
      <c r="DI16" s="619"/>
      <c r="DJ16" s="619"/>
      <c r="DK16" s="619"/>
      <c r="DL16" s="619"/>
      <c r="DM16" s="619"/>
      <c r="DN16" s="619"/>
      <c r="DO16" s="619"/>
      <c r="DP16" s="620"/>
      <c r="DQ16" s="624">
        <v>67956</v>
      </c>
      <c r="DR16" s="619"/>
      <c r="DS16" s="619"/>
      <c r="DT16" s="619"/>
      <c r="DU16" s="619"/>
      <c r="DV16" s="619"/>
      <c r="DW16" s="619"/>
      <c r="DX16" s="619"/>
      <c r="DY16" s="619"/>
      <c r="DZ16" s="619"/>
      <c r="EA16" s="619"/>
      <c r="EB16" s="619"/>
      <c r="EC16" s="654"/>
    </row>
    <row r="17" spans="2:133" ht="11.25" customHeight="1">
      <c r="B17" s="615" t="s">
        <v>245</v>
      </c>
      <c r="C17" s="616"/>
      <c r="D17" s="616"/>
      <c r="E17" s="616"/>
      <c r="F17" s="616"/>
      <c r="G17" s="616"/>
      <c r="H17" s="616"/>
      <c r="I17" s="616"/>
      <c r="J17" s="616"/>
      <c r="K17" s="616"/>
      <c r="L17" s="616"/>
      <c r="M17" s="616"/>
      <c r="N17" s="616"/>
      <c r="O17" s="616"/>
      <c r="P17" s="616"/>
      <c r="Q17" s="617"/>
      <c r="R17" s="618">
        <v>6655273</v>
      </c>
      <c r="S17" s="619"/>
      <c r="T17" s="619"/>
      <c r="U17" s="619"/>
      <c r="V17" s="619"/>
      <c r="W17" s="619"/>
      <c r="X17" s="619"/>
      <c r="Y17" s="620"/>
      <c r="Z17" s="671">
        <v>39.799999999999997</v>
      </c>
      <c r="AA17" s="671"/>
      <c r="AB17" s="671"/>
      <c r="AC17" s="671"/>
      <c r="AD17" s="672">
        <v>6655273</v>
      </c>
      <c r="AE17" s="672"/>
      <c r="AF17" s="672"/>
      <c r="AG17" s="672"/>
      <c r="AH17" s="672"/>
      <c r="AI17" s="672"/>
      <c r="AJ17" s="672"/>
      <c r="AK17" s="672"/>
      <c r="AL17" s="641">
        <v>76</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2247831</v>
      </c>
      <c r="CS17" s="619"/>
      <c r="CT17" s="619"/>
      <c r="CU17" s="619"/>
      <c r="CV17" s="619"/>
      <c r="CW17" s="619"/>
      <c r="CX17" s="619"/>
      <c r="CY17" s="620"/>
      <c r="CZ17" s="671">
        <v>14</v>
      </c>
      <c r="DA17" s="671"/>
      <c r="DB17" s="671"/>
      <c r="DC17" s="671"/>
      <c r="DD17" s="624" t="s">
        <v>108</v>
      </c>
      <c r="DE17" s="619"/>
      <c r="DF17" s="619"/>
      <c r="DG17" s="619"/>
      <c r="DH17" s="619"/>
      <c r="DI17" s="619"/>
      <c r="DJ17" s="619"/>
      <c r="DK17" s="619"/>
      <c r="DL17" s="619"/>
      <c r="DM17" s="619"/>
      <c r="DN17" s="619"/>
      <c r="DO17" s="619"/>
      <c r="DP17" s="620"/>
      <c r="DQ17" s="624">
        <v>2158879</v>
      </c>
      <c r="DR17" s="619"/>
      <c r="DS17" s="619"/>
      <c r="DT17" s="619"/>
      <c r="DU17" s="619"/>
      <c r="DV17" s="619"/>
      <c r="DW17" s="619"/>
      <c r="DX17" s="619"/>
      <c r="DY17" s="619"/>
      <c r="DZ17" s="619"/>
      <c r="EA17" s="619"/>
      <c r="EB17" s="619"/>
      <c r="EC17" s="654"/>
    </row>
    <row r="18" spans="2:133" ht="11.25" customHeight="1">
      <c r="B18" s="615" t="s">
        <v>248</v>
      </c>
      <c r="C18" s="616"/>
      <c r="D18" s="616"/>
      <c r="E18" s="616"/>
      <c r="F18" s="616"/>
      <c r="G18" s="616"/>
      <c r="H18" s="616"/>
      <c r="I18" s="616"/>
      <c r="J18" s="616"/>
      <c r="K18" s="616"/>
      <c r="L18" s="616"/>
      <c r="M18" s="616"/>
      <c r="N18" s="616"/>
      <c r="O18" s="616"/>
      <c r="P18" s="616"/>
      <c r="Q18" s="617"/>
      <c r="R18" s="618">
        <v>642429</v>
      </c>
      <c r="S18" s="619"/>
      <c r="T18" s="619"/>
      <c r="U18" s="619"/>
      <c r="V18" s="619"/>
      <c r="W18" s="619"/>
      <c r="X18" s="619"/>
      <c r="Y18" s="620"/>
      <c r="Z18" s="671">
        <v>3.8</v>
      </c>
      <c r="AA18" s="671"/>
      <c r="AB18" s="671"/>
      <c r="AC18" s="671"/>
      <c r="AD18" s="672" t="s">
        <v>108</v>
      </c>
      <c r="AE18" s="672"/>
      <c r="AF18" s="672"/>
      <c r="AG18" s="672"/>
      <c r="AH18" s="672"/>
      <c r="AI18" s="672"/>
      <c r="AJ18" s="672"/>
      <c r="AK18" s="672"/>
      <c r="AL18" s="641" t="s">
        <v>108</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251</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v>1397</v>
      </c>
      <c r="BH19" s="619"/>
      <c r="BI19" s="619"/>
      <c r="BJ19" s="619"/>
      <c r="BK19" s="619"/>
      <c r="BL19" s="619"/>
      <c r="BM19" s="619"/>
      <c r="BN19" s="620"/>
      <c r="BO19" s="671">
        <v>0.1</v>
      </c>
      <c r="BP19" s="671"/>
      <c r="BQ19" s="671"/>
      <c r="BR19" s="671"/>
      <c r="BS19" s="624" t="s">
        <v>108</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254</v>
      </c>
      <c r="C20" s="616"/>
      <c r="D20" s="616"/>
      <c r="E20" s="616"/>
      <c r="F20" s="616"/>
      <c r="G20" s="616"/>
      <c r="H20" s="616"/>
      <c r="I20" s="616"/>
      <c r="J20" s="616"/>
      <c r="K20" s="616"/>
      <c r="L20" s="616"/>
      <c r="M20" s="616"/>
      <c r="N20" s="616"/>
      <c r="O20" s="616"/>
      <c r="P20" s="616"/>
      <c r="Q20" s="617"/>
      <c r="R20" s="618">
        <v>9383007</v>
      </c>
      <c r="S20" s="619"/>
      <c r="T20" s="619"/>
      <c r="U20" s="619"/>
      <c r="V20" s="619"/>
      <c r="W20" s="619"/>
      <c r="X20" s="619"/>
      <c r="Y20" s="620"/>
      <c r="Z20" s="671">
        <v>56.2</v>
      </c>
      <c r="AA20" s="671"/>
      <c r="AB20" s="671"/>
      <c r="AC20" s="671"/>
      <c r="AD20" s="672">
        <v>8740578</v>
      </c>
      <c r="AE20" s="672"/>
      <c r="AF20" s="672"/>
      <c r="AG20" s="672"/>
      <c r="AH20" s="672"/>
      <c r="AI20" s="672"/>
      <c r="AJ20" s="672"/>
      <c r="AK20" s="672"/>
      <c r="AL20" s="641">
        <v>99.9</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v>1397</v>
      </c>
      <c r="BH20" s="619"/>
      <c r="BI20" s="619"/>
      <c r="BJ20" s="619"/>
      <c r="BK20" s="619"/>
      <c r="BL20" s="619"/>
      <c r="BM20" s="619"/>
      <c r="BN20" s="620"/>
      <c r="BO20" s="671">
        <v>0.1</v>
      </c>
      <c r="BP20" s="671"/>
      <c r="BQ20" s="671"/>
      <c r="BR20" s="671"/>
      <c r="BS20" s="624" t="s">
        <v>108</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16043358</v>
      </c>
      <c r="CS20" s="619"/>
      <c r="CT20" s="619"/>
      <c r="CU20" s="619"/>
      <c r="CV20" s="619"/>
      <c r="CW20" s="619"/>
      <c r="CX20" s="619"/>
      <c r="CY20" s="620"/>
      <c r="CZ20" s="671">
        <v>100</v>
      </c>
      <c r="DA20" s="671"/>
      <c r="DB20" s="671"/>
      <c r="DC20" s="671"/>
      <c r="DD20" s="624">
        <v>2529677</v>
      </c>
      <c r="DE20" s="619"/>
      <c r="DF20" s="619"/>
      <c r="DG20" s="619"/>
      <c r="DH20" s="619"/>
      <c r="DI20" s="619"/>
      <c r="DJ20" s="619"/>
      <c r="DK20" s="619"/>
      <c r="DL20" s="619"/>
      <c r="DM20" s="619"/>
      <c r="DN20" s="619"/>
      <c r="DO20" s="619"/>
      <c r="DP20" s="620"/>
      <c r="DQ20" s="624">
        <v>10718751</v>
      </c>
      <c r="DR20" s="619"/>
      <c r="DS20" s="619"/>
      <c r="DT20" s="619"/>
      <c r="DU20" s="619"/>
      <c r="DV20" s="619"/>
      <c r="DW20" s="619"/>
      <c r="DX20" s="619"/>
      <c r="DY20" s="619"/>
      <c r="DZ20" s="619"/>
      <c r="EA20" s="619"/>
      <c r="EB20" s="619"/>
      <c r="EC20" s="654"/>
    </row>
    <row r="21" spans="2:133" ht="11.25" customHeight="1">
      <c r="B21" s="615" t="s">
        <v>257</v>
      </c>
      <c r="C21" s="616"/>
      <c r="D21" s="616"/>
      <c r="E21" s="616"/>
      <c r="F21" s="616"/>
      <c r="G21" s="616"/>
      <c r="H21" s="616"/>
      <c r="I21" s="616"/>
      <c r="J21" s="616"/>
      <c r="K21" s="616"/>
      <c r="L21" s="616"/>
      <c r="M21" s="616"/>
      <c r="N21" s="616"/>
      <c r="O21" s="616"/>
      <c r="P21" s="616"/>
      <c r="Q21" s="617"/>
      <c r="R21" s="618">
        <v>2291</v>
      </c>
      <c r="S21" s="619"/>
      <c r="T21" s="619"/>
      <c r="U21" s="619"/>
      <c r="V21" s="619"/>
      <c r="W21" s="619"/>
      <c r="X21" s="619"/>
      <c r="Y21" s="620"/>
      <c r="Z21" s="671">
        <v>0</v>
      </c>
      <c r="AA21" s="671"/>
      <c r="AB21" s="671"/>
      <c r="AC21" s="671"/>
      <c r="AD21" s="672">
        <v>2291</v>
      </c>
      <c r="AE21" s="672"/>
      <c r="AF21" s="672"/>
      <c r="AG21" s="672"/>
      <c r="AH21" s="672"/>
      <c r="AI21" s="672"/>
      <c r="AJ21" s="672"/>
      <c r="AK21" s="672"/>
      <c r="AL21" s="641">
        <v>0</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v>1397</v>
      </c>
      <c r="BH21" s="619"/>
      <c r="BI21" s="619"/>
      <c r="BJ21" s="619"/>
      <c r="BK21" s="619"/>
      <c r="BL21" s="619"/>
      <c r="BM21" s="619"/>
      <c r="BN21" s="620"/>
      <c r="BO21" s="671">
        <v>0.1</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259</v>
      </c>
      <c r="C22" s="616"/>
      <c r="D22" s="616"/>
      <c r="E22" s="616"/>
      <c r="F22" s="616"/>
      <c r="G22" s="616"/>
      <c r="H22" s="616"/>
      <c r="I22" s="616"/>
      <c r="J22" s="616"/>
      <c r="K22" s="616"/>
      <c r="L22" s="616"/>
      <c r="M22" s="616"/>
      <c r="N22" s="616"/>
      <c r="O22" s="616"/>
      <c r="P22" s="616"/>
      <c r="Q22" s="617"/>
      <c r="R22" s="618">
        <v>84194</v>
      </c>
      <c r="S22" s="619"/>
      <c r="T22" s="619"/>
      <c r="U22" s="619"/>
      <c r="V22" s="619"/>
      <c r="W22" s="619"/>
      <c r="X22" s="619"/>
      <c r="Y22" s="620"/>
      <c r="Z22" s="671">
        <v>0.5</v>
      </c>
      <c r="AA22" s="671"/>
      <c r="AB22" s="671"/>
      <c r="AC22" s="671"/>
      <c r="AD22" s="672" t="s">
        <v>108</v>
      </c>
      <c r="AE22" s="672"/>
      <c r="AF22" s="672"/>
      <c r="AG22" s="672"/>
      <c r="AH22" s="672"/>
      <c r="AI22" s="672"/>
      <c r="AJ22" s="672"/>
      <c r="AK22" s="672"/>
      <c r="AL22" s="641" t="s">
        <v>108</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262</v>
      </c>
      <c r="C23" s="616"/>
      <c r="D23" s="616"/>
      <c r="E23" s="616"/>
      <c r="F23" s="616"/>
      <c r="G23" s="616"/>
      <c r="H23" s="616"/>
      <c r="I23" s="616"/>
      <c r="J23" s="616"/>
      <c r="K23" s="616"/>
      <c r="L23" s="616"/>
      <c r="M23" s="616"/>
      <c r="N23" s="616"/>
      <c r="O23" s="616"/>
      <c r="P23" s="616"/>
      <c r="Q23" s="617"/>
      <c r="R23" s="618">
        <v>188907</v>
      </c>
      <c r="S23" s="619"/>
      <c r="T23" s="619"/>
      <c r="U23" s="619"/>
      <c r="V23" s="619"/>
      <c r="W23" s="619"/>
      <c r="X23" s="619"/>
      <c r="Y23" s="620"/>
      <c r="Z23" s="671">
        <v>1.1000000000000001</v>
      </c>
      <c r="AA23" s="671"/>
      <c r="AB23" s="671"/>
      <c r="AC23" s="671"/>
      <c r="AD23" s="672">
        <v>2469</v>
      </c>
      <c r="AE23" s="672"/>
      <c r="AF23" s="672"/>
      <c r="AG23" s="672"/>
      <c r="AH23" s="672"/>
      <c r="AI23" s="672"/>
      <c r="AJ23" s="672"/>
      <c r="AK23" s="672"/>
      <c r="AL23" s="641">
        <v>0</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c r="B24" s="615" t="s">
        <v>269</v>
      </c>
      <c r="C24" s="616"/>
      <c r="D24" s="616"/>
      <c r="E24" s="616"/>
      <c r="F24" s="616"/>
      <c r="G24" s="616"/>
      <c r="H24" s="616"/>
      <c r="I24" s="616"/>
      <c r="J24" s="616"/>
      <c r="K24" s="616"/>
      <c r="L24" s="616"/>
      <c r="M24" s="616"/>
      <c r="N24" s="616"/>
      <c r="O24" s="616"/>
      <c r="P24" s="616"/>
      <c r="Q24" s="617"/>
      <c r="R24" s="618">
        <v>74120</v>
      </c>
      <c r="S24" s="619"/>
      <c r="T24" s="619"/>
      <c r="U24" s="619"/>
      <c r="V24" s="619"/>
      <c r="W24" s="619"/>
      <c r="X24" s="619"/>
      <c r="Y24" s="620"/>
      <c r="Z24" s="671">
        <v>0.4</v>
      </c>
      <c r="AA24" s="671"/>
      <c r="AB24" s="671"/>
      <c r="AC24" s="671"/>
      <c r="AD24" s="672" t="s">
        <v>108</v>
      </c>
      <c r="AE24" s="672"/>
      <c r="AF24" s="672"/>
      <c r="AG24" s="672"/>
      <c r="AH24" s="672"/>
      <c r="AI24" s="672"/>
      <c r="AJ24" s="672"/>
      <c r="AK24" s="672"/>
      <c r="AL24" s="641" t="s">
        <v>108</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5764937</v>
      </c>
      <c r="CS24" s="669"/>
      <c r="CT24" s="669"/>
      <c r="CU24" s="669"/>
      <c r="CV24" s="669"/>
      <c r="CW24" s="669"/>
      <c r="CX24" s="669"/>
      <c r="CY24" s="716"/>
      <c r="CZ24" s="720">
        <v>35.9</v>
      </c>
      <c r="DA24" s="721"/>
      <c r="DB24" s="721"/>
      <c r="DC24" s="722"/>
      <c r="DD24" s="715">
        <v>4697191</v>
      </c>
      <c r="DE24" s="669"/>
      <c r="DF24" s="669"/>
      <c r="DG24" s="669"/>
      <c r="DH24" s="669"/>
      <c r="DI24" s="669"/>
      <c r="DJ24" s="669"/>
      <c r="DK24" s="716"/>
      <c r="DL24" s="715">
        <v>4662301</v>
      </c>
      <c r="DM24" s="669"/>
      <c r="DN24" s="669"/>
      <c r="DO24" s="669"/>
      <c r="DP24" s="669"/>
      <c r="DQ24" s="669"/>
      <c r="DR24" s="669"/>
      <c r="DS24" s="669"/>
      <c r="DT24" s="669"/>
      <c r="DU24" s="669"/>
      <c r="DV24" s="716"/>
      <c r="DW24" s="717">
        <v>50.6</v>
      </c>
      <c r="DX24" s="686"/>
      <c r="DY24" s="686"/>
      <c r="DZ24" s="686"/>
      <c r="EA24" s="686"/>
      <c r="EB24" s="686"/>
      <c r="EC24" s="718"/>
    </row>
    <row r="25" spans="2:133" ht="11.25" customHeight="1">
      <c r="B25" s="615" t="s">
        <v>272</v>
      </c>
      <c r="C25" s="616"/>
      <c r="D25" s="616"/>
      <c r="E25" s="616"/>
      <c r="F25" s="616"/>
      <c r="G25" s="616"/>
      <c r="H25" s="616"/>
      <c r="I25" s="616"/>
      <c r="J25" s="616"/>
      <c r="K25" s="616"/>
      <c r="L25" s="616"/>
      <c r="M25" s="616"/>
      <c r="N25" s="616"/>
      <c r="O25" s="616"/>
      <c r="P25" s="616"/>
      <c r="Q25" s="617"/>
      <c r="R25" s="618">
        <v>1518259</v>
      </c>
      <c r="S25" s="619"/>
      <c r="T25" s="619"/>
      <c r="U25" s="619"/>
      <c r="V25" s="619"/>
      <c r="W25" s="619"/>
      <c r="X25" s="619"/>
      <c r="Y25" s="620"/>
      <c r="Z25" s="671">
        <v>9.1</v>
      </c>
      <c r="AA25" s="671"/>
      <c r="AB25" s="671"/>
      <c r="AC25" s="671"/>
      <c r="AD25" s="672" t="s">
        <v>108</v>
      </c>
      <c r="AE25" s="672"/>
      <c r="AF25" s="672"/>
      <c r="AG25" s="672"/>
      <c r="AH25" s="672"/>
      <c r="AI25" s="672"/>
      <c r="AJ25" s="672"/>
      <c r="AK25" s="672"/>
      <c r="AL25" s="641" t="s">
        <v>108</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2189042</v>
      </c>
      <c r="CS25" s="637"/>
      <c r="CT25" s="637"/>
      <c r="CU25" s="637"/>
      <c r="CV25" s="637"/>
      <c r="CW25" s="637"/>
      <c r="CX25" s="637"/>
      <c r="CY25" s="638"/>
      <c r="CZ25" s="621">
        <v>13.6</v>
      </c>
      <c r="DA25" s="639"/>
      <c r="DB25" s="639"/>
      <c r="DC25" s="640"/>
      <c r="DD25" s="624">
        <v>2045943</v>
      </c>
      <c r="DE25" s="637"/>
      <c r="DF25" s="637"/>
      <c r="DG25" s="637"/>
      <c r="DH25" s="637"/>
      <c r="DI25" s="637"/>
      <c r="DJ25" s="637"/>
      <c r="DK25" s="638"/>
      <c r="DL25" s="624">
        <v>2011542</v>
      </c>
      <c r="DM25" s="637"/>
      <c r="DN25" s="637"/>
      <c r="DO25" s="637"/>
      <c r="DP25" s="637"/>
      <c r="DQ25" s="637"/>
      <c r="DR25" s="637"/>
      <c r="DS25" s="637"/>
      <c r="DT25" s="637"/>
      <c r="DU25" s="637"/>
      <c r="DV25" s="638"/>
      <c r="DW25" s="641">
        <v>21.8</v>
      </c>
      <c r="DX25" s="642"/>
      <c r="DY25" s="642"/>
      <c r="DZ25" s="642"/>
      <c r="EA25" s="642"/>
      <c r="EB25" s="642"/>
      <c r="EC25" s="643"/>
    </row>
    <row r="26" spans="2:133" ht="11.25" customHeight="1">
      <c r="B26" s="712" t="s">
        <v>275</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1287717</v>
      </c>
      <c r="CS26" s="619"/>
      <c r="CT26" s="619"/>
      <c r="CU26" s="619"/>
      <c r="CV26" s="619"/>
      <c r="CW26" s="619"/>
      <c r="CX26" s="619"/>
      <c r="CY26" s="620"/>
      <c r="CZ26" s="621">
        <v>8</v>
      </c>
      <c r="DA26" s="639"/>
      <c r="DB26" s="639"/>
      <c r="DC26" s="640"/>
      <c r="DD26" s="624">
        <v>1167104</v>
      </c>
      <c r="DE26" s="619"/>
      <c r="DF26" s="619"/>
      <c r="DG26" s="619"/>
      <c r="DH26" s="619"/>
      <c r="DI26" s="619"/>
      <c r="DJ26" s="619"/>
      <c r="DK26" s="620"/>
      <c r="DL26" s="624" t="s">
        <v>208</v>
      </c>
      <c r="DM26" s="619"/>
      <c r="DN26" s="619"/>
      <c r="DO26" s="619"/>
      <c r="DP26" s="619"/>
      <c r="DQ26" s="619"/>
      <c r="DR26" s="619"/>
      <c r="DS26" s="619"/>
      <c r="DT26" s="619"/>
      <c r="DU26" s="619"/>
      <c r="DV26" s="620"/>
      <c r="DW26" s="641" t="s">
        <v>208</v>
      </c>
      <c r="DX26" s="642"/>
      <c r="DY26" s="642"/>
      <c r="DZ26" s="642"/>
      <c r="EA26" s="642"/>
      <c r="EB26" s="642"/>
      <c r="EC26" s="643"/>
    </row>
    <row r="27" spans="2:133" ht="11.25" customHeight="1">
      <c r="B27" s="615" t="s">
        <v>278</v>
      </c>
      <c r="C27" s="616"/>
      <c r="D27" s="616"/>
      <c r="E27" s="616"/>
      <c r="F27" s="616"/>
      <c r="G27" s="616"/>
      <c r="H27" s="616"/>
      <c r="I27" s="616"/>
      <c r="J27" s="616"/>
      <c r="K27" s="616"/>
      <c r="L27" s="616"/>
      <c r="M27" s="616"/>
      <c r="N27" s="616"/>
      <c r="O27" s="616"/>
      <c r="P27" s="616"/>
      <c r="Q27" s="617"/>
      <c r="R27" s="618">
        <v>1605288</v>
      </c>
      <c r="S27" s="619"/>
      <c r="T27" s="619"/>
      <c r="U27" s="619"/>
      <c r="V27" s="619"/>
      <c r="W27" s="619"/>
      <c r="X27" s="619"/>
      <c r="Y27" s="620"/>
      <c r="Z27" s="671">
        <v>9.6</v>
      </c>
      <c r="AA27" s="671"/>
      <c r="AB27" s="671"/>
      <c r="AC27" s="671"/>
      <c r="AD27" s="672" t="s">
        <v>108</v>
      </c>
      <c r="AE27" s="672"/>
      <c r="AF27" s="672"/>
      <c r="AG27" s="672"/>
      <c r="AH27" s="672"/>
      <c r="AI27" s="672"/>
      <c r="AJ27" s="672"/>
      <c r="AK27" s="672"/>
      <c r="AL27" s="641" t="s">
        <v>108</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1556750</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1328064</v>
      </c>
      <c r="CS27" s="637"/>
      <c r="CT27" s="637"/>
      <c r="CU27" s="637"/>
      <c r="CV27" s="637"/>
      <c r="CW27" s="637"/>
      <c r="CX27" s="637"/>
      <c r="CY27" s="638"/>
      <c r="CZ27" s="621">
        <v>8.3000000000000007</v>
      </c>
      <c r="DA27" s="639"/>
      <c r="DB27" s="639"/>
      <c r="DC27" s="640"/>
      <c r="DD27" s="624">
        <v>492369</v>
      </c>
      <c r="DE27" s="637"/>
      <c r="DF27" s="637"/>
      <c r="DG27" s="637"/>
      <c r="DH27" s="637"/>
      <c r="DI27" s="637"/>
      <c r="DJ27" s="637"/>
      <c r="DK27" s="638"/>
      <c r="DL27" s="624">
        <v>491880</v>
      </c>
      <c r="DM27" s="637"/>
      <c r="DN27" s="637"/>
      <c r="DO27" s="637"/>
      <c r="DP27" s="637"/>
      <c r="DQ27" s="637"/>
      <c r="DR27" s="637"/>
      <c r="DS27" s="637"/>
      <c r="DT27" s="637"/>
      <c r="DU27" s="637"/>
      <c r="DV27" s="638"/>
      <c r="DW27" s="641">
        <v>5.3</v>
      </c>
      <c r="DX27" s="642"/>
      <c r="DY27" s="642"/>
      <c r="DZ27" s="642"/>
      <c r="EA27" s="642"/>
      <c r="EB27" s="642"/>
      <c r="EC27" s="643"/>
    </row>
    <row r="28" spans="2:133" ht="11.25" customHeight="1">
      <c r="B28" s="615" t="s">
        <v>281</v>
      </c>
      <c r="C28" s="616"/>
      <c r="D28" s="616"/>
      <c r="E28" s="616"/>
      <c r="F28" s="616"/>
      <c r="G28" s="616"/>
      <c r="H28" s="616"/>
      <c r="I28" s="616"/>
      <c r="J28" s="616"/>
      <c r="K28" s="616"/>
      <c r="L28" s="616"/>
      <c r="M28" s="616"/>
      <c r="N28" s="616"/>
      <c r="O28" s="616"/>
      <c r="P28" s="616"/>
      <c r="Q28" s="617"/>
      <c r="R28" s="618">
        <v>103016</v>
      </c>
      <c r="S28" s="619"/>
      <c r="T28" s="619"/>
      <c r="U28" s="619"/>
      <c r="V28" s="619"/>
      <c r="W28" s="619"/>
      <c r="X28" s="619"/>
      <c r="Y28" s="620"/>
      <c r="Z28" s="671">
        <v>0.6</v>
      </c>
      <c r="AA28" s="671"/>
      <c r="AB28" s="671"/>
      <c r="AC28" s="671"/>
      <c r="AD28" s="672" t="s">
        <v>108</v>
      </c>
      <c r="AE28" s="672"/>
      <c r="AF28" s="672"/>
      <c r="AG28" s="672"/>
      <c r="AH28" s="672"/>
      <c r="AI28" s="672"/>
      <c r="AJ28" s="672"/>
      <c r="AK28" s="672"/>
      <c r="AL28" s="641" t="s">
        <v>108</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2247831</v>
      </c>
      <c r="CS28" s="619"/>
      <c r="CT28" s="619"/>
      <c r="CU28" s="619"/>
      <c r="CV28" s="619"/>
      <c r="CW28" s="619"/>
      <c r="CX28" s="619"/>
      <c r="CY28" s="620"/>
      <c r="CZ28" s="621">
        <v>14</v>
      </c>
      <c r="DA28" s="639"/>
      <c r="DB28" s="639"/>
      <c r="DC28" s="640"/>
      <c r="DD28" s="624">
        <v>2158879</v>
      </c>
      <c r="DE28" s="619"/>
      <c r="DF28" s="619"/>
      <c r="DG28" s="619"/>
      <c r="DH28" s="619"/>
      <c r="DI28" s="619"/>
      <c r="DJ28" s="619"/>
      <c r="DK28" s="620"/>
      <c r="DL28" s="624">
        <v>2158879</v>
      </c>
      <c r="DM28" s="619"/>
      <c r="DN28" s="619"/>
      <c r="DO28" s="619"/>
      <c r="DP28" s="619"/>
      <c r="DQ28" s="619"/>
      <c r="DR28" s="619"/>
      <c r="DS28" s="619"/>
      <c r="DT28" s="619"/>
      <c r="DU28" s="619"/>
      <c r="DV28" s="620"/>
      <c r="DW28" s="641">
        <v>23.4</v>
      </c>
      <c r="DX28" s="642"/>
      <c r="DY28" s="642"/>
      <c r="DZ28" s="642"/>
      <c r="EA28" s="642"/>
      <c r="EB28" s="642"/>
      <c r="EC28" s="643"/>
    </row>
    <row r="29" spans="2:133" ht="11.25" customHeight="1">
      <c r="B29" s="615" t="s">
        <v>283</v>
      </c>
      <c r="C29" s="616"/>
      <c r="D29" s="616"/>
      <c r="E29" s="616"/>
      <c r="F29" s="616"/>
      <c r="G29" s="616"/>
      <c r="H29" s="616"/>
      <c r="I29" s="616"/>
      <c r="J29" s="616"/>
      <c r="K29" s="616"/>
      <c r="L29" s="616"/>
      <c r="M29" s="616"/>
      <c r="N29" s="616"/>
      <c r="O29" s="616"/>
      <c r="P29" s="616"/>
      <c r="Q29" s="617"/>
      <c r="R29" s="618">
        <v>788432</v>
      </c>
      <c r="S29" s="619"/>
      <c r="T29" s="619"/>
      <c r="U29" s="619"/>
      <c r="V29" s="619"/>
      <c r="W29" s="619"/>
      <c r="X29" s="619"/>
      <c r="Y29" s="620"/>
      <c r="Z29" s="671">
        <v>4.7</v>
      </c>
      <c r="AA29" s="671"/>
      <c r="AB29" s="671"/>
      <c r="AC29" s="671"/>
      <c r="AD29" s="672" t="s">
        <v>108</v>
      </c>
      <c r="AE29" s="672"/>
      <c r="AF29" s="672"/>
      <c r="AG29" s="672"/>
      <c r="AH29" s="672"/>
      <c r="AI29" s="672"/>
      <c r="AJ29" s="672"/>
      <c r="AK29" s="672"/>
      <c r="AL29" s="641" t="s">
        <v>108</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2247770</v>
      </c>
      <c r="CS29" s="637"/>
      <c r="CT29" s="637"/>
      <c r="CU29" s="637"/>
      <c r="CV29" s="637"/>
      <c r="CW29" s="637"/>
      <c r="CX29" s="637"/>
      <c r="CY29" s="638"/>
      <c r="CZ29" s="621">
        <v>14</v>
      </c>
      <c r="DA29" s="639"/>
      <c r="DB29" s="639"/>
      <c r="DC29" s="640"/>
      <c r="DD29" s="624">
        <v>2158818</v>
      </c>
      <c r="DE29" s="637"/>
      <c r="DF29" s="637"/>
      <c r="DG29" s="637"/>
      <c r="DH29" s="637"/>
      <c r="DI29" s="637"/>
      <c r="DJ29" s="637"/>
      <c r="DK29" s="638"/>
      <c r="DL29" s="624">
        <v>2158818</v>
      </c>
      <c r="DM29" s="637"/>
      <c r="DN29" s="637"/>
      <c r="DO29" s="637"/>
      <c r="DP29" s="637"/>
      <c r="DQ29" s="637"/>
      <c r="DR29" s="637"/>
      <c r="DS29" s="637"/>
      <c r="DT29" s="637"/>
      <c r="DU29" s="637"/>
      <c r="DV29" s="638"/>
      <c r="DW29" s="641">
        <v>23.4</v>
      </c>
      <c r="DX29" s="642"/>
      <c r="DY29" s="642"/>
      <c r="DZ29" s="642"/>
      <c r="EA29" s="642"/>
      <c r="EB29" s="642"/>
      <c r="EC29" s="643"/>
    </row>
    <row r="30" spans="2:133" ht="11.25" customHeight="1">
      <c r="B30" s="615" t="s">
        <v>288</v>
      </c>
      <c r="C30" s="616"/>
      <c r="D30" s="616"/>
      <c r="E30" s="616"/>
      <c r="F30" s="616"/>
      <c r="G30" s="616"/>
      <c r="H30" s="616"/>
      <c r="I30" s="616"/>
      <c r="J30" s="616"/>
      <c r="K30" s="616"/>
      <c r="L30" s="616"/>
      <c r="M30" s="616"/>
      <c r="N30" s="616"/>
      <c r="O30" s="616"/>
      <c r="P30" s="616"/>
      <c r="Q30" s="617"/>
      <c r="R30" s="618">
        <v>466087</v>
      </c>
      <c r="S30" s="619"/>
      <c r="T30" s="619"/>
      <c r="U30" s="619"/>
      <c r="V30" s="619"/>
      <c r="W30" s="619"/>
      <c r="X30" s="619"/>
      <c r="Y30" s="620"/>
      <c r="Z30" s="671">
        <v>2.8</v>
      </c>
      <c r="AA30" s="671"/>
      <c r="AB30" s="671"/>
      <c r="AC30" s="671"/>
      <c r="AD30" s="672" t="s">
        <v>108</v>
      </c>
      <c r="AE30" s="672"/>
      <c r="AF30" s="672"/>
      <c r="AG30" s="672"/>
      <c r="AH30" s="672"/>
      <c r="AI30" s="672"/>
      <c r="AJ30" s="672"/>
      <c r="AK30" s="672"/>
      <c r="AL30" s="641" t="s">
        <v>108</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99.3</v>
      </c>
      <c r="BH30" s="685"/>
      <c r="BI30" s="685"/>
      <c r="BJ30" s="685"/>
      <c r="BK30" s="685"/>
      <c r="BL30" s="685"/>
      <c r="BM30" s="686">
        <v>97</v>
      </c>
      <c r="BN30" s="685"/>
      <c r="BO30" s="685"/>
      <c r="BP30" s="685"/>
      <c r="BQ30" s="687"/>
      <c r="BR30" s="684">
        <v>98.9</v>
      </c>
      <c r="BS30" s="685"/>
      <c r="BT30" s="685"/>
      <c r="BU30" s="685"/>
      <c r="BV30" s="685"/>
      <c r="BW30" s="685"/>
      <c r="BX30" s="686">
        <v>96.2</v>
      </c>
      <c r="BY30" s="685"/>
      <c r="BZ30" s="685"/>
      <c r="CA30" s="685"/>
      <c r="CB30" s="687"/>
      <c r="CD30" s="690"/>
      <c r="CE30" s="691"/>
      <c r="CF30" s="655" t="s">
        <v>291</v>
      </c>
      <c r="CG30" s="652"/>
      <c r="CH30" s="652"/>
      <c r="CI30" s="652"/>
      <c r="CJ30" s="652"/>
      <c r="CK30" s="652"/>
      <c r="CL30" s="652"/>
      <c r="CM30" s="652"/>
      <c r="CN30" s="652"/>
      <c r="CO30" s="652"/>
      <c r="CP30" s="652"/>
      <c r="CQ30" s="653"/>
      <c r="CR30" s="618">
        <v>2046949</v>
      </c>
      <c r="CS30" s="619"/>
      <c r="CT30" s="619"/>
      <c r="CU30" s="619"/>
      <c r="CV30" s="619"/>
      <c r="CW30" s="619"/>
      <c r="CX30" s="619"/>
      <c r="CY30" s="620"/>
      <c r="CZ30" s="621">
        <v>12.8</v>
      </c>
      <c r="DA30" s="639"/>
      <c r="DB30" s="639"/>
      <c r="DC30" s="640"/>
      <c r="DD30" s="624">
        <v>1959914</v>
      </c>
      <c r="DE30" s="619"/>
      <c r="DF30" s="619"/>
      <c r="DG30" s="619"/>
      <c r="DH30" s="619"/>
      <c r="DI30" s="619"/>
      <c r="DJ30" s="619"/>
      <c r="DK30" s="620"/>
      <c r="DL30" s="624">
        <v>1959914</v>
      </c>
      <c r="DM30" s="619"/>
      <c r="DN30" s="619"/>
      <c r="DO30" s="619"/>
      <c r="DP30" s="619"/>
      <c r="DQ30" s="619"/>
      <c r="DR30" s="619"/>
      <c r="DS30" s="619"/>
      <c r="DT30" s="619"/>
      <c r="DU30" s="619"/>
      <c r="DV30" s="620"/>
      <c r="DW30" s="641">
        <v>21.3</v>
      </c>
      <c r="DX30" s="642"/>
      <c r="DY30" s="642"/>
      <c r="DZ30" s="642"/>
      <c r="EA30" s="642"/>
      <c r="EB30" s="642"/>
      <c r="EC30" s="643"/>
    </row>
    <row r="31" spans="2:133" ht="11.25" customHeight="1">
      <c r="B31" s="615" t="s">
        <v>292</v>
      </c>
      <c r="C31" s="616"/>
      <c r="D31" s="616"/>
      <c r="E31" s="616"/>
      <c r="F31" s="616"/>
      <c r="G31" s="616"/>
      <c r="H31" s="616"/>
      <c r="I31" s="616"/>
      <c r="J31" s="616"/>
      <c r="K31" s="616"/>
      <c r="L31" s="616"/>
      <c r="M31" s="616"/>
      <c r="N31" s="616"/>
      <c r="O31" s="616"/>
      <c r="P31" s="616"/>
      <c r="Q31" s="617"/>
      <c r="R31" s="618">
        <v>362163</v>
      </c>
      <c r="S31" s="619"/>
      <c r="T31" s="619"/>
      <c r="U31" s="619"/>
      <c r="V31" s="619"/>
      <c r="W31" s="619"/>
      <c r="X31" s="619"/>
      <c r="Y31" s="620"/>
      <c r="Z31" s="671">
        <v>2.2000000000000002</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99.4</v>
      </c>
      <c r="BH31" s="637"/>
      <c r="BI31" s="637"/>
      <c r="BJ31" s="637"/>
      <c r="BK31" s="637"/>
      <c r="BL31" s="637"/>
      <c r="BM31" s="673">
        <v>98.4</v>
      </c>
      <c r="BN31" s="683"/>
      <c r="BO31" s="683"/>
      <c r="BP31" s="683"/>
      <c r="BQ31" s="647"/>
      <c r="BR31" s="682">
        <v>99.2</v>
      </c>
      <c r="BS31" s="637"/>
      <c r="BT31" s="637"/>
      <c r="BU31" s="637"/>
      <c r="BV31" s="637"/>
      <c r="BW31" s="637"/>
      <c r="BX31" s="673">
        <v>97.6</v>
      </c>
      <c r="BY31" s="683"/>
      <c r="BZ31" s="683"/>
      <c r="CA31" s="683"/>
      <c r="CB31" s="647"/>
      <c r="CD31" s="690"/>
      <c r="CE31" s="691"/>
      <c r="CF31" s="655" t="s">
        <v>295</v>
      </c>
      <c r="CG31" s="652"/>
      <c r="CH31" s="652"/>
      <c r="CI31" s="652"/>
      <c r="CJ31" s="652"/>
      <c r="CK31" s="652"/>
      <c r="CL31" s="652"/>
      <c r="CM31" s="652"/>
      <c r="CN31" s="652"/>
      <c r="CO31" s="652"/>
      <c r="CP31" s="652"/>
      <c r="CQ31" s="653"/>
      <c r="CR31" s="618">
        <v>200821</v>
      </c>
      <c r="CS31" s="637"/>
      <c r="CT31" s="637"/>
      <c r="CU31" s="637"/>
      <c r="CV31" s="637"/>
      <c r="CW31" s="637"/>
      <c r="CX31" s="637"/>
      <c r="CY31" s="638"/>
      <c r="CZ31" s="621">
        <v>1.3</v>
      </c>
      <c r="DA31" s="639"/>
      <c r="DB31" s="639"/>
      <c r="DC31" s="640"/>
      <c r="DD31" s="624">
        <v>198904</v>
      </c>
      <c r="DE31" s="637"/>
      <c r="DF31" s="637"/>
      <c r="DG31" s="637"/>
      <c r="DH31" s="637"/>
      <c r="DI31" s="637"/>
      <c r="DJ31" s="637"/>
      <c r="DK31" s="638"/>
      <c r="DL31" s="624">
        <v>198904</v>
      </c>
      <c r="DM31" s="637"/>
      <c r="DN31" s="637"/>
      <c r="DO31" s="637"/>
      <c r="DP31" s="637"/>
      <c r="DQ31" s="637"/>
      <c r="DR31" s="637"/>
      <c r="DS31" s="637"/>
      <c r="DT31" s="637"/>
      <c r="DU31" s="637"/>
      <c r="DV31" s="638"/>
      <c r="DW31" s="641">
        <v>2.2000000000000002</v>
      </c>
      <c r="DX31" s="642"/>
      <c r="DY31" s="642"/>
      <c r="DZ31" s="642"/>
      <c r="EA31" s="642"/>
      <c r="EB31" s="642"/>
      <c r="EC31" s="643"/>
    </row>
    <row r="32" spans="2:133" ht="11.25" customHeight="1">
      <c r="B32" s="615" t="s">
        <v>296</v>
      </c>
      <c r="C32" s="616"/>
      <c r="D32" s="616"/>
      <c r="E32" s="616"/>
      <c r="F32" s="616"/>
      <c r="G32" s="616"/>
      <c r="H32" s="616"/>
      <c r="I32" s="616"/>
      <c r="J32" s="616"/>
      <c r="K32" s="616"/>
      <c r="L32" s="616"/>
      <c r="M32" s="616"/>
      <c r="N32" s="616"/>
      <c r="O32" s="616"/>
      <c r="P32" s="616"/>
      <c r="Q32" s="617"/>
      <c r="R32" s="618">
        <v>315895</v>
      </c>
      <c r="S32" s="619"/>
      <c r="T32" s="619"/>
      <c r="U32" s="619"/>
      <c r="V32" s="619"/>
      <c r="W32" s="619"/>
      <c r="X32" s="619"/>
      <c r="Y32" s="620"/>
      <c r="Z32" s="671">
        <v>1.9</v>
      </c>
      <c r="AA32" s="671"/>
      <c r="AB32" s="671"/>
      <c r="AC32" s="671"/>
      <c r="AD32" s="672">
        <v>6726</v>
      </c>
      <c r="AE32" s="672"/>
      <c r="AF32" s="672"/>
      <c r="AG32" s="672"/>
      <c r="AH32" s="672"/>
      <c r="AI32" s="672"/>
      <c r="AJ32" s="672"/>
      <c r="AK32" s="672"/>
      <c r="AL32" s="641">
        <v>0.1</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99.1</v>
      </c>
      <c r="BH32" s="603"/>
      <c r="BI32" s="603"/>
      <c r="BJ32" s="603"/>
      <c r="BK32" s="603"/>
      <c r="BL32" s="603"/>
      <c r="BM32" s="666">
        <v>95.5</v>
      </c>
      <c r="BN32" s="603"/>
      <c r="BO32" s="603"/>
      <c r="BP32" s="603"/>
      <c r="BQ32" s="660"/>
      <c r="BR32" s="681">
        <v>98.5</v>
      </c>
      <c r="BS32" s="603"/>
      <c r="BT32" s="603"/>
      <c r="BU32" s="603"/>
      <c r="BV32" s="603"/>
      <c r="BW32" s="603"/>
      <c r="BX32" s="666">
        <v>94.7</v>
      </c>
      <c r="BY32" s="603"/>
      <c r="BZ32" s="603"/>
      <c r="CA32" s="603"/>
      <c r="CB32" s="660"/>
      <c r="CD32" s="692"/>
      <c r="CE32" s="693"/>
      <c r="CF32" s="655" t="s">
        <v>298</v>
      </c>
      <c r="CG32" s="652"/>
      <c r="CH32" s="652"/>
      <c r="CI32" s="652"/>
      <c r="CJ32" s="652"/>
      <c r="CK32" s="652"/>
      <c r="CL32" s="652"/>
      <c r="CM32" s="652"/>
      <c r="CN32" s="652"/>
      <c r="CO32" s="652"/>
      <c r="CP32" s="652"/>
      <c r="CQ32" s="653"/>
      <c r="CR32" s="618">
        <v>61</v>
      </c>
      <c r="CS32" s="619"/>
      <c r="CT32" s="619"/>
      <c r="CU32" s="619"/>
      <c r="CV32" s="619"/>
      <c r="CW32" s="619"/>
      <c r="CX32" s="619"/>
      <c r="CY32" s="620"/>
      <c r="CZ32" s="621">
        <v>0</v>
      </c>
      <c r="DA32" s="639"/>
      <c r="DB32" s="639"/>
      <c r="DC32" s="640"/>
      <c r="DD32" s="624">
        <v>61</v>
      </c>
      <c r="DE32" s="619"/>
      <c r="DF32" s="619"/>
      <c r="DG32" s="619"/>
      <c r="DH32" s="619"/>
      <c r="DI32" s="619"/>
      <c r="DJ32" s="619"/>
      <c r="DK32" s="620"/>
      <c r="DL32" s="624">
        <v>61</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299</v>
      </c>
      <c r="C33" s="616"/>
      <c r="D33" s="616"/>
      <c r="E33" s="616"/>
      <c r="F33" s="616"/>
      <c r="G33" s="616"/>
      <c r="H33" s="616"/>
      <c r="I33" s="616"/>
      <c r="J33" s="616"/>
      <c r="K33" s="616"/>
      <c r="L33" s="616"/>
      <c r="M33" s="616"/>
      <c r="N33" s="616"/>
      <c r="O33" s="616"/>
      <c r="P33" s="616"/>
      <c r="Q33" s="617"/>
      <c r="R33" s="618">
        <v>1816600</v>
      </c>
      <c r="S33" s="619"/>
      <c r="T33" s="619"/>
      <c r="U33" s="619"/>
      <c r="V33" s="619"/>
      <c r="W33" s="619"/>
      <c r="X33" s="619"/>
      <c r="Y33" s="620"/>
      <c r="Z33" s="671">
        <v>10.9</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7128079</v>
      </c>
      <c r="CS33" s="637"/>
      <c r="CT33" s="637"/>
      <c r="CU33" s="637"/>
      <c r="CV33" s="637"/>
      <c r="CW33" s="637"/>
      <c r="CX33" s="637"/>
      <c r="CY33" s="638"/>
      <c r="CZ33" s="621">
        <v>44.4</v>
      </c>
      <c r="DA33" s="639"/>
      <c r="DB33" s="639"/>
      <c r="DC33" s="640"/>
      <c r="DD33" s="624">
        <v>5391016</v>
      </c>
      <c r="DE33" s="637"/>
      <c r="DF33" s="637"/>
      <c r="DG33" s="637"/>
      <c r="DH33" s="637"/>
      <c r="DI33" s="637"/>
      <c r="DJ33" s="637"/>
      <c r="DK33" s="638"/>
      <c r="DL33" s="624">
        <v>3146931</v>
      </c>
      <c r="DM33" s="637"/>
      <c r="DN33" s="637"/>
      <c r="DO33" s="637"/>
      <c r="DP33" s="637"/>
      <c r="DQ33" s="637"/>
      <c r="DR33" s="637"/>
      <c r="DS33" s="637"/>
      <c r="DT33" s="637"/>
      <c r="DU33" s="637"/>
      <c r="DV33" s="638"/>
      <c r="DW33" s="641">
        <v>34.200000000000003</v>
      </c>
      <c r="DX33" s="642"/>
      <c r="DY33" s="642"/>
      <c r="DZ33" s="642"/>
      <c r="EA33" s="642"/>
      <c r="EB33" s="642"/>
      <c r="EC33" s="643"/>
    </row>
    <row r="34" spans="2:133" ht="11.25" customHeight="1">
      <c r="B34" s="615" t="s">
        <v>301</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2671432</v>
      </c>
      <c r="CS34" s="619"/>
      <c r="CT34" s="619"/>
      <c r="CU34" s="619"/>
      <c r="CV34" s="619"/>
      <c r="CW34" s="619"/>
      <c r="CX34" s="619"/>
      <c r="CY34" s="620"/>
      <c r="CZ34" s="621">
        <v>16.7</v>
      </c>
      <c r="DA34" s="639"/>
      <c r="DB34" s="639"/>
      <c r="DC34" s="640"/>
      <c r="DD34" s="624">
        <v>2004006</v>
      </c>
      <c r="DE34" s="619"/>
      <c r="DF34" s="619"/>
      <c r="DG34" s="619"/>
      <c r="DH34" s="619"/>
      <c r="DI34" s="619"/>
      <c r="DJ34" s="619"/>
      <c r="DK34" s="620"/>
      <c r="DL34" s="624">
        <v>1151377</v>
      </c>
      <c r="DM34" s="619"/>
      <c r="DN34" s="619"/>
      <c r="DO34" s="619"/>
      <c r="DP34" s="619"/>
      <c r="DQ34" s="619"/>
      <c r="DR34" s="619"/>
      <c r="DS34" s="619"/>
      <c r="DT34" s="619"/>
      <c r="DU34" s="619"/>
      <c r="DV34" s="620"/>
      <c r="DW34" s="641">
        <v>12.5</v>
      </c>
      <c r="DX34" s="642"/>
      <c r="DY34" s="642"/>
      <c r="DZ34" s="642"/>
      <c r="EA34" s="642"/>
      <c r="EB34" s="642"/>
      <c r="EC34" s="643"/>
    </row>
    <row r="35" spans="2:133" ht="11.25" customHeight="1">
      <c r="B35" s="615" t="s">
        <v>305</v>
      </c>
      <c r="C35" s="616"/>
      <c r="D35" s="616"/>
      <c r="E35" s="616"/>
      <c r="F35" s="616"/>
      <c r="G35" s="616"/>
      <c r="H35" s="616"/>
      <c r="I35" s="616"/>
      <c r="J35" s="616"/>
      <c r="K35" s="616"/>
      <c r="L35" s="616"/>
      <c r="M35" s="616"/>
      <c r="N35" s="616"/>
      <c r="O35" s="616"/>
      <c r="P35" s="616"/>
      <c r="Q35" s="617"/>
      <c r="R35" s="618">
        <v>456300</v>
      </c>
      <c r="S35" s="619"/>
      <c r="T35" s="619"/>
      <c r="U35" s="619"/>
      <c r="V35" s="619"/>
      <c r="W35" s="619"/>
      <c r="X35" s="619"/>
      <c r="Y35" s="620"/>
      <c r="Z35" s="671">
        <v>2.7</v>
      </c>
      <c r="AA35" s="671"/>
      <c r="AB35" s="671"/>
      <c r="AC35" s="671"/>
      <c r="AD35" s="672" t="s">
        <v>108</v>
      </c>
      <c r="AE35" s="672"/>
      <c r="AF35" s="672"/>
      <c r="AG35" s="672"/>
      <c r="AH35" s="672"/>
      <c r="AI35" s="672"/>
      <c r="AJ35" s="672"/>
      <c r="AK35" s="672"/>
      <c r="AL35" s="641" t="s">
        <v>108</v>
      </c>
      <c r="AM35" s="673"/>
      <c r="AN35" s="673"/>
      <c r="AO35" s="674"/>
      <c r="AP35" s="186"/>
      <c r="AQ35" s="675" t="s">
        <v>306</v>
      </c>
      <c r="AR35" s="676"/>
      <c r="AS35" s="676"/>
      <c r="AT35" s="676"/>
      <c r="AU35" s="676"/>
      <c r="AV35" s="676"/>
      <c r="AW35" s="676"/>
      <c r="AX35" s="676"/>
      <c r="AY35" s="677"/>
      <c r="AZ35" s="668">
        <v>1638149</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97532</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86500</v>
      </c>
      <c r="CS35" s="637"/>
      <c r="CT35" s="637"/>
      <c r="CU35" s="637"/>
      <c r="CV35" s="637"/>
      <c r="CW35" s="637"/>
      <c r="CX35" s="637"/>
      <c r="CY35" s="638"/>
      <c r="CZ35" s="621">
        <v>0.5</v>
      </c>
      <c r="DA35" s="639"/>
      <c r="DB35" s="639"/>
      <c r="DC35" s="640"/>
      <c r="DD35" s="624">
        <v>70024</v>
      </c>
      <c r="DE35" s="637"/>
      <c r="DF35" s="637"/>
      <c r="DG35" s="637"/>
      <c r="DH35" s="637"/>
      <c r="DI35" s="637"/>
      <c r="DJ35" s="637"/>
      <c r="DK35" s="638"/>
      <c r="DL35" s="624">
        <v>70024</v>
      </c>
      <c r="DM35" s="637"/>
      <c r="DN35" s="637"/>
      <c r="DO35" s="637"/>
      <c r="DP35" s="637"/>
      <c r="DQ35" s="637"/>
      <c r="DR35" s="637"/>
      <c r="DS35" s="637"/>
      <c r="DT35" s="637"/>
      <c r="DU35" s="637"/>
      <c r="DV35" s="638"/>
      <c r="DW35" s="641">
        <v>0.8</v>
      </c>
      <c r="DX35" s="642"/>
      <c r="DY35" s="642"/>
      <c r="DZ35" s="642"/>
      <c r="EA35" s="642"/>
      <c r="EB35" s="642"/>
      <c r="EC35" s="643"/>
    </row>
    <row r="36" spans="2:133" ht="11.25" customHeight="1">
      <c r="B36" s="599" t="s">
        <v>309</v>
      </c>
      <c r="C36" s="600"/>
      <c r="D36" s="600"/>
      <c r="E36" s="600"/>
      <c r="F36" s="600"/>
      <c r="G36" s="600"/>
      <c r="H36" s="600"/>
      <c r="I36" s="600"/>
      <c r="J36" s="600"/>
      <c r="K36" s="600"/>
      <c r="L36" s="600"/>
      <c r="M36" s="600"/>
      <c r="N36" s="600"/>
      <c r="O36" s="600"/>
      <c r="P36" s="600"/>
      <c r="Q36" s="601"/>
      <c r="R36" s="602">
        <v>16708259</v>
      </c>
      <c r="S36" s="659"/>
      <c r="T36" s="659"/>
      <c r="U36" s="659"/>
      <c r="V36" s="659"/>
      <c r="W36" s="659"/>
      <c r="X36" s="659"/>
      <c r="Y36" s="662"/>
      <c r="Z36" s="663">
        <v>100</v>
      </c>
      <c r="AA36" s="663"/>
      <c r="AB36" s="663"/>
      <c r="AC36" s="663"/>
      <c r="AD36" s="664">
        <v>8752064</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206321</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-141892</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1455390</v>
      </c>
      <c r="CS36" s="619"/>
      <c r="CT36" s="619"/>
      <c r="CU36" s="619"/>
      <c r="CV36" s="619"/>
      <c r="CW36" s="619"/>
      <c r="CX36" s="619"/>
      <c r="CY36" s="620"/>
      <c r="CZ36" s="621">
        <v>9.1</v>
      </c>
      <c r="DA36" s="639"/>
      <c r="DB36" s="639"/>
      <c r="DC36" s="640"/>
      <c r="DD36" s="624">
        <v>950277</v>
      </c>
      <c r="DE36" s="619"/>
      <c r="DF36" s="619"/>
      <c r="DG36" s="619"/>
      <c r="DH36" s="619"/>
      <c r="DI36" s="619"/>
      <c r="DJ36" s="619"/>
      <c r="DK36" s="620"/>
      <c r="DL36" s="624">
        <v>737533</v>
      </c>
      <c r="DM36" s="619"/>
      <c r="DN36" s="619"/>
      <c r="DO36" s="619"/>
      <c r="DP36" s="619"/>
      <c r="DQ36" s="619"/>
      <c r="DR36" s="619"/>
      <c r="DS36" s="619"/>
      <c r="DT36" s="619"/>
      <c r="DU36" s="619"/>
      <c r="DV36" s="620"/>
      <c r="DW36" s="641">
        <v>8</v>
      </c>
      <c r="DX36" s="642"/>
      <c r="DY36" s="642"/>
      <c r="DZ36" s="642"/>
      <c r="EA36" s="642"/>
      <c r="EB36" s="642"/>
      <c r="EC36" s="643"/>
    </row>
    <row r="37" spans="2:133" ht="11.25" customHeight="1">
      <c r="AQ37" s="644" t="s">
        <v>313</v>
      </c>
      <c r="AR37" s="645"/>
      <c r="AS37" s="645"/>
      <c r="AT37" s="645"/>
      <c r="AU37" s="645"/>
      <c r="AV37" s="645"/>
      <c r="AW37" s="645"/>
      <c r="AX37" s="645"/>
      <c r="AY37" s="646"/>
      <c r="AZ37" s="618">
        <v>64901</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3427</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382869</v>
      </c>
      <c r="CS37" s="637"/>
      <c r="CT37" s="637"/>
      <c r="CU37" s="637"/>
      <c r="CV37" s="637"/>
      <c r="CW37" s="637"/>
      <c r="CX37" s="637"/>
      <c r="CY37" s="638"/>
      <c r="CZ37" s="621">
        <v>2.4</v>
      </c>
      <c r="DA37" s="639"/>
      <c r="DB37" s="639"/>
      <c r="DC37" s="640"/>
      <c r="DD37" s="624">
        <v>382869</v>
      </c>
      <c r="DE37" s="637"/>
      <c r="DF37" s="637"/>
      <c r="DG37" s="637"/>
      <c r="DH37" s="637"/>
      <c r="DI37" s="637"/>
      <c r="DJ37" s="637"/>
      <c r="DK37" s="638"/>
      <c r="DL37" s="624">
        <v>376381</v>
      </c>
      <c r="DM37" s="637"/>
      <c r="DN37" s="637"/>
      <c r="DO37" s="637"/>
      <c r="DP37" s="637"/>
      <c r="DQ37" s="637"/>
      <c r="DR37" s="637"/>
      <c r="DS37" s="637"/>
      <c r="DT37" s="637"/>
      <c r="DU37" s="637"/>
      <c r="DV37" s="638"/>
      <c r="DW37" s="641">
        <v>4.0999999999999996</v>
      </c>
      <c r="DX37" s="642"/>
      <c r="DY37" s="642"/>
      <c r="DZ37" s="642"/>
      <c r="EA37" s="642"/>
      <c r="EB37" s="642"/>
      <c r="EC37" s="643"/>
    </row>
    <row r="38" spans="2:133" ht="11.25" customHeight="1">
      <c r="AQ38" s="644" t="s">
        <v>316</v>
      </c>
      <c r="AR38" s="645"/>
      <c r="AS38" s="645"/>
      <c r="AT38" s="645"/>
      <c r="AU38" s="645"/>
      <c r="AV38" s="645"/>
      <c r="AW38" s="645"/>
      <c r="AX38" s="645"/>
      <c r="AY38" s="646"/>
      <c r="AZ38" s="618">
        <v>21000</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5611</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1617149</v>
      </c>
      <c r="CS38" s="619"/>
      <c r="CT38" s="619"/>
      <c r="CU38" s="619"/>
      <c r="CV38" s="619"/>
      <c r="CW38" s="619"/>
      <c r="CX38" s="619"/>
      <c r="CY38" s="620"/>
      <c r="CZ38" s="621">
        <v>10.1</v>
      </c>
      <c r="DA38" s="639"/>
      <c r="DB38" s="639"/>
      <c r="DC38" s="640"/>
      <c r="DD38" s="624">
        <v>1420338</v>
      </c>
      <c r="DE38" s="619"/>
      <c r="DF38" s="619"/>
      <c r="DG38" s="619"/>
      <c r="DH38" s="619"/>
      <c r="DI38" s="619"/>
      <c r="DJ38" s="619"/>
      <c r="DK38" s="620"/>
      <c r="DL38" s="624">
        <v>1187997</v>
      </c>
      <c r="DM38" s="619"/>
      <c r="DN38" s="619"/>
      <c r="DO38" s="619"/>
      <c r="DP38" s="619"/>
      <c r="DQ38" s="619"/>
      <c r="DR38" s="619"/>
      <c r="DS38" s="619"/>
      <c r="DT38" s="619"/>
      <c r="DU38" s="619"/>
      <c r="DV38" s="620"/>
      <c r="DW38" s="641">
        <v>12.9</v>
      </c>
      <c r="DX38" s="642"/>
      <c r="DY38" s="642"/>
      <c r="DZ38" s="642"/>
      <c r="EA38" s="642"/>
      <c r="EB38" s="642"/>
      <c r="EC38" s="643"/>
    </row>
    <row r="39" spans="2:133" ht="11.25" customHeight="1">
      <c r="AQ39" s="644" t="s">
        <v>319</v>
      </c>
      <c r="AR39" s="645"/>
      <c r="AS39" s="645"/>
      <c r="AT39" s="645"/>
      <c r="AU39" s="645"/>
      <c r="AV39" s="645"/>
      <c r="AW39" s="645"/>
      <c r="AX39" s="645"/>
      <c r="AY39" s="646"/>
      <c r="AZ39" s="618">
        <v>13892</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75</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1296758</v>
      </c>
      <c r="CS39" s="637"/>
      <c r="CT39" s="637"/>
      <c r="CU39" s="637"/>
      <c r="CV39" s="637"/>
      <c r="CW39" s="637"/>
      <c r="CX39" s="637"/>
      <c r="CY39" s="638"/>
      <c r="CZ39" s="621">
        <v>8.1</v>
      </c>
      <c r="DA39" s="639"/>
      <c r="DB39" s="639"/>
      <c r="DC39" s="640"/>
      <c r="DD39" s="624">
        <v>945521</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477212</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136</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850</v>
      </c>
      <c r="CS40" s="619"/>
      <c r="CT40" s="619"/>
      <c r="CU40" s="619"/>
      <c r="CV40" s="619"/>
      <c r="CW40" s="619"/>
      <c r="CX40" s="619"/>
      <c r="CY40" s="620"/>
      <c r="CZ40" s="621">
        <v>0</v>
      </c>
      <c r="DA40" s="639"/>
      <c r="DB40" s="639"/>
      <c r="DC40" s="640"/>
      <c r="DD40" s="624">
        <v>850</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854823</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344</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208</v>
      </c>
      <c r="CS41" s="637"/>
      <c r="CT41" s="637"/>
      <c r="CU41" s="637"/>
      <c r="CV41" s="637"/>
      <c r="CW41" s="637"/>
      <c r="CX41" s="637"/>
      <c r="CY41" s="638"/>
      <c r="CZ41" s="621" t="s">
        <v>208</v>
      </c>
      <c r="DA41" s="639"/>
      <c r="DB41" s="639"/>
      <c r="DC41" s="640"/>
      <c r="DD41" s="624" t="s">
        <v>208</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3150342</v>
      </c>
      <c r="CS42" s="619"/>
      <c r="CT42" s="619"/>
      <c r="CU42" s="619"/>
      <c r="CV42" s="619"/>
      <c r="CW42" s="619"/>
      <c r="CX42" s="619"/>
      <c r="CY42" s="620"/>
      <c r="CZ42" s="621">
        <v>19.600000000000001</v>
      </c>
      <c r="DA42" s="622"/>
      <c r="DB42" s="622"/>
      <c r="DC42" s="623"/>
      <c r="DD42" s="624">
        <v>630544</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54403</v>
      </c>
      <c r="CS43" s="637"/>
      <c r="CT43" s="637"/>
      <c r="CU43" s="637"/>
      <c r="CV43" s="637"/>
      <c r="CW43" s="637"/>
      <c r="CX43" s="637"/>
      <c r="CY43" s="638"/>
      <c r="CZ43" s="621">
        <v>0.3</v>
      </c>
      <c r="DA43" s="639"/>
      <c r="DB43" s="639"/>
      <c r="DC43" s="640"/>
      <c r="DD43" s="624">
        <v>54403</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333</v>
      </c>
      <c r="CD44" s="631" t="s">
        <v>286</v>
      </c>
      <c r="CE44" s="632"/>
      <c r="CF44" s="615" t="s">
        <v>334</v>
      </c>
      <c r="CG44" s="616"/>
      <c r="CH44" s="616"/>
      <c r="CI44" s="616"/>
      <c r="CJ44" s="616"/>
      <c r="CK44" s="616"/>
      <c r="CL44" s="616"/>
      <c r="CM44" s="616"/>
      <c r="CN44" s="616"/>
      <c r="CO44" s="616"/>
      <c r="CP44" s="616"/>
      <c r="CQ44" s="617"/>
      <c r="CR44" s="618">
        <v>2529677</v>
      </c>
      <c r="CS44" s="619"/>
      <c r="CT44" s="619"/>
      <c r="CU44" s="619"/>
      <c r="CV44" s="619"/>
      <c r="CW44" s="619"/>
      <c r="CX44" s="619"/>
      <c r="CY44" s="620"/>
      <c r="CZ44" s="621">
        <v>15.8</v>
      </c>
      <c r="DA44" s="622"/>
      <c r="DB44" s="622"/>
      <c r="DC44" s="623"/>
      <c r="DD44" s="624">
        <v>562588</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335</v>
      </c>
      <c r="CG45" s="616"/>
      <c r="CH45" s="616"/>
      <c r="CI45" s="616"/>
      <c r="CJ45" s="616"/>
      <c r="CK45" s="616"/>
      <c r="CL45" s="616"/>
      <c r="CM45" s="616"/>
      <c r="CN45" s="616"/>
      <c r="CO45" s="616"/>
      <c r="CP45" s="616"/>
      <c r="CQ45" s="617"/>
      <c r="CR45" s="618">
        <v>1056492</v>
      </c>
      <c r="CS45" s="637"/>
      <c r="CT45" s="637"/>
      <c r="CU45" s="637"/>
      <c r="CV45" s="637"/>
      <c r="CW45" s="637"/>
      <c r="CX45" s="637"/>
      <c r="CY45" s="638"/>
      <c r="CZ45" s="621">
        <v>6.6</v>
      </c>
      <c r="DA45" s="639"/>
      <c r="DB45" s="639"/>
      <c r="DC45" s="640"/>
      <c r="DD45" s="624">
        <v>64197</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336</v>
      </c>
      <c r="CG46" s="616"/>
      <c r="CH46" s="616"/>
      <c r="CI46" s="616"/>
      <c r="CJ46" s="616"/>
      <c r="CK46" s="616"/>
      <c r="CL46" s="616"/>
      <c r="CM46" s="616"/>
      <c r="CN46" s="616"/>
      <c r="CO46" s="616"/>
      <c r="CP46" s="616"/>
      <c r="CQ46" s="617"/>
      <c r="CR46" s="618">
        <v>1418028</v>
      </c>
      <c r="CS46" s="619"/>
      <c r="CT46" s="619"/>
      <c r="CU46" s="619"/>
      <c r="CV46" s="619"/>
      <c r="CW46" s="619"/>
      <c r="CX46" s="619"/>
      <c r="CY46" s="620"/>
      <c r="CZ46" s="621">
        <v>8.8000000000000007</v>
      </c>
      <c r="DA46" s="622"/>
      <c r="DB46" s="622"/>
      <c r="DC46" s="623"/>
      <c r="DD46" s="624">
        <v>464177</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337</v>
      </c>
      <c r="CG47" s="616"/>
      <c r="CH47" s="616"/>
      <c r="CI47" s="616"/>
      <c r="CJ47" s="616"/>
      <c r="CK47" s="616"/>
      <c r="CL47" s="616"/>
      <c r="CM47" s="616"/>
      <c r="CN47" s="616"/>
      <c r="CO47" s="616"/>
      <c r="CP47" s="616"/>
      <c r="CQ47" s="617"/>
      <c r="CR47" s="618">
        <v>620665</v>
      </c>
      <c r="CS47" s="637"/>
      <c r="CT47" s="637"/>
      <c r="CU47" s="637"/>
      <c r="CV47" s="637"/>
      <c r="CW47" s="637"/>
      <c r="CX47" s="637"/>
      <c r="CY47" s="638"/>
      <c r="CZ47" s="621">
        <v>3.9</v>
      </c>
      <c r="DA47" s="639"/>
      <c r="DB47" s="639"/>
      <c r="DC47" s="640"/>
      <c r="DD47" s="624">
        <v>67956</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338</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339</v>
      </c>
      <c r="CE49" s="600"/>
      <c r="CF49" s="600"/>
      <c r="CG49" s="600"/>
      <c r="CH49" s="600"/>
      <c r="CI49" s="600"/>
      <c r="CJ49" s="600"/>
      <c r="CK49" s="600"/>
      <c r="CL49" s="600"/>
      <c r="CM49" s="600"/>
      <c r="CN49" s="600"/>
      <c r="CO49" s="600"/>
      <c r="CP49" s="600"/>
      <c r="CQ49" s="601"/>
      <c r="CR49" s="602">
        <v>16043358</v>
      </c>
      <c r="CS49" s="603"/>
      <c r="CT49" s="603"/>
      <c r="CU49" s="603"/>
      <c r="CV49" s="603"/>
      <c r="CW49" s="603"/>
      <c r="CX49" s="603"/>
      <c r="CY49" s="604"/>
      <c r="CZ49" s="605">
        <v>100</v>
      </c>
      <c r="DA49" s="606"/>
      <c r="DB49" s="606"/>
      <c r="DC49" s="607"/>
      <c r="DD49" s="608">
        <v>10718751</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341</v>
      </c>
      <c r="DK2" s="1137"/>
      <c r="DL2" s="1137"/>
      <c r="DM2" s="1137"/>
      <c r="DN2" s="1137"/>
      <c r="DO2" s="1138"/>
      <c r="DP2" s="200"/>
      <c r="DQ2" s="1136" t="s">
        <v>342</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9"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4" t="s">
        <v>359</v>
      </c>
      <c r="DH5" s="1125"/>
      <c r="DI5" s="1125"/>
      <c r="DJ5" s="1125"/>
      <c r="DK5" s="1126"/>
      <c r="DL5" s="1124" t="s">
        <v>360</v>
      </c>
      <c r="DM5" s="1125"/>
      <c r="DN5" s="1125"/>
      <c r="DO5" s="1125"/>
      <c r="DP5" s="1126"/>
      <c r="DQ5" s="1027" t="s">
        <v>361</v>
      </c>
      <c r="DR5" s="1028"/>
      <c r="DS5" s="1028"/>
      <c r="DT5" s="1028"/>
      <c r="DU5" s="1029"/>
      <c r="DV5" s="1027" t="s">
        <v>352</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362</v>
      </c>
      <c r="C7" s="1077"/>
      <c r="D7" s="1077"/>
      <c r="E7" s="1077"/>
      <c r="F7" s="1077"/>
      <c r="G7" s="1077"/>
      <c r="H7" s="1077"/>
      <c r="I7" s="1077"/>
      <c r="J7" s="1077"/>
      <c r="K7" s="1077"/>
      <c r="L7" s="1077"/>
      <c r="M7" s="1077"/>
      <c r="N7" s="1077"/>
      <c r="O7" s="1077"/>
      <c r="P7" s="1078"/>
      <c r="Q7" s="1130">
        <v>16704</v>
      </c>
      <c r="R7" s="1131"/>
      <c r="S7" s="1131"/>
      <c r="T7" s="1131"/>
      <c r="U7" s="1131"/>
      <c r="V7" s="1131">
        <v>16039</v>
      </c>
      <c r="W7" s="1131"/>
      <c r="X7" s="1131"/>
      <c r="Y7" s="1131"/>
      <c r="Z7" s="1131"/>
      <c r="AA7" s="1131">
        <v>665</v>
      </c>
      <c r="AB7" s="1131"/>
      <c r="AC7" s="1131"/>
      <c r="AD7" s="1131"/>
      <c r="AE7" s="1132"/>
      <c r="AF7" s="1133">
        <v>441</v>
      </c>
      <c r="AG7" s="1134"/>
      <c r="AH7" s="1134"/>
      <c r="AI7" s="1134"/>
      <c r="AJ7" s="1135"/>
      <c r="AK7" s="1117">
        <v>473</v>
      </c>
      <c r="AL7" s="1118"/>
      <c r="AM7" s="1118"/>
      <c r="AN7" s="1118"/>
      <c r="AO7" s="1118"/>
      <c r="AP7" s="1118">
        <v>20035</v>
      </c>
      <c r="AQ7" s="1118"/>
      <c r="AR7" s="1118"/>
      <c r="AS7" s="1118"/>
      <c r="AT7" s="1118"/>
      <c r="AU7" s="1119" t="s">
        <v>541</v>
      </c>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557</v>
      </c>
      <c r="BT7" s="1122"/>
      <c r="BU7" s="1122"/>
      <c r="BV7" s="1122"/>
      <c r="BW7" s="1122"/>
      <c r="BX7" s="1122"/>
      <c r="BY7" s="1122"/>
      <c r="BZ7" s="1122"/>
      <c r="CA7" s="1122"/>
      <c r="CB7" s="1122"/>
      <c r="CC7" s="1122"/>
      <c r="CD7" s="1122"/>
      <c r="CE7" s="1122"/>
      <c r="CF7" s="1122"/>
      <c r="CG7" s="1123"/>
      <c r="CH7" s="1114">
        <v>11</v>
      </c>
      <c r="CI7" s="1115"/>
      <c r="CJ7" s="1115"/>
      <c r="CK7" s="1115"/>
      <c r="CL7" s="1116"/>
      <c r="CM7" s="1114">
        <v>71</v>
      </c>
      <c r="CN7" s="1115"/>
      <c r="CO7" s="1115"/>
      <c r="CP7" s="1115"/>
      <c r="CQ7" s="1116"/>
      <c r="CR7" s="1114">
        <v>30</v>
      </c>
      <c r="CS7" s="1115"/>
      <c r="CT7" s="1115"/>
      <c r="CU7" s="1115"/>
      <c r="CV7" s="1116"/>
      <c r="CW7" s="1114">
        <v>1</v>
      </c>
      <c r="CX7" s="1115"/>
      <c r="CY7" s="1115"/>
      <c r="CZ7" s="1115"/>
      <c r="DA7" s="1116"/>
      <c r="DB7" s="1114" t="s">
        <v>484</v>
      </c>
      <c r="DC7" s="1115"/>
      <c r="DD7" s="1115"/>
      <c r="DE7" s="1115"/>
      <c r="DF7" s="1116"/>
      <c r="DG7" s="1114" t="s">
        <v>484</v>
      </c>
      <c r="DH7" s="1115"/>
      <c r="DI7" s="1115"/>
      <c r="DJ7" s="1115"/>
      <c r="DK7" s="1116"/>
      <c r="DL7" s="1114" t="s">
        <v>484</v>
      </c>
      <c r="DM7" s="1115"/>
      <c r="DN7" s="1115"/>
      <c r="DO7" s="1115"/>
      <c r="DP7" s="1116"/>
      <c r="DQ7" s="1114" t="s">
        <v>484</v>
      </c>
      <c r="DR7" s="1115"/>
      <c r="DS7" s="1115"/>
      <c r="DT7" s="1115"/>
      <c r="DU7" s="1116"/>
      <c r="DV7" s="1141"/>
      <c r="DW7" s="1142"/>
      <c r="DX7" s="1142"/>
      <c r="DY7" s="1142"/>
      <c r="DZ7" s="1143"/>
      <c r="EA7" s="205"/>
    </row>
    <row r="8" spans="1:131" s="206" customFormat="1" ht="26.25" customHeight="1">
      <c r="A8" s="212">
        <v>2</v>
      </c>
      <c r="B8" s="1063" t="s">
        <v>363</v>
      </c>
      <c r="C8" s="1064"/>
      <c r="D8" s="1064"/>
      <c r="E8" s="1064"/>
      <c r="F8" s="1064"/>
      <c r="G8" s="1064"/>
      <c r="H8" s="1064"/>
      <c r="I8" s="1064"/>
      <c r="J8" s="1064"/>
      <c r="K8" s="1064"/>
      <c r="L8" s="1064"/>
      <c r="M8" s="1064"/>
      <c r="N8" s="1064"/>
      <c r="O8" s="1064"/>
      <c r="P8" s="1065"/>
      <c r="Q8" s="1069">
        <v>11</v>
      </c>
      <c r="R8" s="1070"/>
      <c r="S8" s="1070"/>
      <c r="T8" s="1070"/>
      <c r="U8" s="1070"/>
      <c r="V8" s="1070">
        <v>11</v>
      </c>
      <c r="W8" s="1070"/>
      <c r="X8" s="1070"/>
      <c r="Y8" s="1070"/>
      <c r="Z8" s="1070"/>
      <c r="AA8" s="1070" t="s">
        <v>484</v>
      </c>
      <c r="AB8" s="1070"/>
      <c r="AC8" s="1070"/>
      <c r="AD8" s="1070"/>
      <c r="AE8" s="1071"/>
      <c r="AF8" s="1045" t="s">
        <v>108</v>
      </c>
      <c r="AG8" s="1046"/>
      <c r="AH8" s="1046"/>
      <c r="AI8" s="1046"/>
      <c r="AJ8" s="1047"/>
      <c r="AK8" s="1112" t="s">
        <v>484</v>
      </c>
      <c r="AL8" s="1113"/>
      <c r="AM8" s="1113"/>
      <c r="AN8" s="1113"/>
      <c r="AO8" s="1113"/>
      <c r="AP8" s="1113">
        <v>6</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558</v>
      </c>
      <c r="BT8" s="1041"/>
      <c r="BU8" s="1041"/>
      <c r="BV8" s="1041"/>
      <c r="BW8" s="1041"/>
      <c r="BX8" s="1041"/>
      <c r="BY8" s="1041"/>
      <c r="BZ8" s="1041"/>
      <c r="CA8" s="1041"/>
      <c r="CB8" s="1041"/>
      <c r="CC8" s="1041"/>
      <c r="CD8" s="1041"/>
      <c r="CE8" s="1041"/>
      <c r="CF8" s="1041"/>
      <c r="CG8" s="1042"/>
      <c r="CH8" s="1015">
        <v>15</v>
      </c>
      <c r="CI8" s="1016"/>
      <c r="CJ8" s="1016"/>
      <c r="CK8" s="1016"/>
      <c r="CL8" s="1017"/>
      <c r="CM8" s="1015">
        <v>133</v>
      </c>
      <c r="CN8" s="1016"/>
      <c r="CO8" s="1016"/>
      <c r="CP8" s="1016"/>
      <c r="CQ8" s="1017"/>
      <c r="CR8" s="1015">
        <v>33</v>
      </c>
      <c r="CS8" s="1016"/>
      <c r="CT8" s="1016"/>
      <c r="CU8" s="1016"/>
      <c r="CV8" s="1017"/>
      <c r="CW8" s="1015">
        <v>9</v>
      </c>
      <c r="CX8" s="1016"/>
      <c r="CY8" s="1016"/>
      <c r="CZ8" s="1016"/>
      <c r="DA8" s="1017"/>
      <c r="DB8" s="1015" t="s">
        <v>484</v>
      </c>
      <c r="DC8" s="1016"/>
      <c r="DD8" s="1016"/>
      <c r="DE8" s="1016"/>
      <c r="DF8" s="1017"/>
      <c r="DG8" s="1015" t="s">
        <v>484</v>
      </c>
      <c r="DH8" s="1016"/>
      <c r="DI8" s="1016"/>
      <c r="DJ8" s="1016"/>
      <c r="DK8" s="1017"/>
      <c r="DL8" s="1015" t="s">
        <v>484</v>
      </c>
      <c r="DM8" s="1016"/>
      <c r="DN8" s="1016"/>
      <c r="DO8" s="1016"/>
      <c r="DP8" s="1017"/>
      <c r="DQ8" s="1015" t="s">
        <v>484</v>
      </c>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559</v>
      </c>
      <c r="BT9" s="1041"/>
      <c r="BU9" s="1041"/>
      <c r="BV9" s="1041"/>
      <c r="BW9" s="1041"/>
      <c r="BX9" s="1041"/>
      <c r="BY9" s="1041"/>
      <c r="BZ9" s="1041"/>
      <c r="CA9" s="1041"/>
      <c r="CB9" s="1041"/>
      <c r="CC9" s="1041"/>
      <c r="CD9" s="1041"/>
      <c r="CE9" s="1041"/>
      <c r="CF9" s="1041"/>
      <c r="CG9" s="1042"/>
      <c r="CH9" s="1015">
        <v>29</v>
      </c>
      <c r="CI9" s="1016"/>
      <c r="CJ9" s="1016"/>
      <c r="CK9" s="1016"/>
      <c r="CL9" s="1017"/>
      <c r="CM9" s="1015">
        <v>30</v>
      </c>
      <c r="CN9" s="1016"/>
      <c r="CO9" s="1016"/>
      <c r="CP9" s="1016"/>
      <c r="CQ9" s="1017"/>
      <c r="CR9" s="1015">
        <v>2</v>
      </c>
      <c r="CS9" s="1016"/>
      <c r="CT9" s="1016"/>
      <c r="CU9" s="1016"/>
      <c r="CV9" s="1017"/>
      <c r="CW9" s="1015">
        <v>18</v>
      </c>
      <c r="CX9" s="1016"/>
      <c r="CY9" s="1016"/>
      <c r="CZ9" s="1016"/>
      <c r="DA9" s="1017"/>
      <c r="DB9" s="1015" t="s">
        <v>484</v>
      </c>
      <c r="DC9" s="1016"/>
      <c r="DD9" s="1016"/>
      <c r="DE9" s="1016"/>
      <c r="DF9" s="1017"/>
      <c r="DG9" s="1015" t="s">
        <v>484</v>
      </c>
      <c r="DH9" s="1016"/>
      <c r="DI9" s="1016"/>
      <c r="DJ9" s="1016"/>
      <c r="DK9" s="1017"/>
      <c r="DL9" s="1015" t="s">
        <v>484</v>
      </c>
      <c r="DM9" s="1016"/>
      <c r="DN9" s="1016"/>
      <c r="DO9" s="1016"/>
      <c r="DP9" s="1017"/>
      <c r="DQ9" s="1015" t="s">
        <v>484</v>
      </c>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560</v>
      </c>
      <c r="BT10" s="1041"/>
      <c r="BU10" s="1041"/>
      <c r="BV10" s="1041"/>
      <c r="BW10" s="1041"/>
      <c r="BX10" s="1041"/>
      <c r="BY10" s="1041"/>
      <c r="BZ10" s="1041"/>
      <c r="CA10" s="1041"/>
      <c r="CB10" s="1041"/>
      <c r="CC10" s="1041"/>
      <c r="CD10" s="1041"/>
      <c r="CE10" s="1041"/>
      <c r="CF10" s="1041"/>
      <c r="CG10" s="1042"/>
      <c r="CH10" s="1015">
        <v>30</v>
      </c>
      <c r="CI10" s="1016"/>
      <c r="CJ10" s="1016"/>
      <c r="CK10" s="1016"/>
      <c r="CL10" s="1017"/>
      <c r="CM10" s="1015">
        <v>755</v>
      </c>
      <c r="CN10" s="1016"/>
      <c r="CO10" s="1016"/>
      <c r="CP10" s="1016"/>
      <c r="CQ10" s="1017"/>
      <c r="CR10" s="1015">
        <v>83</v>
      </c>
      <c r="CS10" s="1016"/>
      <c r="CT10" s="1016"/>
      <c r="CU10" s="1016"/>
      <c r="CV10" s="1017"/>
      <c r="CW10" s="1015" t="s">
        <v>484</v>
      </c>
      <c r="CX10" s="1016"/>
      <c r="CY10" s="1016"/>
      <c r="CZ10" s="1016"/>
      <c r="DA10" s="1017"/>
      <c r="DB10" s="1015">
        <v>100</v>
      </c>
      <c r="DC10" s="1016"/>
      <c r="DD10" s="1016"/>
      <c r="DE10" s="1016"/>
      <c r="DF10" s="1017"/>
      <c r="DG10" s="1015" t="s">
        <v>484</v>
      </c>
      <c r="DH10" s="1016"/>
      <c r="DI10" s="1016"/>
      <c r="DJ10" s="1016"/>
      <c r="DK10" s="1017"/>
      <c r="DL10" s="1015" t="s">
        <v>484</v>
      </c>
      <c r="DM10" s="1016"/>
      <c r="DN10" s="1016"/>
      <c r="DO10" s="1016"/>
      <c r="DP10" s="1017"/>
      <c r="DQ10" s="1015" t="s">
        <v>484</v>
      </c>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364</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365</v>
      </c>
      <c r="B23" s="970" t="s">
        <v>366</v>
      </c>
      <c r="C23" s="971"/>
      <c r="D23" s="971"/>
      <c r="E23" s="971"/>
      <c r="F23" s="971"/>
      <c r="G23" s="971"/>
      <c r="H23" s="971"/>
      <c r="I23" s="971"/>
      <c r="J23" s="971"/>
      <c r="K23" s="971"/>
      <c r="L23" s="971"/>
      <c r="M23" s="971"/>
      <c r="N23" s="971"/>
      <c r="O23" s="971"/>
      <c r="P23" s="972"/>
      <c r="Q23" s="1094">
        <v>16708</v>
      </c>
      <c r="R23" s="1095"/>
      <c r="S23" s="1095"/>
      <c r="T23" s="1095"/>
      <c r="U23" s="1095"/>
      <c r="V23" s="1095">
        <v>16043</v>
      </c>
      <c r="W23" s="1095"/>
      <c r="X23" s="1095"/>
      <c r="Y23" s="1095"/>
      <c r="Z23" s="1095"/>
      <c r="AA23" s="1095">
        <v>665</v>
      </c>
      <c r="AB23" s="1095"/>
      <c r="AC23" s="1095"/>
      <c r="AD23" s="1095"/>
      <c r="AE23" s="1096"/>
      <c r="AF23" s="1097">
        <v>441</v>
      </c>
      <c r="AG23" s="1095"/>
      <c r="AH23" s="1095"/>
      <c r="AI23" s="1095"/>
      <c r="AJ23" s="1098"/>
      <c r="AK23" s="1099"/>
      <c r="AL23" s="1100"/>
      <c r="AM23" s="1100"/>
      <c r="AN23" s="1100"/>
      <c r="AO23" s="1100"/>
      <c r="AP23" s="1095">
        <v>20041</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345</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377</v>
      </c>
      <c r="C28" s="1077"/>
      <c r="D28" s="1077"/>
      <c r="E28" s="1077"/>
      <c r="F28" s="1077"/>
      <c r="G28" s="1077"/>
      <c r="H28" s="1077"/>
      <c r="I28" s="1077"/>
      <c r="J28" s="1077"/>
      <c r="K28" s="1077"/>
      <c r="L28" s="1077"/>
      <c r="M28" s="1077"/>
      <c r="N28" s="1077"/>
      <c r="O28" s="1077"/>
      <c r="P28" s="1078"/>
      <c r="Q28" s="1079">
        <v>3314</v>
      </c>
      <c r="R28" s="1080"/>
      <c r="S28" s="1080"/>
      <c r="T28" s="1080"/>
      <c r="U28" s="1080"/>
      <c r="V28" s="1080">
        <v>3217</v>
      </c>
      <c r="W28" s="1080"/>
      <c r="X28" s="1080"/>
      <c r="Y28" s="1080"/>
      <c r="Z28" s="1080"/>
      <c r="AA28" s="1080">
        <v>98</v>
      </c>
      <c r="AB28" s="1080"/>
      <c r="AC28" s="1080"/>
      <c r="AD28" s="1080"/>
      <c r="AE28" s="1081"/>
      <c r="AF28" s="1082">
        <v>98</v>
      </c>
      <c r="AG28" s="1080"/>
      <c r="AH28" s="1080"/>
      <c r="AI28" s="1080"/>
      <c r="AJ28" s="1083"/>
      <c r="AK28" s="1084">
        <v>416</v>
      </c>
      <c r="AL28" s="1072"/>
      <c r="AM28" s="1072"/>
      <c r="AN28" s="1072"/>
      <c r="AO28" s="1072"/>
      <c r="AP28" s="1072" t="s">
        <v>484</v>
      </c>
      <c r="AQ28" s="1072"/>
      <c r="AR28" s="1072"/>
      <c r="AS28" s="1072"/>
      <c r="AT28" s="1072"/>
      <c r="AU28" s="1072" t="s">
        <v>484</v>
      </c>
      <c r="AV28" s="1072"/>
      <c r="AW28" s="1072"/>
      <c r="AX28" s="1072"/>
      <c r="AY28" s="1072"/>
      <c r="AZ28" s="1073" t="s">
        <v>484</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378</v>
      </c>
      <c r="C29" s="1064"/>
      <c r="D29" s="1064"/>
      <c r="E29" s="1064"/>
      <c r="F29" s="1064"/>
      <c r="G29" s="1064"/>
      <c r="H29" s="1064"/>
      <c r="I29" s="1064"/>
      <c r="J29" s="1064"/>
      <c r="K29" s="1064"/>
      <c r="L29" s="1064"/>
      <c r="M29" s="1064"/>
      <c r="N29" s="1064"/>
      <c r="O29" s="1064"/>
      <c r="P29" s="1065"/>
      <c r="Q29" s="1069">
        <v>327</v>
      </c>
      <c r="R29" s="1070"/>
      <c r="S29" s="1070"/>
      <c r="T29" s="1070"/>
      <c r="U29" s="1070"/>
      <c r="V29" s="1070">
        <v>326</v>
      </c>
      <c r="W29" s="1070"/>
      <c r="X29" s="1070"/>
      <c r="Y29" s="1070"/>
      <c r="Z29" s="1070"/>
      <c r="AA29" s="1070">
        <v>0</v>
      </c>
      <c r="AB29" s="1070"/>
      <c r="AC29" s="1070"/>
      <c r="AD29" s="1070"/>
      <c r="AE29" s="1071"/>
      <c r="AF29" s="1045">
        <v>0</v>
      </c>
      <c r="AG29" s="1046"/>
      <c r="AH29" s="1046"/>
      <c r="AI29" s="1046"/>
      <c r="AJ29" s="1047"/>
      <c r="AK29" s="1006">
        <v>97</v>
      </c>
      <c r="AL29" s="997"/>
      <c r="AM29" s="997"/>
      <c r="AN29" s="997"/>
      <c r="AO29" s="997"/>
      <c r="AP29" s="997">
        <v>267</v>
      </c>
      <c r="AQ29" s="997"/>
      <c r="AR29" s="997"/>
      <c r="AS29" s="997"/>
      <c r="AT29" s="997"/>
      <c r="AU29" s="997">
        <v>30</v>
      </c>
      <c r="AV29" s="997"/>
      <c r="AW29" s="997"/>
      <c r="AX29" s="997"/>
      <c r="AY29" s="997"/>
      <c r="AZ29" s="1068" t="s">
        <v>484</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379</v>
      </c>
      <c r="C30" s="1064"/>
      <c r="D30" s="1064"/>
      <c r="E30" s="1064"/>
      <c r="F30" s="1064"/>
      <c r="G30" s="1064"/>
      <c r="H30" s="1064"/>
      <c r="I30" s="1064"/>
      <c r="J30" s="1064"/>
      <c r="K30" s="1064"/>
      <c r="L30" s="1064"/>
      <c r="M30" s="1064"/>
      <c r="N30" s="1064"/>
      <c r="O30" s="1064"/>
      <c r="P30" s="1065"/>
      <c r="Q30" s="1069">
        <v>119</v>
      </c>
      <c r="R30" s="1070"/>
      <c r="S30" s="1070"/>
      <c r="T30" s="1070"/>
      <c r="U30" s="1070"/>
      <c r="V30" s="1070">
        <v>118</v>
      </c>
      <c r="W30" s="1070"/>
      <c r="X30" s="1070"/>
      <c r="Y30" s="1070"/>
      <c r="Z30" s="1070"/>
      <c r="AA30" s="1070">
        <v>1</v>
      </c>
      <c r="AB30" s="1070"/>
      <c r="AC30" s="1070"/>
      <c r="AD30" s="1070"/>
      <c r="AE30" s="1071"/>
      <c r="AF30" s="1045">
        <v>1</v>
      </c>
      <c r="AG30" s="1046"/>
      <c r="AH30" s="1046"/>
      <c r="AI30" s="1046"/>
      <c r="AJ30" s="1047"/>
      <c r="AK30" s="1006">
        <v>7</v>
      </c>
      <c r="AL30" s="997"/>
      <c r="AM30" s="997"/>
      <c r="AN30" s="997"/>
      <c r="AO30" s="997"/>
      <c r="AP30" s="997" t="s">
        <v>484</v>
      </c>
      <c r="AQ30" s="997"/>
      <c r="AR30" s="997"/>
      <c r="AS30" s="997"/>
      <c r="AT30" s="997"/>
      <c r="AU30" s="997" t="s">
        <v>484</v>
      </c>
      <c r="AV30" s="997"/>
      <c r="AW30" s="997"/>
      <c r="AX30" s="997"/>
      <c r="AY30" s="997"/>
      <c r="AZ30" s="1068" t="s">
        <v>484</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380</v>
      </c>
      <c r="C31" s="1064"/>
      <c r="D31" s="1064"/>
      <c r="E31" s="1064"/>
      <c r="F31" s="1064"/>
      <c r="G31" s="1064"/>
      <c r="H31" s="1064"/>
      <c r="I31" s="1064"/>
      <c r="J31" s="1064"/>
      <c r="K31" s="1064"/>
      <c r="L31" s="1064"/>
      <c r="M31" s="1064"/>
      <c r="N31" s="1064"/>
      <c r="O31" s="1064"/>
      <c r="P31" s="1065"/>
      <c r="Q31" s="1069">
        <v>11</v>
      </c>
      <c r="R31" s="1070"/>
      <c r="S31" s="1070"/>
      <c r="T31" s="1070"/>
      <c r="U31" s="1070"/>
      <c r="V31" s="1070">
        <v>11</v>
      </c>
      <c r="W31" s="1070"/>
      <c r="X31" s="1070"/>
      <c r="Y31" s="1070"/>
      <c r="Z31" s="1070"/>
      <c r="AA31" s="1070">
        <v>0</v>
      </c>
      <c r="AB31" s="1070"/>
      <c r="AC31" s="1070"/>
      <c r="AD31" s="1070"/>
      <c r="AE31" s="1071"/>
      <c r="AF31" s="1045">
        <v>0</v>
      </c>
      <c r="AG31" s="1046"/>
      <c r="AH31" s="1046"/>
      <c r="AI31" s="1046"/>
      <c r="AJ31" s="1047"/>
      <c r="AK31" s="1006">
        <v>9</v>
      </c>
      <c r="AL31" s="997"/>
      <c r="AM31" s="997"/>
      <c r="AN31" s="997"/>
      <c r="AO31" s="997"/>
      <c r="AP31" s="997" t="s">
        <v>484</v>
      </c>
      <c r="AQ31" s="997"/>
      <c r="AR31" s="997"/>
      <c r="AS31" s="997"/>
      <c r="AT31" s="997"/>
      <c r="AU31" s="997" t="s">
        <v>484</v>
      </c>
      <c r="AV31" s="997"/>
      <c r="AW31" s="997"/>
      <c r="AX31" s="997"/>
      <c r="AY31" s="997"/>
      <c r="AZ31" s="1068" t="s">
        <v>484</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381</v>
      </c>
      <c r="C32" s="1064"/>
      <c r="D32" s="1064"/>
      <c r="E32" s="1064"/>
      <c r="F32" s="1064"/>
      <c r="G32" s="1064"/>
      <c r="H32" s="1064"/>
      <c r="I32" s="1064"/>
      <c r="J32" s="1064"/>
      <c r="K32" s="1064"/>
      <c r="L32" s="1064"/>
      <c r="M32" s="1064"/>
      <c r="N32" s="1064"/>
      <c r="O32" s="1064"/>
      <c r="P32" s="1065"/>
      <c r="Q32" s="1069">
        <v>285</v>
      </c>
      <c r="R32" s="1070"/>
      <c r="S32" s="1070"/>
      <c r="T32" s="1070"/>
      <c r="U32" s="1070"/>
      <c r="V32" s="1070">
        <v>283</v>
      </c>
      <c r="W32" s="1070"/>
      <c r="X32" s="1070"/>
      <c r="Y32" s="1070"/>
      <c r="Z32" s="1070"/>
      <c r="AA32" s="1070">
        <v>1</v>
      </c>
      <c r="AB32" s="1070"/>
      <c r="AC32" s="1070"/>
      <c r="AD32" s="1070"/>
      <c r="AE32" s="1071"/>
      <c r="AF32" s="1045">
        <v>1</v>
      </c>
      <c r="AG32" s="1046"/>
      <c r="AH32" s="1046"/>
      <c r="AI32" s="1046"/>
      <c r="AJ32" s="1047"/>
      <c r="AK32" s="1006">
        <v>127</v>
      </c>
      <c r="AL32" s="997"/>
      <c r="AM32" s="997"/>
      <c r="AN32" s="997"/>
      <c r="AO32" s="997"/>
      <c r="AP32" s="997" t="s">
        <v>484</v>
      </c>
      <c r="AQ32" s="997"/>
      <c r="AR32" s="997"/>
      <c r="AS32" s="997"/>
      <c r="AT32" s="997"/>
      <c r="AU32" s="997" t="s">
        <v>484</v>
      </c>
      <c r="AV32" s="997"/>
      <c r="AW32" s="997"/>
      <c r="AX32" s="997"/>
      <c r="AY32" s="997"/>
      <c r="AZ32" s="1068" t="s">
        <v>484</v>
      </c>
      <c r="BA32" s="1068"/>
      <c r="BB32" s="1068"/>
      <c r="BC32" s="1068"/>
      <c r="BD32" s="1068"/>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382</v>
      </c>
      <c r="C33" s="1064"/>
      <c r="D33" s="1064"/>
      <c r="E33" s="1064"/>
      <c r="F33" s="1064"/>
      <c r="G33" s="1064"/>
      <c r="H33" s="1064"/>
      <c r="I33" s="1064"/>
      <c r="J33" s="1064"/>
      <c r="K33" s="1064"/>
      <c r="L33" s="1064"/>
      <c r="M33" s="1064"/>
      <c r="N33" s="1064"/>
      <c r="O33" s="1064"/>
      <c r="P33" s="1065"/>
      <c r="Q33" s="1069">
        <v>2658</v>
      </c>
      <c r="R33" s="1070"/>
      <c r="S33" s="1070"/>
      <c r="T33" s="1070"/>
      <c r="U33" s="1070"/>
      <c r="V33" s="1070">
        <v>2611</v>
      </c>
      <c r="W33" s="1070"/>
      <c r="X33" s="1070"/>
      <c r="Y33" s="1070"/>
      <c r="Z33" s="1070"/>
      <c r="AA33" s="1070">
        <v>47</v>
      </c>
      <c r="AB33" s="1070"/>
      <c r="AC33" s="1070"/>
      <c r="AD33" s="1070"/>
      <c r="AE33" s="1071"/>
      <c r="AF33" s="1045">
        <v>47</v>
      </c>
      <c r="AG33" s="1046"/>
      <c r="AH33" s="1046"/>
      <c r="AI33" s="1046"/>
      <c r="AJ33" s="1047"/>
      <c r="AK33" s="1006">
        <v>403</v>
      </c>
      <c r="AL33" s="997"/>
      <c r="AM33" s="997"/>
      <c r="AN33" s="997"/>
      <c r="AO33" s="997"/>
      <c r="AP33" s="997" t="s">
        <v>484</v>
      </c>
      <c r="AQ33" s="997"/>
      <c r="AR33" s="997"/>
      <c r="AS33" s="997"/>
      <c r="AT33" s="997"/>
      <c r="AU33" s="997" t="s">
        <v>484</v>
      </c>
      <c r="AV33" s="997"/>
      <c r="AW33" s="997"/>
      <c r="AX33" s="997"/>
      <c r="AY33" s="997"/>
      <c r="AZ33" s="1068" t="s">
        <v>484</v>
      </c>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383</v>
      </c>
      <c r="C34" s="1064"/>
      <c r="D34" s="1064"/>
      <c r="E34" s="1064"/>
      <c r="F34" s="1064"/>
      <c r="G34" s="1064"/>
      <c r="H34" s="1064"/>
      <c r="I34" s="1064"/>
      <c r="J34" s="1064"/>
      <c r="K34" s="1064"/>
      <c r="L34" s="1064"/>
      <c r="M34" s="1064"/>
      <c r="N34" s="1064"/>
      <c r="O34" s="1064"/>
      <c r="P34" s="1065"/>
      <c r="Q34" s="1069">
        <v>115</v>
      </c>
      <c r="R34" s="1070"/>
      <c r="S34" s="1070"/>
      <c r="T34" s="1070"/>
      <c r="U34" s="1070"/>
      <c r="V34" s="1070">
        <v>104</v>
      </c>
      <c r="W34" s="1070"/>
      <c r="X34" s="1070"/>
      <c r="Y34" s="1070"/>
      <c r="Z34" s="1070"/>
      <c r="AA34" s="1070">
        <v>11</v>
      </c>
      <c r="AB34" s="1070"/>
      <c r="AC34" s="1070"/>
      <c r="AD34" s="1070"/>
      <c r="AE34" s="1071"/>
      <c r="AF34" s="1045">
        <v>333</v>
      </c>
      <c r="AG34" s="1046"/>
      <c r="AH34" s="1046"/>
      <c r="AI34" s="1046"/>
      <c r="AJ34" s="1047"/>
      <c r="AK34" s="1006">
        <v>21</v>
      </c>
      <c r="AL34" s="997"/>
      <c r="AM34" s="997"/>
      <c r="AN34" s="997"/>
      <c r="AO34" s="997"/>
      <c r="AP34" s="997">
        <v>1109</v>
      </c>
      <c r="AQ34" s="997"/>
      <c r="AR34" s="997"/>
      <c r="AS34" s="997"/>
      <c r="AT34" s="997"/>
      <c r="AU34" s="997">
        <v>223</v>
      </c>
      <c r="AV34" s="997"/>
      <c r="AW34" s="997"/>
      <c r="AX34" s="997"/>
      <c r="AY34" s="997"/>
      <c r="AZ34" s="1068" t="s">
        <v>484</v>
      </c>
      <c r="BA34" s="1068"/>
      <c r="BB34" s="1068"/>
      <c r="BC34" s="1068"/>
      <c r="BD34" s="1068"/>
      <c r="BE34" s="1058" t="s">
        <v>384</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t="s">
        <v>385</v>
      </c>
      <c r="C35" s="1064"/>
      <c r="D35" s="1064"/>
      <c r="E35" s="1064"/>
      <c r="F35" s="1064"/>
      <c r="G35" s="1064"/>
      <c r="H35" s="1064"/>
      <c r="I35" s="1064"/>
      <c r="J35" s="1064"/>
      <c r="K35" s="1064"/>
      <c r="L35" s="1064"/>
      <c r="M35" s="1064"/>
      <c r="N35" s="1064"/>
      <c r="O35" s="1064"/>
      <c r="P35" s="1065"/>
      <c r="Q35" s="1069">
        <v>957</v>
      </c>
      <c r="R35" s="1070"/>
      <c r="S35" s="1070"/>
      <c r="T35" s="1070"/>
      <c r="U35" s="1070"/>
      <c r="V35" s="1070">
        <v>957</v>
      </c>
      <c r="W35" s="1070"/>
      <c r="X35" s="1070"/>
      <c r="Y35" s="1070"/>
      <c r="Z35" s="1070"/>
      <c r="AA35" s="1070" t="s">
        <v>484</v>
      </c>
      <c r="AB35" s="1070"/>
      <c r="AC35" s="1070"/>
      <c r="AD35" s="1070"/>
      <c r="AE35" s="1071"/>
      <c r="AF35" s="1045" t="s">
        <v>108</v>
      </c>
      <c r="AG35" s="1046"/>
      <c r="AH35" s="1046"/>
      <c r="AI35" s="1046"/>
      <c r="AJ35" s="1047"/>
      <c r="AK35" s="1006">
        <v>206</v>
      </c>
      <c r="AL35" s="997"/>
      <c r="AM35" s="997"/>
      <c r="AN35" s="997"/>
      <c r="AO35" s="997"/>
      <c r="AP35" s="997">
        <v>3657</v>
      </c>
      <c r="AQ35" s="997"/>
      <c r="AR35" s="997"/>
      <c r="AS35" s="997"/>
      <c r="AT35" s="997"/>
      <c r="AU35" s="997">
        <v>2348</v>
      </c>
      <c r="AV35" s="997"/>
      <c r="AW35" s="997"/>
      <c r="AX35" s="997"/>
      <c r="AY35" s="997"/>
      <c r="AZ35" s="1068" t="s">
        <v>484</v>
      </c>
      <c r="BA35" s="1068"/>
      <c r="BB35" s="1068"/>
      <c r="BC35" s="1068"/>
      <c r="BD35" s="1068"/>
      <c r="BE35" s="1058" t="s">
        <v>386</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t="s">
        <v>387</v>
      </c>
      <c r="C36" s="1064"/>
      <c r="D36" s="1064"/>
      <c r="E36" s="1064"/>
      <c r="F36" s="1064"/>
      <c r="G36" s="1064"/>
      <c r="H36" s="1064"/>
      <c r="I36" s="1064"/>
      <c r="J36" s="1064"/>
      <c r="K36" s="1064"/>
      <c r="L36" s="1064"/>
      <c r="M36" s="1064"/>
      <c r="N36" s="1064"/>
      <c r="O36" s="1064"/>
      <c r="P36" s="1065"/>
      <c r="Q36" s="1069">
        <v>55</v>
      </c>
      <c r="R36" s="1070"/>
      <c r="S36" s="1070"/>
      <c r="T36" s="1070"/>
      <c r="U36" s="1070"/>
      <c r="V36" s="1070">
        <v>55</v>
      </c>
      <c r="W36" s="1070"/>
      <c r="X36" s="1070"/>
      <c r="Y36" s="1070"/>
      <c r="Z36" s="1070"/>
      <c r="AA36" s="1070" t="s">
        <v>484</v>
      </c>
      <c r="AB36" s="1070"/>
      <c r="AC36" s="1070"/>
      <c r="AD36" s="1070"/>
      <c r="AE36" s="1071"/>
      <c r="AF36" s="1045" t="s">
        <v>108</v>
      </c>
      <c r="AG36" s="1046"/>
      <c r="AH36" s="1046"/>
      <c r="AI36" s="1046"/>
      <c r="AJ36" s="1047"/>
      <c r="AK36" s="1006">
        <v>42</v>
      </c>
      <c r="AL36" s="997"/>
      <c r="AM36" s="997"/>
      <c r="AN36" s="997"/>
      <c r="AO36" s="997"/>
      <c r="AP36" s="997">
        <v>315</v>
      </c>
      <c r="AQ36" s="997"/>
      <c r="AR36" s="997"/>
      <c r="AS36" s="997"/>
      <c r="AT36" s="997"/>
      <c r="AU36" s="997">
        <v>315</v>
      </c>
      <c r="AV36" s="997"/>
      <c r="AW36" s="997"/>
      <c r="AX36" s="997"/>
      <c r="AY36" s="997"/>
      <c r="AZ36" s="1068" t="s">
        <v>484</v>
      </c>
      <c r="BA36" s="1068"/>
      <c r="BB36" s="1068"/>
      <c r="BC36" s="1068"/>
      <c r="BD36" s="1068"/>
      <c r="BE36" s="1058" t="s">
        <v>386</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t="s">
        <v>388</v>
      </c>
      <c r="C37" s="1064"/>
      <c r="D37" s="1064"/>
      <c r="E37" s="1064"/>
      <c r="F37" s="1064"/>
      <c r="G37" s="1064"/>
      <c r="H37" s="1064"/>
      <c r="I37" s="1064"/>
      <c r="J37" s="1064"/>
      <c r="K37" s="1064"/>
      <c r="L37" s="1064"/>
      <c r="M37" s="1064"/>
      <c r="N37" s="1064"/>
      <c r="O37" s="1064"/>
      <c r="P37" s="1065"/>
      <c r="Q37" s="1069">
        <v>27</v>
      </c>
      <c r="R37" s="1070"/>
      <c r="S37" s="1070"/>
      <c r="T37" s="1070"/>
      <c r="U37" s="1070"/>
      <c r="V37" s="1070">
        <v>27</v>
      </c>
      <c r="W37" s="1070"/>
      <c r="X37" s="1070"/>
      <c r="Y37" s="1070"/>
      <c r="Z37" s="1070"/>
      <c r="AA37" s="1070" t="s">
        <v>484</v>
      </c>
      <c r="AB37" s="1070"/>
      <c r="AC37" s="1070"/>
      <c r="AD37" s="1070"/>
      <c r="AE37" s="1071"/>
      <c r="AF37" s="1045" t="s">
        <v>108</v>
      </c>
      <c r="AG37" s="1046"/>
      <c r="AH37" s="1046"/>
      <c r="AI37" s="1046"/>
      <c r="AJ37" s="1047"/>
      <c r="AK37" s="1006">
        <v>23</v>
      </c>
      <c r="AL37" s="997"/>
      <c r="AM37" s="997"/>
      <c r="AN37" s="997"/>
      <c r="AO37" s="997"/>
      <c r="AP37" s="997">
        <v>174</v>
      </c>
      <c r="AQ37" s="997"/>
      <c r="AR37" s="997"/>
      <c r="AS37" s="997"/>
      <c r="AT37" s="997"/>
      <c r="AU37" s="997">
        <v>174</v>
      </c>
      <c r="AV37" s="997"/>
      <c r="AW37" s="997"/>
      <c r="AX37" s="997"/>
      <c r="AY37" s="997"/>
      <c r="AZ37" s="1068" t="s">
        <v>484</v>
      </c>
      <c r="BA37" s="1068"/>
      <c r="BB37" s="1068"/>
      <c r="BC37" s="1068"/>
      <c r="BD37" s="1068"/>
      <c r="BE37" s="1058" t="s">
        <v>386</v>
      </c>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389</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365</v>
      </c>
      <c r="B63" s="970" t="s">
        <v>390</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481</v>
      </c>
      <c r="AG63" s="985"/>
      <c r="AH63" s="985"/>
      <c r="AI63" s="985"/>
      <c r="AJ63" s="1056"/>
      <c r="AK63" s="1057"/>
      <c r="AL63" s="989"/>
      <c r="AM63" s="989"/>
      <c r="AN63" s="989"/>
      <c r="AO63" s="989"/>
      <c r="AP63" s="985">
        <v>5522</v>
      </c>
      <c r="AQ63" s="985"/>
      <c r="AR63" s="985"/>
      <c r="AS63" s="985"/>
      <c r="AT63" s="985"/>
      <c r="AU63" s="985">
        <v>3090</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392</v>
      </c>
      <c r="B66" s="1022"/>
      <c r="C66" s="1022"/>
      <c r="D66" s="1022"/>
      <c r="E66" s="1022"/>
      <c r="F66" s="1022"/>
      <c r="G66" s="1022"/>
      <c r="H66" s="1022"/>
      <c r="I66" s="1022"/>
      <c r="J66" s="1022"/>
      <c r="K66" s="1022"/>
      <c r="L66" s="1022"/>
      <c r="M66" s="1022"/>
      <c r="N66" s="1022"/>
      <c r="O66" s="1022"/>
      <c r="P66" s="1023"/>
      <c r="Q66" s="1027" t="s">
        <v>369</v>
      </c>
      <c r="R66" s="1028"/>
      <c r="S66" s="1028"/>
      <c r="T66" s="1028"/>
      <c r="U66" s="1029"/>
      <c r="V66" s="1027" t="s">
        <v>370</v>
      </c>
      <c r="W66" s="1028"/>
      <c r="X66" s="1028"/>
      <c r="Y66" s="1028"/>
      <c r="Z66" s="1029"/>
      <c r="AA66" s="1027" t="s">
        <v>371</v>
      </c>
      <c r="AB66" s="1028"/>
      <c r="AC66" s="1028"/>
      <c r="AD66" s="1028"/>
      <c r="AE66" s="1029"/>
      <c r="AF66" s="1033" t="s">
        <v>372</v>
      </c>
      <c r="AG66" s="1034"/>
      <c r="AH66" s="1034"/>
      <c r="AI66" s="1034"/>
      <c r="AJ66" s="1035"/>
      <c r="AK66" s="1027" t="s">
        <v>373</v>
      </c>
      <c r="AL66" s="1022"/>
      <c r="AM66" s="1022"/>
      <c r="AN66" s="1022"/>
      <c r="AO66" s="1023"/>
      <c r="AP66" s="1027" t="s">
        <v>374</v>
      </c>
      <c r="AQ66" s="1028"/>
      <c r="AR66" s="1028"/>
      <c r="AS66" s="1028"/>
      <c r="AT66" s="1029"/>
      <c r="AU66" s="1027" t="s">
        <v>393</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542</v>
      </c>
      <c r="C68" s="1012"/>
      <c r="D68" s="1012"/>
      <c r="E68" s="1012"/>
      <c r="F68" s="1012"/>
      <c r="G68" s="1012"/>
      <c r="H68" s="1012"/>
      <c r="I68" s="1012"/>
      <c r="J68" s="1012"/>
      <c r="K68" s="1012"/>
      <c r="L68" s="1012"/>
      <c r="M68" s="1012"/>
      <c r="N68" s="1012"/>
      <c r="O68" s="1012"/>
      <c r="P68" s="1013"/>
      <c r="Q68" s="1014">
        <v>1245</v>
      </c>
      <c r="R68" s="1008"/>
      <c r="S68" s="1008"/>
      <c r="T68" s="1008"/>
      <c r="U68" s="1008"/>
      <c r="V68" s="1008">
        <v>1245</v>
      </c>
      <c r="W68" s="1008"/>
      <c r="X68" s="1008"/>
      <c r="Y68" s="1008"/>
      <c r="Z68" s="1008"/>
      <c r="AA68" s="1008" t="s">
        <v>484</v>
      </c>
      <c r="AB68" s="1008"/>
      <c r="AC68" s="1008"/>
      <c r="AD68" s="1008"/>
      <c r="AE68" s="1008"/>
      <c r="AF68" s="1008" t="s">
        <v>484</v>
      </c>
      <c r="AG68" s="1008"/>
      <c r="AH68" s="1008"/>
      <c r="AI68" s="1008"/>
      <c r="AJ68" s="1008"/>
      <c r="AK68" s="1008" t="s">
        <v>484</v>
      </c>
      <c r="AL68" s="1008"/>
      <c r="AM68" s="1008"/>
      <c r="AN68" s="1008"/>
      <c r="AO68" s="1008"/>
      <c r="AP68" s="1008">
        <v>53</v>
      </c>
      <c r="AQ68" s="1008"/>
      <c r="AR68" s="1008"/>
      <c r="AS68" s="1008"/>
      <c r="AT68" s="1008"/>
      <c r="AU68" s="1008">
        <v>3</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543</v>
      </c>
      <c r="C69" s="1001"/>
      <c r="D69" s="1001"/>
      <c r="E69" s="1001"/>
      <c r="F69" s="1001"/>
      <c r="G69" s="1001"/>
      <c r="H69" s="1001"/>
      <c r="I69" s="1001"/>
      <c r="J69" s="1001"/>
      <c r="K69" s="1001"/>
      <c r="L69" s="1001"/>
      <c r="M69" s="1001"/>
      <c r="N69" s="1001"/>
      <c r="O69" s="1001"/>
      <c r="P69" s="1002"/>
      <c r="Q69" s="1003">
        <v>147</v>
      </c>
      <c r="R69" s="997"/>
      <c r="S69" s="997"/>
      <c r="T69" s="997"/>
      <c r="U69" s="997"/>
      <c r="V69" s="997">
        <v>139</v>
      </c>
      <c r="W69" s="997"/>
      <c r="X69" s="997"/>
      <c r="Y69" s="997"/>
      <c r="Z69" s="997"/>
      <c r="AA69" s="997">
        <v>8</v>
      </c>
      <c r="AB69" s="997"/>
      <c r="AC69" s="997"/>
      <c r="AD69" s="997"/>
      <c r="AE69" s="997"/>
      <c r="AF69" s="997">
        <v>8</v>
      </c>
      <c r="AG69" s="997"/>
      <c r="AH69" s="997"/>
      <c r="AI69" s="997"/>
      <c r="AJ69" s="997"/>
      <c r="AK69" s="997" t="s">
        <v>484</v>
      </c>
      <c r="AL69" s="997"/>
      <c r="AM69" s="997"/>
      <c r="AN69" s="997"/>
      <c r="AO69" s="997"/>
      <c r="AP69" s="997" t="s">
        <v>484</v>
      </c>
      <c r="AQ69" s="997"/>
      <c r="AR69" s="997"/>
      <c r="AS69" s="997"/>
      <c r="AT69" s="997"/>
      <c r="AU69" s="997" t="s">
        <v>484</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544</v>
      </c>
      <c r="C70" s="1001"/>
      <c r="D70" s="1001"/>
      <c r="E70" s="1001"/>
      <c r="F70" s="1001"/>
      <c r="G70" s="1001"/>
      <c r="H70" s="1001"/>
      <c r="I70" s="1001"/>
      <c r="J70" s="1001"/>
      <c r="K70" s="1001"/>
      <c r="L70" s="1001"/>
      <c r="M70" s="1001"/>
      <c r="N70" s="1001"/>
      <c r="O70" s="1001"/>
      <c r="P70" s="1002"/>
      <c r="Q70" s="1003">
        <v>33</v>
      </c>
      <c r="R70" s="997"/>
      <c r="S70" s="997"/>
      <c r="T70" s="997"/>
      <c r="U70" s="997"/>
      <c r="V70" s="997">
        <v>29</v>
      </c>
      <c r="W70" s="997"/>
      <c r="X70" s="997"/>
      <c r="Y70" s="997"/>
      <c r="Z70" s="997"/>
      <c r="AA70" s="997">
        <v>4</v>
      </c>
      <c r="AB70" s="997"/>
      <c r="AC70" s="997"/>
      <c r="AD70" s="997"/>
      <c r="AE70" s="997"/>
      <c r="AF70" s="997">
        <v>4</v>
      </c>
      <c r="AG70" s="997"/>
      <c r="AH70" s="997"/>
      <c r="AI70" s="997"/>
      <c r="AJ70" s="997"/>
      <c r="AK70" s="997" t="s">
        <v>484</v>
      </c>
      <c r="AL70" s="997"/>
      <c r="AM70" s="997"/>
      <c r="AN70" s="997"/>
      <c r="AO70" s="997"/>
      <c r="AP70" s="997" t="s">
        <v>484</v>
      </c>
      <c r="AQ70" s="997"/>
      <c r="AR70" s="997"/>
      <c r="AS70" s="997"/>
      <c r="AT70" s="997"/>
      <c r="AU70" s="997" t="s">
        <v>484</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545</v>
      </c>
      <c r="C71" s="1001"/>
      <c r="D71" s="1001"/>
      <c r="E71" s="1001"/>
      <c r="F71" s="1001"/>
      <c r="G71" s="1001"/>
      <c r="H71" s="1001"/>
      <c r="I71" s="1001"/>
      <c r="J71" s="1001"/>
      <c r="K71" s="1001"/>
      <c r="L71" s="1001"/>
      <c r="M71" s="1001"/>
      <c r="N71" s="1001"/>
      <c r="O71" s="1001"/>
      <c r="P71" s="1002"/>
      <c r="Q71" s="1003">
        <v>5199</v>
      </c>
      <c r="R71" s="997"/>
      <c r="S71" s="997"/>
      <c r="T71" s="997"/>
      <c r="U71" s="997"/>
      <c r="V71" s="997">
        <v>3904</v>
      </c>
      <c r="W71" s="997"/>
      <c r="X71" s="997"/>
      <c r="Y71" s="997"/>
      <c r="Z71" s="997"/>
      <c r="AA71" s="997">
        <v>1295</v>
      </c>
      <c r="AB71" s="997"/>
      <c r="AC71" s="997"/>
      <c r="AD71" s="997"/>
      <c r="AE71" s="997"/>
      <c r="AF71" s="997">
        <v>1295</v>
      </c>
      <c r="AG71" s="997"/>
      <c r="AH71" s="997"/>
      <c r="AI71" s="997"/>
      <c r="AJ71" s="997"/>
      <c r="AK71" s="997">
        <v>5</v>
      </c>
      <c r="AL71" s="997"/>
      <c r="AM71" s="997"/>
      <c r="AN71" s="997"/>
      <c r="AO71" s="997"/>
      <c r="AP71" s="997" t="s">
        <v>484</v>
      </c>
      <c r="AQ71" s="997"/>
      <c r="AR71" s="997"/>
      <c r="AS71" s="997"/>
      <c r="AT71" s="997"/>
      <c r="AU71" s="997" t="s">
        <v>484</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546</v>
      </c>
      <c r="C72" s="1001"/>
      <c r="D72" s="1001"/>
      <c r="E72" s="1001"/>
      <c r="F72" s="1001"/>
      <c r="G72" s="1001"/>
      <c r="H72" s="1001"/>
      <c r="I72" s="1001"/>
      <c r="J72" s="1001"/>
      <c r="K72" s="1001"/>
      <c r="L72" s="1001"/>
      <c r="M72" s="1001"/>
      <c r="N72" s="1001"/>
      <c r="O72" s="1001"/>
      <c r="P72" s="1002"/>
      <c r="Q72" s="1003">
        <v>11</v>
      </c>
      <c r="R72" s="997"/>
      <c r="S72" s="997"/>
      <c r="T72" s="997"/>
      <c r="U72" s="997"/>
      <c r="V72" s="997">
        <v>11</v>
      </c>
      <c r="W72" s="997"/>
      <c r="X72" s="997"/>
      <c r="Y72" s="997"/>
      <c r="Z72" s="997"/>
      <c r="AA72" s="997" t="s">
        <v>484</v>
      </c>
      <c r="AB72" s="997"/>
      <c r="AC72" s="997"/>
      <c r="AD72" s="997"/>
      <c r="AE72" s="997"/>
      <c r="AF72" s="997" t="s">
        <v>484</v>
      </c>
      <c r="AG72" s="997"/>
      <c r="AH72" s="997"/>
      <c r="AI72" s="997"/>
      <c r="AJ72" s="997"/>
      <c r="AK72" s="997" t="s">
        <v>484</v>
      </c>
      <c r="AL72" s="997"/>
      <c r="AM72" s="997"/>
      <c r="AN72" s="997"/>
      <c r="AO72" s="997"/>
      <c r="AP72" s="997" t="s">
        <v>484</v>
      </c>
      <c r="AQ72" s="997"/>
      <c r="AR72" s="997"/>
      <c r="AS72" s="997"/>
      <c r="AT72" s="997"/>
      <c r="AU72" s="997" t="s">
        <v>484</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547</v>
      </c>
      <c r="C73" s="1001"/>
      <c r="D73" s="1001"/>
      <c r="E73" s="1001"/>
      <c r="F73" s="1001"/>
      <c r="G73" s="1001"/>
      <c r="H73" s="1001"/>
      <c r="I73" s="1001"/>
      <c r="J73" s="1001"/>
      <c r="K73" s="1001"/>
      <c r="L73" s="1001"/>
      <c r="M73" s="1001"/>
      <c r="N73" s="1001"/>
      <c r="O73" s="1001"/>
      <c r="P73" s="1002"/>
      <c r="Q73" s="1003">
        <v>1316</v>
      </c>
      <c r="R73" s="997"/>
      <c r="S73" s="997"/>
      <c r="T73" s="997"/>
      <c r="U73" s="997"/>
      <c r="V73" s="997">
        <v>543</v>
      </c>
      <c r="W73" s="997"/>
      <c r="X73" s="997"/>
      <c r="Y73" s="997"/>
      <c r="Z73" s="997"/>
      <c r="AA73" s="997">
        <v>772</v>
      </c>
      <c r="AB73" s="997"/>
      <c r="AC73" s="997"/>
      <c r="AD73" s="997"/>
      <c r="AE73" s="997"/>
      <c r="AF73" s="997">
        <v>772</v>
      </c>
      <c r="AG73" s="997"/>
      <c r="AH73" s="997"/>
      <c r="AI73" s="997"/>
      <c r="AJ73" s="997"/>
      <c r="AK73" s="997" t="s">
        <v>484</v>
      </c>
      <c r="AL73" s="997"/>
      <c r="AM73" s="997"/>
      <c r="AN73" s="997"/>
      <c r="AO73" s="997"/>
      <c r="AP73" s="997" t="s">
        <v>484</v>
      </c>
      <c r="AQ73" s="997"/>
      <c r="AR73" s="997"/>
      <c r="AS73" s="997"/>
      <c r="AT73" s="997"/>
      <c r="AU73" s="997" t="s">
        <v>484</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548</v>
      </c>
      <c r="C74" s="1001"/>
      <c r="D74" s="1001"/>
      <c r="E74" s="1001"/>
      <c r="F74" s="1001"/>
      <c r="G74" s="1001"/>
      <c r="H74" s="1001"/>
      <c r="I74" s="1001"/>
      <c r="J74" s="1001"/>
      <c r="K74" s="1001"/>
      <c r="L74" s="1001"/>
      <c r="M74" s="1001"/>
      <c r="N74" s="1001"/>
      <c r="O74" s="1001"/>
      <c r="P74" s="1002"/>
      <c r="Q74" s="1003">
        <v>178</v>
      </c>
      <c r="R74" s="997"/>
      <c r="S74" s="997"/>
      <c r="T74" s="997"/>
      <c r="U74" s="997"/>
      <c r="V74" s="997">
        <v>178</v>
      </c>
      <c r="W74" s="997"/>
      <c r="X74" s="997"/>
      <c r="Y74" s="997"/>
      <c r="Z74" s="997"/>
      <c r="AA74" s="997" t="s">
        <v>484</v>
      </c>
      <c r="AB74" s="997"/>
      <c r="AC74" s="997"/>
      <c r="AD74" s="997"/>
      <c r="AE74" s="997"/>
      <c r="AF74" s="997" t="s">
        <v>484</v>
      </c>
      <c r="AG74" s="997"/>
      <c r="AH74" s="997"/>
      <c r="AI74" s="997"/>
      <c r="AJ74" s="997"/>
      <c r="AK74" s="997" t="s">
        <v>484</v>
      </c>
      <c r="AL74" s="997"/>
      <c r="AM74" s="997"/>
      <c r="AN74" s="997"/>
      <c r="AO74" s="997"/>
      <c r="AP74" s="997" t="s">
        <v>484</v>
      </c>
      <c r="AQ74" s="997"/>
      <c r="AR74" s="997"/>
      <c r="AS74" s="997"/>
      <c r="AT74" s="997"/>
      <c r="AU74" s="997" t="s">
        <v>484</v>
      </c>
      <c r="AV74" s="997"/>
      <c r="AW74" s="997"/>
      <c r="AX74" s="997"/>
      <c r="AY74" s="997"/>
      <c r="AZ74" s="998" t="s">
        <v>556</v>
      </c>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549</v>
      </c>
      <c r="C75" s="1001"/>
      <c r="D75" s="1001"/>
      <c r="E75" s="1001"/>
      <c r="F75" s="1001"/>
      <c r="G75" s="1001"/>
      <c r="H75" s="1001"/>
      <c r="I75" s="1001"/>
      <c r="J75" s="1001"/>
      <c r="K75" s="1001"/>
      <c r="L75" s="1001"/>
      <c r="M75" s="1001"/>
      <c r="N75" s="1001"/>
      <c r="O75" s="1001"/>
      <c r="P75" s="1002"/>
      <c r="Q75" s="1004">
        <v>44</v>
      </c>
      <c r="R75" s="1005"/>
      <c r="S75" s="1005"/>
      <c r="T75" s="1005"/>
      <c r="U75" s="1006"/>
      <c r="V75" s="1007">
        <v>44</v>
      </c>
      <c r="W75" s="1005"/>
      <c r="X75" s="1005"/>
      <c r="Y75" s="1005"/>
      <c r="Z75" s="1006"/>
      <c r="AA75" s="1007" t="s">
        <v>484</v>
      </c>
      <c r="AB75" s="1005"/>
      <c r="AC75" s="1005"/>
      <c r="AD75" s="1005"/>
      <c r="AE75" s="1006"/>
      <c r="AF75" s="1007" t="s">
        <v>484</v>
      </c>
      <c r="AG75" s="1005"/>
      <c r="AH75" s="1005"/>
      <c r="AI75" s="1005"/>
      <c r="AJ75" s="1006"/>
      <c r="AK75" s="1007" t="s">
        <v>484</v>
      </c>
      <c r="AL75" s="1005"/>
      <c r="AM75" s="1005"/>
      <c r="AN75" s="1005"/>
      <c r="AO75" s="1006"/>
      <c r="AP75" s="1007" t="s">
        <v>484</v>
      </c>
      <c r="AQ75" s="1005"/>
      <c r="AR75" s="1005"/>
      <c r="AS75" s="1005"/>
      <c r="AT75" s="1006"/>
      <c r="AU75" s="1007" t="s">
        <v>484</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550</v>
      </c>
      <c r="C76" s="1001"/>
      <c r="D76" s="1001"/>
      <c r="E76" s="1001"/>
      <c r="F76" s="1001"/>
      <c r="G76" s="1001"/>
      <c r="H76" s="1001"/>
      <c r="I76" s="1001"/>
      <c r="J76" s="1001"/>
      <c r="K76" s="1001"/>
      <c r="L76" s="1001"/>
      <c r="M76" s="1001"/>
      <c r="N76" s="1001"/>
      <c r="O76" s="1001"/>
      <c r="P76" s="1002"/>
      <c r="Q76" s="1004">
        <v>25</v>
      </c>
      <c r="R76" s="1005"/>
      <c r="S76" s="1005"/>
      <c r="T76" s="1005"/>
      <c r="U76" s="1006"/>
      <c r="V76" s="1007">
        <v>25</v>
      </c>
      <c r="W76" s="1005"/>
      <c r="X76" s="1005"/>
      <c r="Y76" s="1005"/>
      <c r="Z76" s="1006"/>
      <c r="AA76" s="1007">
        <v>0</v>
      </c>
      <c r="AB76" s="1005"/>
      <c r="AC76" s="1005"/>
      <c r="AD76" s="1005"/>
      <c r="AE76" s="1006"/>
      <c r="AF76" s="1007">
        <v>0</v>
      </c>
      <c r="AG76" s="1005"/>
      <c r="AH76" s="1005"/>
      <c r="AI76" s="1005"/>
      <c r="AJ76" s="1006"/>
      <c r="AK76" s="1007" t="s">
        <v>484</v>
      </c>
      <c r="AL76" s="1005"/>
      <c r="AM76" s="1005"/>
      <c r="AN76" s="1005"/>
      <c r="AO76" s="1006"/>
      <c r="AP76" s="1007">
        <v>211</v>
      </c>
      <c r="AQ76" s="1005"/>
      <c r="AR76" s="1005"/>
      <c r="AS76" s="1005"/>
      <c r="AT76" s="1006"/>
      <c r="AU76" s="1007">
        <v>10</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551</v>
      </c>
      <c r="C77" s="1001"/>
      <c r="D77" s="1001"/>
      <c r="E77" s="1001"/>
      <c r="F77" s="1001"/>
      <c r="G77" s="1001"/>
      <c r="H77" s="1001"/>
      <c r="I77" s="1001"/>
      <c r="J77" s="1001"/>
      <c r="K77" s="1001"/>
      <c r="L77" s="1001"/>
      <c r="M77" s="1001"/>
      <c r="N77" s="1001"/>
      <c r="O77" s="1001"/>
      <c r="P77" s="1002"/>
      <c r="Q77" s="1004">
        <v>1</v>
      </c>
      <c r="R77" s="1005"/>
      <c r="S77" s="1005"/>
      <c r="T77" s="1005"/>
      <c r="U77" s="1006"/>
      <c r="V77" s="1007">
        <v>1</v>
      </c>
      <c r="W77" s="1005"/>
      <c r="X77" s="1005"/>
      <c r="Y77" s="1005"/>
      <c r="Z77" s="1006"/>
      <c r="AA77" s="1007">
        <v>0</v>
      </c>
      <c r="AB77" s="1005"/>
      <c r="AC77" s="1005"/>
      <c r="AD77" s="1005"/>
      <c r="AE77" s="1006"/>
      <c r="AF77" s="1007">
        <v>0</v>
      </c>
      <c r="AG77" s="1005"/>
      <c r="AH77" s="1005"/>
      <c r="AI77" s="1005"/>
      <c r="AJ77" s="1006"/>
      <c r="AK77" s="1007" t="s">
        <v>484</v>
      </c>
      <c r="AL77" s="1005"/>
      <c r="AM77" s="1005"/>
      <c r="AN77" s="1005"/>
      <c r="AO77" s="1006"/>
      <c r="AP77" s="1007" t="s">
        <v>484</v>
      </c>
      <c r="AQ77" s="1005"/>
      <c r="AR77" s="1005"/>
      <c r="AS77" s="1005"/>
      <c r="AT77" s="1006"/>
      <c r="AU77" s="1007" t="s">
        <v>484</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552</v>
      </c>
      <c r="C78" s="1001"/>
      <c r="D78" s="1001"/>
      <c r="E78" s="1001"/>
      <c r="F78" s="1001"/>
      <c r="G78" s="1001"/>
      <c r="H78" s="1001"/>
      <c r="I78" s="1001"/>
      <c r="J78" s="1001"/>
      <c r="K78" s="1001"/>
      <c r="L78" s="1001"/>
      <c r="M78" s="1001"/>
      <c r="N78" s="1001"/>
      <c r="O78" s="1001"/>
      <c r="P78" s="1002"/>
      <c r="Q78" s="1003">
        <v>320</v>
      </c>
      <c r="R78" s="997"/>
      <c r="S78" s="997"/>
      <c r="T78" s="997"/>
      <c r="U78" s="997"/>
      <c r="V78" s="997">
        <v>307</v>
      </c>
      <c r="W78" s="997"/>
      <c r="X78" s="997"/>
      <c r="Y78" s="997"/>
      <c r="Z78" s="997"/>
      <c r="AA78" s="997">
        <v>13</v>
      </c>
      <c r="AB78" s="997"/>
      <c r="AC78" s="997"/>
      <c r="AD78" s="997"/>
      <c r="AE78" s="997"/>
      <c r="AF78" s="997">
        <v>13</v>
      </c>
      <c r="AG78" s="997"/>
      <c r="AH78" s="997"/>
      <c r="AI78" s="997"/>
      <c r="AJ78" s="997"/>
      <c r="AK78" s="997" t="s">
        <v>484</v>
      </c>
      <c r="AL78" s="997"/>
      <c r="AM78" s="997"/>
      <c r="AN78" s="997"/>
      <c r="AO78" s="997"/>
      <c r="AP78" s="997" t="s">
        <v>484</v>
      </c>
      <c r="AQ78" s="997"/>
      <c r="AR78" s="997"/>
      <c r="AS78" s="997"/>
      <c r="AT78" s="997"/>
      <c r="AU78" s="997" t="s">
        <v>484</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t="s">
        <v>553</v>
      </c>
      <c r="C79" s="1001"/>
      <c r="D79" s="1001"/>
      <c r="E79" s="1001"/>
      <c r="F79" s="1001"/>
      <c r="G79" s="1001"/>
      <c r="H79" s="1001"/>
      <c r="I79" s="1001"/>
      <c r="J79" s="1001"/>
      <c r="K79" s="1001"/>
      <c r="L79" s="1001"/>
      <c r="M79" s="1001"/>
      <c r="N79" s="1001"/>
      <c r="O79" s="1001"/>
      <c r="P79" s="1002"/>
      <c r="Q79" s="1003">
        <v>246</v>
      </c>
      <c r="R79" s="997"/>
      <c r="S79" s="997"/>
      <c r="T79" s="997"/>
      <c r="U79" s="997"/>
      <c r="V79" s="997">
        <v>233</v>
      </c>
      <c r="W79" s="997"/>
      <c r="X79" s="997"/>
      <c r="Y79" s="997"/>
      <c r="Z79" s="997"/>
      <c r="AA79" s="997">
        <v>12</v>
      </c>
      <c r="AB79" s="997"/>
      <c r="AC79" s="997"/>
      <c r="AD79" s="997"/>
      <c r="AE79" s="997"/>
      <c r="AF79" s="997">
        <v>12</v>
      </c>
      <c r="AG79" s="997"/>
      <c r="AH79" s="997"/>
      <c r="AI79" s="997"/>
      <c r="AJ79" s="997"/>
      <c r="AK79" s="997">
        <v>2</v>
      </c>
      <c r="AL79" s="997"/>
      <c r="AM79" s="997"/>
      <c r="AN79" s="997"/>
      <c r="AO79" s="997"/>
      <c r="AP79" s="997" t="s">
        <v>484</v>
      </c>
      <c r="AQ79" s="997"/>
      <c r="AR79" s="997"/>
      <c r="AS79" s="997"/>
      <c r="AT79" s="997"/>
      <c r="AU79" s="997" t="s">
        <v>484</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t="s">
        <v>554</v>
      </c>
      <c r="C80" s="1001"/>
      <c r="D80" s="1001"/>
      <c r="E80" s="1001"/>
      <c r="F80" s="1001"/>
      <c r="G80" s="1001"/>
      <c r="H80" s="1001"/>
      <c r="I80" s="1001"/>
      <c r="J80" s="1001"/>
      <c r="K80" s="1001"/>
      <c r="L80" s="1001"/>
      <c r="M80" s="1001"/>
      <c r="N80" s="1001"/>
      <c r="O80" s="1001"/>
      <c r="P80" s="1002"/>
      <c r="Q80" s="1003">
        <v>50</v>
      </c>
      <c r="R80" s="997"/>
      <c r="S80" s="997"/>
      <c r="T80" s="997"/>
      <c r="U80" s="997"/>
      <c r="V80" s="997">
        <v>45</v>
      </c>
      <c r="W80" s="997"/>
      <c r="X80" s="997"/>
      <c r="Y80" s="997"/>
      <c r="Z80" s="997"/>
      <c r="AA80" s="997">
        <v>5</v>
      </c>
      <c r="AB80" s="997"/>
      <c r="AC80" s="997"/>
      <c r="AD80" s="997"/>
      <c r="AE80" s="997"/>
      <c r="AF80" s="997">
        <v>5</v>
      </c>
      <c r="AG80" s="997"/>
      <c r="AH80" s="997"/>
      <c r="AI80" s="997"/>
      <c r="AJ80" s="997"/>
      <c r="AK80" s="997" t="s">
        <v>484</v>
      </c>
      <c r="AL80" s="997"/>
      <c r="AM80" s="997"/>
      <c r="AN80" s="997"/>
      <c r="AO80" s="997"/>
      <c r="AP80" s="997" t="s">
        <v>484</v>
      </c>
      <c r="AQ80" s="997"/>
      <c r="AR80" s="997"/>
      <c r="AS80" s="997"/>
      <c r="AT80" s="997"/>
      <c r="AU80" s="997" t="s">
        <v>484</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t="s">
        <v>555</v>
      </c>
      <c r="C81" s="1001"/>
      <c r="D81" s="1001"/>
      <c r="E81" s="1001"/>
      <c r="F81" s="1001"/>
      <c r="G81" s="1001"/>
      <c r="H81" s="1001"/>
      <c r="I81" s="1001"/>
      <c r="J81" s="1001"/>
      <c r="K81" s="1001"/>
      <c r="L81" s="1001"/>
      <c r="M81" s="1001"/>
      <c r="N81" s="1001"/>
      <c r="O81" s="1001"/>
      <c r="P81" s="1002"/>
      <c r="Q81" s="1003">
        <v>143449</v>
      </c>
      <c r="R81" s="997"/>
      <c r="S81" s="997"/>
      <c r="T81" s="997"/>
      <c r="U81" s="997"/>
      <c r="V81" s="997">
        <v>139730</v>
      </c>
      <c r="W81" s="997"/>
      <c r="X81" s="997"/>
      <c r="Y81" s="997"/>
      <c r="Z81" s="997"/>
      <c r="AA81" s="997">
        <v>3719</v>
      </c>
      <c r="AB81" s="997"/>
      <c r="AC81" s="997"/>
      <c r="AD81" s="997"/>
      <c r="AE81" s="997"/>
      <c r="AF81" s="997">
        <v>3719</v>
      </c>
      <c r="AG81" s="997"/>
      <c r="AH81" s="997"/>
      <c r="AI81" s="997"/>
      <c r="AJ81" s="997"/>
      <c r="AK81" s="997" t="s">
        <v>484</v>
      </c>
      <c r="AL81" s="997"/>
      <c r="AM81" s="997"/>
      <c r="AN81" s="997"/>
      <c r="AO81" s="997"/>
      <c r="AP81" s="997" t="s">
        <v>484</v>
      </c>
      <c r="AQ81" s="997"/>
      <c r="AR81" s="997"/>
      <c r="AS81" s="997"/>
      <c r="AT81" s="997"/>
      <c r="AU81" s="997" t="s">
        <v>484</v>
      </c>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365</v>
      </c>
      <c r="B88" s="970" t="s">
        <v>394</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5828</v>
      </c>
      <c r="AG88" s="985"/>
      <c r="AH88" s="985"/>
      <c r="AI88" s="985"/>
      <c r="AJ88" s="985"/>
      <c r="AK88" s="989"/>
      <c r="AL88" s="989"/>
      <c r="AM88" s="989"/>
      <c r="AN88" s="989"/>
      <c r="AO88" s="989"/>
      <c r="AP88" s="985">
        <v>264</v>
      </c>
      <c r="AQ88" s="985"/>
      <c r="AR88" s="985"/>
      <c r="AS88" s="985"/>
      <c r="AT88" s="985"/>
      <c r="AU88" s="985">
        <v>13</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395</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148</v>
      </c>
      <c r="CS102" s="977"/>
      <c r="CT102" s="977"/>
      <c r="CU102" s="977"/>
      <c r="CV102" s="978"/>
      <c r="CW102" s="976">
        <v>27</v>
      </c>
      <c r="CX102" s="977"/>
      <c r="CY102" s="977"/>
      <c r="CZ102" s="977"/>
      <c r="DA102" s="978"/>
      <c r="DB102" s="976">
        <v>100</v>
      </c>
      <c r="DC102" s="977"/>
      <c r="DD102" s="977"/>
      <c r="DE102" s="977"/>
      <c r="DF102" s="978"/>
      <c r="DG102" s="976" t="s">
        <v>484</v>
      </c>
      <c r="DH102" s="977"/>
      <c r="DI102" s="977"/>
      <c r="DJ102" s="977"/>
      <c r="DK102" s="978"/>
      <c r="DL102" s="976" t="s">
        <v>484</v>
      </c>
      <c r="DM102" s="977"/>
      <c r="DN102" s="977"/>
      <c r="DO102" s="977"/>
      <c r="DP102" s="978"/>
      <c r="DQ102" s="976" t="s">
        <v>484</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396</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397</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400</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401</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402</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403</v>
      </c>
      <c r="AB109" s="918"/>
      <c r="AC109" s="918"/>
      <c r="AD109" s="918"/>
      <c r="AE109" s="919"/>
      <c r="AF109" s="920" t="s">
        <v>285</v>
      </c>
      <c r="AG109" s="918"/>
      <c r="AH109" s="918"/>
      <c r="AI109" s="918"/>
      <c r="AJ109" s="919"/>
      <c r="AK109" s="920" t="s">
        <v>284</v>
      </c>
      <c r="AL109" s="918"/>
      <c r="AM109" s="918"/>
      <c r="AN109" s="918"/>
      <c r="AO109" s="919"/>
      <c r="AP109" s="920" t="s">
        <v>404</v>
      </c>
      <c r="AQ109" s="918"/>
      <c r="AR109" s="918"/>
      <c r="AS109" s="918"/>
      <c r="AT109" s="949"/>
      <c r="AU109" s="917" t="s">
        <v>402</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403</v>
      </c>
      <c r="BR109" s="918"/>
      <c r="BS109" s="918"/>
      <c r="BT109" s="918"/>
      <c r="BU109" s="919"/>
      <c r="BV109" s="920" t="s">
        <v>285</v>
      </c>
      <c r="BW109" s="918"/>
      <c r="BX109" s="918"/>
      <c r="BY109" s="918"/>
      <c r="BZ109" s="919"/>
      <c r="CA109" s="920" t="s">
        <v>284</v>
      </c>
      <c r="CB109" s="918"/>
      <c r="CC109" s="918"/>
      <c r="CD109" s="918"/>
      <c r="CE109" s="919"/>
      <c r="CF109" s="958" t="s">
        <v>404</v>
      </c>
      <c r="CG109" s="958"/>
      <c r="CH109" s="958"/>
      <c r="CI109" s="958"/>
      <c r="CJ109" s="958"/>
      <c r="CK109" s="920" t="s">
        <v>405</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403</v>
      </c>
      <c r="DH109" s="918"/>
      <c r="DI109" s="918"/>
      <c r="DJ109" s="918"/>
      <c r="DK109" s="919"/>
      <c r="DL109" s="920" t="s">
        <v>285</v>
      </c>
      <c r="DM109" s="918"/>
      <c r="DN109" s="918"/>
      <c r="DO109" s="918"/>
      <c r="DP109" s="919"/>
      <c r="DQ109" s="920" t="s">
        <v>284</v>
      </c>
      <c r="DR109" s="918"/>
      <c r="DS109" s="918"/>
      <c r="DT109" s="918"/>
      <c r="DU109" s="919"/>
      <c r="DV109" s="920" t="s">
        <v>404</v>
      </c>
      <c r="DW109" s="918"/>
      <c r="DX109" s="918"/>
      <c r="DY109" s="918"/>
      <c r="DZ109" s="949"/>
    </row>
    <row r="110" spans="1:131" s="197" customFormat="1" ht="26.25" customHeight="1">
      <c r="A110" s="787" t="s">
        <v>406</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2321662</v>
      </c>
      <c r="AB110" s="903"/>
      <c r="AC110" s="903"/>
      <c r="AD110" s="903"/>
      <c r="AE110" s="904"/>
      <c r="AF110" s="905">
        <v>2256548</v>
      </c>
      <c r="AG110" s="903"/>
      <c r="AH110" s="903"/>
      <c r="AI110" s="903"/>
      <c r="AJ110" s="904"/>
      <c r="AK110" s="905">
        <v>2247770</v>
      </c>
      <c r="AL110" s="903"/>
      <c r="AM110" s="903"/>
      <c r="AN110" s="903"/>
      <c r="AO110" s="904"/>
      <c r="AP110" s="906">
        <v>31</v>
      </c>
      <c r="AQ110" s="907"/>
      <c r="AR110" s="907"/>
      <c r="AS110" s="907"/>
      <c r="AT110" s="908"/>
      <c r="AU110" s="950" t="s">
        <v>60</v>
      </c>
      <c r="AV110" s="951"/>
      <c r="AW110" s="951"/>
      <c r="AX110" s="951"/>
      <c r="AY110" s="952"/>
      <c r="AZ110" s="846" t="s">
        <v>407</v>
      </c>
      <c r="BA110" s="788"/>
      <c r="BB110" s="788"/>
      <c r="BC110" s="788"/>
      <c r="BD110" s="788"/>
      <c r="BE110" s="788"/>
      <c r="BF110" s="788"/>
      <c r="BG110" s="788"/>
      <c r="BH110" s="788"/>
      <c r="BI110" s="788"/>
      <c r="BJ110" s="788"/>
      <c r="BK110" s="788"/>
      <c r="BL110" s="788"/>
      <c r="BM110" s="788"/>
      <c r="BN110" s="788"/>
      <c r="BO110" s="788"/>
      <c r="BP110" s="789"/>
      <c r="BQ110" s="829">
        <v>21766321</v>
      </c>
      <c r="BR110" s="830"/>
      <c r="BS110" s="830"/>
      <c r="BT110" s="830"/>
      <c r="BU110" s="830"/>
      <c r="BV110" s="830">
        <v>20953351</v>
      </c>
      <c r="BW110" s="830"/>
      <c r="BX110" s="830"/>
      <c r="BY110" s="830"/>
      <c r="BZ110" s="830"/>
      <c r="CA110" s="830">
        <v>20041402</v>
      </c>
      <c r="CB110" s="830"/>
      <c r="CC110" s="830"/>
      <c r="CD110" s="830"/>
      <c r="CE110" s="830"/>
      <c r="CF110" s="891">
        <v>276.2</v>
      </c>
      <c r="CG110" s="892"/>
      <c r="CH110" s="892"/>
      <c r="CI110" s="892"/>
      <c r="CJ110" s="892"/>
      <c r="CK110" s="946" t="s">
        <v>408</v>
      </c>
      <c r="CL110" s="894"/>
      <c r="CM110" s="899" t="s">
        <v>409</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410</v>
      </c>
      <c r="DH110" s="830"/>
      <c r="DI110" s="830"/>
      <c r="DJ110" s="830"/>
      <c r="DK110" s="830"/>
      <c r="DL110" s="830" t="s">
        <v>410</v>
      </c>
      <c r="DM110" s="830"/>
      <c r="DN110" s="830"/>
      <c r="DO110" s="830"/>
      <c r="DP110" s="830"/>
      <c r="DQ110" s="830" t="s">
        <v>410</v>
      </c>
      <c r="DR110" s="830"/>
      <c r="DS110" s="830"/>
      <c r="DT110" s="830"/>
      <c r="DU110" s="830"/>
      <c r="DV110" s="831" t="s">
        <v>410</v>
      </c>
      <c r="DW110" s="831"/>
      <c r="DX110" s="831"/>
      <c r="DY110" s="831"/>
      <c r="DZ110" s="832"/>
    </row>
    <row r="111" spans="1:131" s="197" customFormat="1" ht="26.25" customHeight="1">
      <c r="A111" s="808" t="s">
        <v>411</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410</v>
      </c>
      <c r="AB111" s="939"/>
      <c r="AC111" s="939"/>
      <c r="AD111" s="939"/>
      <c r="AE111" s="940"/>
      <c r="AF111" s="941" t="s">
        <v>410</v>
      </c>
      <c r="AG111" s="939"/>
      <c r="AH111" s="939"/>
      <c r="AI111" s="939"/>
      <c r="AJ111" s="940"/>
      <c r="AK111" s="941" t="s">
        <v>410</v>
      </c>
      <c r="AL111" s="939"/>
      <c r="AM111" s="939"/>
      <c r="AN111" s="939"/>
      <c r="AO111" s="940"/>
      <c r="AP111" s="942" t="s">
        <v>410</v>
      </c>
      <c r="AQ111" s="943"/>
      <c r="AR111" s="943"/>
      <c r="AS111" s="943"/>
      <c r="AT111" s="944"/>
      <c r="AU111" s="953"/>
      <c r="AV111" s="954"/>
      <c r="AW111" s="954"/>
      <c r="AX111" s="954"/>
      <c r="AY111" s="955"/>
      <c r="AZ111" s="797" t="s">
        <v>412</v>
      </c>
      <c r="BA111" s="798"/>
      <c r="BB111" s="798"/>
      <c r="BC111" s="798"/>
      <c r="BD111" s="798"/>
      <c r="BE111" s="798"/>
      <c r="BF111" s="798"/>
      <c r="BG111" s="798"/>
      <c r="BH111" s="798"/>
      <c r="BI111" s="798"/>
      <c r="BJ111" s="798"/>
      <c r="BK111" s="798"/>
      <c r="BL111" s="798"/>
      <c r="BM111" s="798"/>
      <c r="BN111" s="798"/>
      <c r="BO111" s="798"/>
      <c r="BP111" s="799"/>
      <c r="BQ111" s="800">
        <v>18844</v>
      </c>
      <c r="BR111" s="801"/>
      <c r="BS111" s="801"/>
      <c r="BT111" s="801"/>
      <c r="BU111" s="801"/>
      <c r="BV111" s="801">
        <v>16329</v>
      </c>
      <c r="BW111" s="801"/>
      <c r="BX111" s="801"/>
      <c r="BY111" s="801"/>
      <c r="BZ111" s="801"/>
      <c r="CA111" s="801">
        <v>14016</v>
      </c>
      <c r="CB111" s="801"/>
      <c r="CC111" s="801"/>
      <c r="CD111" s="801"/>
      <c r="CE111" s="801"/>
      <c r="CF111" s="878">
        <v>0.2</v>
      </c>
      <c r="CG111" s="879"/>
      <c r="CH111" s="879"/>
      <c r="CI111" s="879"/>
      <c r="CJ111" s="879"/>
      <c r="CK111" s="947"/>
      <c r="CL111" s="896"/>
      <c r="CM111" s="833" t="s">
        <v>413</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414</v>
      </c>
      <c r="DH111" s="801"/>
      <c r="DI111" s="801"/>
      <c r="DJ111" s="801"/>
      <c r="DK111" s="801"/>
      <c r="DL111" s="801" t="s">
        <v>414</v>
      </c>
      <c r="DM111" s="801"/>
      <c r="DN111" s="801"/>
      <c r="DO111" s="801"/>
      <c r="DP111" s="801"/>
      <c r="DQ111" s="801" t="s">
        <v>414</v>
      </c>
      <c r="DR111" s="801"/>
      <c r="DS111" s="801"/>
      <c r="DT111" s="801"/>
      <c r="DU111" s="801"/>
      <c r="DV111" s="853" t="s">
        <v>414</v>
      </c>
      <c r="DW111" s="853"/>
      <c r="DX111" s="853"/>
      <c r="DY111" s="853"/>
      <c r="DZ111" s="854"/>
    </row>
    <row r="112" spans="1:131" s="197" customFormat="1" ht="26.25" customHeight="1">
      <c r="A112" s="932" t="s">
        <v>415</v>
      </c>
      <c r="B112" s="933"/>
      <c r="C112" s="798" t="s">
        <v>416</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414</v>
      </c>
      <c r="AB112" s="814"/>
      <c r="AC112" s="814"/>
      <c r="AD112" s="814"/>
      <c r="AE112" s="815"/>
      <c r="AF112" s="816" t="s">
        <v>414</v>
      </c>
      <c r="AG112" s="814"/>
      <c r="AH112" s="814"/>
      <c r="AI112" s="814"/>
      <c r="AJ112" s="815"/>
      <c r="AK112" s="816" t="s">
        <v>414</v>
      </c>
      <c r="AL112" s="814"/>
      <c r="AM112" s="814"/>
      <c r="AN112" s="814"/>
      <c r="AO112" s="815"/>
      <c r="AP112" s="784" t="s">
        <v>414</v>
      </c>
      <c r="AQ112" s="785"/>
      <c r="AR112" s="785"/>
      <c r="AS112" s="785"/>
      <c r="AT112" s="786"/>
      <c r="AU112" s="953"/>
      <c r="AV112" s="954"/>
      <c r="AW112" s="954"/>
      <c r="AX112" s="954"/>
      <c r="AY112" s="955"/>
      <c r="AZ112" s="797" t="s">
        <v>417</v>
      </c>
      <c r="BA112" s="798"/>
      <c r="BB112" s="798"/>
      <c r="BC112" s="798"/>
      <c r="BD112" s="798"/>
      <c r="BE112" s="798"/>
      <c r="BF112" s="798"/>
      <c r="BG112" s="798"/>
      <c r="BH112" s="798"/>
      <c r="BI112" s="798"/>
      <c r="BJ112" s="798"/>
      <c r="BK112" s="798"/>
      <c r="BL112" s="798"/>
      <c r="BM112" s="798"/>
      <c r="BN112" s="798"/>
      <c r="BO112" s="798"/>
      <c r="BP112" s="799"/>
      <c r="BQ112" s="800">
        <v>3009837</v>
      </c>
      <c r="BR112" s="801"/>
      <c r="BS112" s="801"/>
      <c r="BT112" s="801"/>
      <c r="BU112" s="801"/>
      <c r="BV112" s="801">
        <v>3062107</v>
      </c>
      <c r="BW112" s="801"/>
      <c r="BX112" s="801"/>
      <c r="BY112" s="801"/>
      <c r="BZ112" s="801"/>
      <c r="CA112" s="801">
        <v>3089819</v>
      </c>
      <c r="CB112" s="801"/>
      <c r="CC112" s="801"/>
      <c r="CD112" s="801"/>
      <c r="CE112" s="801"/>
      <c r="CF112" s="878">
        <v>42.6</v>
      </c>
      <c r="CG112" s="879"/>
      <c r="CH112" s="879"/>
      <c r="CI112" s="879"/>
      <c r="CJ112" s="879"/>
      <c r="CK112" s="947"/>
      <c r="CL112" s="896"/>
      <c r="CM112" s="833" t="s">
        <v>418</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414</v>
      </c>
      <c r="DH112" s="801"/>
      <c r="DI112" s="801"/>
      <c r="DJ112" s="801"/>
      <c r="DK112" s="801"/>
      <c r="DL112" s="801" t="s">
        <v>414</v>
      </c>
      <c r="DM112" s="801"/>
      <c r="DN112" s="801"/>
      <c r="DO112" s="801"/>
      <c r="DP112" s="801"/>
      <c r="DQ112" s="801" t="s">
        <v>414</v>
      </c>
      <c r="DR112" s="801"/>
      <c r="DS112" s="801"/>
      <c r="DT112" s="801"/>
      <c r="DU112" s="801"/>
      <c r="DV112" s="853" t="s">
        <v>414</v>
      </c>
      <c r="DW112" s="853"/>
      <c r="DX112" s="853"/>
      <c r="DY112" s="853"/>
      <c r="DZ112" s="854"/>
    </row>
    <row r="113" spans="1:130" s="197" customFormat="1" ht="26.25" customHeight="1">
      <c r="A113" s="934"/>
      <c r="B113" s="935"/>
      <c r="C113" s="798" t="s">
        <v>419</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263346</v>
      </c>
      <c r="AB113" s="939"/>
      <c r="AC113" s="939"/>
      <c r="AD113" s="939"/>
      <c r="AE113" s="940"/>
      <c r="AF113" s="941">
        <v>223415</v>
      </c>
      <c r="AG113" s="939"/>
      <c r="AH113" s="939"/>
      <c r="AI113" s="939"/>
      <c r="AJ113" s="940"/>
      <c r="AK113" s="941">
        <v>230477</v>
      </c>
      <c r="AL113" s="939"/>
      <c r="AM113" s="939"/>
      <c r="AN113" s="939"/>
      <c r="AO113" s="940"/>
      <c r="AP113" s="942">
        <v>3.2</v>
      </c>
      <c r="AQ113" s="943"/>
      <c r="AR113" s="943"/>
      <c r="AS113" s="943"/>
      <c r="AT113" s="944"/>
      <c r="AU113" s="953"/>
      <c r="AV113" s="954"/>
      <c r="AW113" s="954"/>
      <c r="AX113" s="954"/>
      <c r="AY113" s="955"/>
      <c r="AZ113" s="797" t="s">
        <v>420</v>
      </c>
      <c r="BA113" s="798"/>
      <c r="BB113" s="798"/>
      <c r="BC113" s="798"/>
      <c r="BD113" s="798"/>
      <c r="BE113" s="798"/>
      <c r="BF113" s="798"/>
      <c r="BG113" s="798"/>
      <c r="BH113" s="798"/>
      <c r="BI113" s="798"/>
      <c r="BJ113" s="798"/>
      <c r="BK113" s="798"/>
      <c r="BL113" s="798"/>
      <c r="BM113" s="798"/>
      <c r="BN113" s="798"/>
      <c r="BO113" s="798"/>
      <c r="BP113" s="799"/>
      <c r="BQ113" s="800">
        <v>17778</v>
      </c>
      <c r="BR113" s="801"/>
      <c r="BS113" s="801"/>
      <c r="BT113" s="801"/>
      <c r="BU113" s="801"/>
      <c r="BV113" s="801">
        <v>15389</v>
      </c>
      <c r="BW113" s="801"/>
      <c r="BX113" s="801"/>
      <c r="BY113" s="801"/>
      <c r="BZ113" s="801"/>
      <c r="CA113" s="801">
        <v>12984</v>
      </c>
      <c r="CB113" s="801"/>
      <c r="CC113" s="801"/>
      <c r="CD113" s="801"/>
      <c r="CE113" s="801"/>
      <c r="CF113" s="878">
        <v>0.2</v>
      </c>
      <c r="CG113" s="879"/>
      <c r="CH113" s="879"/>
      <c r="CI113" s="879"/>
      <c r="CJ113" s="879"/>
      <c r="CK113" s="947"/>
      <c r="CL113" s="896"/>
      <c r="CM113" s="833" t="s">
        <v>421</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v>18844</v>
      </c>
      <c r="DH113" s="814"/>
      <c r="DI113" s="814"/>
      <c r="DJ113" s="814"/>
      <c r="DK113" s="815"/>
      <c r="DL113" s="816">
        <v>16329</v>
      </c>
      <c r="DM113" s="814"/>
      <c r="DN113" s="814"/>
      <c r="DO113" s="814"/>
      <c r="DP113" s="815"/>
      <c r="DQ113" s="816">
        <v>14016</v>
      </c>
      <c r="DR113" s="814"/>
      <c r="DS113" s="814"/>
      <c r="DT113" s="814"/>
      <c r="DU113" s="815"/>
      <c r="DV113" s="784">
        <v>0.2</v>
      </c>
      <c r="DW113" s="785"/>
      <c r="DX113" s="785"/>
      <c r="DY113" s="785"/>
      <c r="DZ113" s="786"/>
    </row>
    <row r="114" spans="1:130" s="197" customFormat="1" ht="26.25" customHeight="1">
      <c r="A114" s="934"/>
      <c r="B114" s="935"/>
      <c r="C114" s="798" t="s">
        <v>422</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2786</v>
      </c>
      <c r="AB114" s="814"/>
      <c r="AC114" s="814"/>
      <c r="AD114" s="814"/>
      <c r="AE114" s="815"/>
      <c r="AF114" s="816">
        <v>2604</v>
      </c>
      <c r="AG114" s="814"/>
      <c r="AH114" s="814"/>
      <c r="AI114" s="814"/>
      <c r="AJ114" s="815"/>
      <c r="AK114" s="816">
        <v>2596</v>
      </c>
      <c r="AL114" s="814"/>
      <c r="AM114" s="814"/>
      <c r="AN114" s="814"/>
      <c r="AO114" s="815"/>
      <c r="AP114" s="784">
        <v>0</v>
      </c>
      <c r="AQ114" s="785"/>
      <c r="AR114" s="785"/>
      <c r="AS114" s="785"/>
      <c r="AT114" s="786"/>
      <c r="AU114" s="953"/>
      <c r="AV114" s="954"/>
      <c r="AW114" s="954"/>
      <c r="AX114" s="954"/>
      <c r="AY114" s="955"/>
      <c r="AZ114" s="797" t="s">
        <v>423</v>
      </c>
      <c r="BA114" s="798"/>
      <c r="BB114" s="798"/>
      <c r="BC114" s="798"/>
      <c r="BD114" s="798"/>
      <c r="BE114" s="798"/>
      <c r="BF114" s="798"/>
      <c r="BG114" s="798"/>
      <c r="BH114" s="798"/>
      <c r="BI114" s="798"/>
      <c r="BJ114" s="798"/>
      <c r="BK114" s="798"/>
      <c r="BL114" s="798"/>
      <c r="BM114" s="798"/>
      <c r="BN114" s="798"/>
      <c r="BO114" s="798"/>
      <c r="BP114" s="799"/>
      <c r="BQ114" s="800">
        <v>2505733</v>
      </c>
      <c r="BR114" s="801"/>
      <c r="BS114" s="801"/>
      <c r="BT114" s="801"/>
      <c r="BU114" s="801"/>
      <c r="BV114" s="801">
        <v>2412326</v>
      </c>
      <c r="BW114" s="801"/>
      <c r="BX114" s="801"/>
      <c r="BY114" s="801"/>
      <c r="BZ114" s="801"/>
      <c r="CA114" s="801">
        <v>2196633</v>
      </c>
      <c r="CB114" s="801"/>
      <c r="CC114" s="801"/>
      <c r="CD114" s="801"/>
      <c r="CE114" s="801"/>
      <c r="CF114" s="878">
        <v>30.3</v>
      </c>
      <c r="CG114" s="879"/>
      <c r="CH114" s="879"/>
      <c r="CI114" s="879"/>
      <c r="CJ114" s="879"/>
      <c r="CK114" s="947"/>
      <c r="CL114" s="896"/>
      <c r="CM114" s="833" t="s">
        <v>424</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414</v>
      </c>
      <c r="DH114" s="814"/>
      <c r="DI114" s="814"/>
      <c r="DJ114" s="814"/>
      <c r="DK114" s="815"/>
      <c r="DL114" s="816" t="s">
        <v>414</v>
      </c>
      <c r="DM114" s="814"/>
      <c r="DN114" s="814"/>
      <c r="DO114" s="814"/>
      <c r="DP114" s="815"/>
      <c r="DQ114" s="816" t="s">
        <v>414</v>
      </c>
      <c r="DR114" s="814"/>
      <c r="DS114" s="814"/>
      <c r="DT114" s="814"/>
      <c r="DU114" s="815"/>
      <c r="DV114" s="784" t="s">
        <v>414</v>
      </c>
      <c r="DW114" s="785"/>
      <c r="DX114" s="785"/>
      <c r="DY114" s="785"/>
      <c r="DZ114" s="786"/>
    </row>
    <row r="115" spans="1:130" s="197" customFormat="1" ht="26.25" customHeight="1">
      <c r="A115" s="934"/>
      <c r="B115" s="935"/>
      <c r="C115" s="798" t="s">
        <v>425</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4458</v>
      </c>
      <c r="AB115" s="939"/>
      <c r="AC115" s="939"/>
      <c r="AD115" s="939"/>
      <c r="AE115" s="940"/>
      <c r="AF115" s="941">
        <v>3867</v>
      </c>
      <c r="AG115" s="939"/>
      <c r="AH115" s="939"/>
      <c r="AI115" s="939"/>
      <c r="AJ115" s="940"/>
      <c r="AK115" s="941">
        <v>3317</v>
      </c>
      <c r="AL115" s="939"/>
      <c r="AM115" s="939"/>
      <c r="AN115" s="939"/>
      <c r="AO115" s="940"/>
      <c r="AP115" s="942">
        <v>0</v>
      </c>
      <c r="AQ115" s="943"/>
      <c r="AR115" s="943"/>
      <c r="AS115" s="943"/>
      <c r="AT115" s="944"/>
      <c r="AU115" s="953"/>
      <c r="AV115" s="954"/>
      <c r="AW115" s="954"/>
      <c r="AX115" s="954"/>
      <c r="AY115" s="955"/>
      <c r="AZ115" s="797" t="s">
        <v>426</v>
      </c>
      <c r="BA115" s="798"/>
      <c r="BB115" s="798"/>
      <c r="BC115" s="798"/>
      <c r="BD115" s="798"/>
      <c r="BE115" s="798"/>
      <c r="BF115" s="798"/>
      <c r="BG115" s="798"/>
      <c r="BH115" s="798"/>
      <c r="BI115" s="798"/>
      <c r="BJ115" s="798"/>
      <c r="BK115" s="798"/>
      <c r="BL115" s="798"/>
      <c r="BM115" s="798"/>
      <c r="BN115" s="798"/>
      <c r="BO115" s="798"/>
      <c r="BP115" s="799"/>
      <c r="BQ115" s="800">
        <v>23</v>
      </c>
      <c r="BR115" s="801"/>
      <c r="BS115" s="801"/>
      <c r="BT115" s="801"/>
      <c r="BU115" s="801"/>
      <c r="BV115" s="801">
        <v>12</v>
      </c>
      <c r="BW115" s="801"/>
      <c r="BX115" s="801"/>
      <c r="BY115" s="801"/>
      <c r="BZ115" s="801"/>
      <c r="CA115" s="801" t="s">
        <v>414</v>
      </c>
      <c r="CB115" s="801"/>
      <c r="CC115" s="801"/>
      <c r="CD115" s="801"/>
      <c r="CE115" s="801"/>
      <c r="CF115" s="878" t="s">
        <v>414</v>
      </c>
      <c r="CG115" s="879"/>
      <c r="CH115" s="879"/>
      <c r="CI115" s="879"/>
      <c r="CJ115" s="879"/>
      <c r="CK115" s="947"/>
      <c r="CL115" s="896"/>
      <c r="CM115" s="797" t="s">
        <v>427</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414</v>
      </c>
      <c r="DH115" s="814"/>
      <c r="DI115" s="814"/>
      <c r="DJ115" s="814"/>
      <c r="DK115" s="815"/>
      <c r="DL115" s="816" t="s">
        <v>414</v>
      </c>
      <c r="DM115" s="814"/>
      <c r="DN115" s="814"/>
      <c r="DO115" s="814"/>
      <c r="DP115" s="815"/>
      <c r="DQ115" s="816" t="s">
        <v>414</v>
      </c>
      <c r="DR115" s="814"/>
      <c r="DS115" s="814"/>
      <c r="DT115" s="814"/>
      <c r="DU115" s="815"/>
      <c r="DV115" s="784" t="s">
        <v>414</v>
      </c>
      <c r="DW115" s="785"/>
      <c r="DX115" s="785"/>
      <c r="DY115" s="785"/>
      <c r="DZ115" s="786"/>
    </row>
    <row r="116" spans="1:130" s="197" customFormat="1" ht="26.25" customHeight="1">
      <c r="A116" s="936"/>
      <c r="B116" s="937"/>
      <c r="C116" s="876" t="s">
        <v>428</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682</v>
      </c>
      <c r="AB116" s="814"/>
      <c r="AC116" s="814"/>
      <c r="AD116" s="814"/>
      <c r="AE116" s="815"/>
      <c r="AF116" s="816">
        <v>878</v>
      </c>
      <c r="AG116" s="814"/>
      <c r="AH116" s="814"/>
      <c r="AI116" s="814"/>
      <c r="AJ116" s="815"/>
      <c r="AK116" s="816">
        <v>61</v>
      </c>
      <c r="AL116" s="814"/>
      <c r="AM116" s="814"/>
      <c r="AN116" s="814"/>
      <c r="AO116" s="815"/>
      <c r="AP116" s="784">
        <v>0</v>
      </c>
      <c r="AQ116" s="785"/>
      <c r="AR116" s="785"/>
      <c r="AS116" s="785"/>
      <c r="AT116" s="786"/>
      <c r="AU116" s="953"/>
      <c r="AV116" s="954"/>
      <c r="AW116" s="954"/>
      <c r="AX116" s="954"/>
      <c r="AY116" s="955"/>
      <c r="AZ116" s="797" t="s">
        <v>429</v>
      </c>
      <c r="BA116" s="798"/>
      <c r="BB116" s="798"/>
      <c r="BC116" s="798"/>
      <c r="BD116" s="798"/>
      <c r="BE116" s="798"/>
      <c r="BF116" s="798"/>
      <c r="BG116" s="798"/>
      <c r="BH116" s="798"/>
      <c r="BI116" s="798"/>
      <c r="BJ116" s="798"/>
      <c r="BK116" s="798"/>
      <c r="BL116" s="798"/>
      <c r="BM116" s="798"/>
      <c r="BN116" s="798"/>
      <c r="BO116" s="798"/>
      <c r="BP116" s="799"/>
      <c r="BQ116" s="800" t="s">
        <v>414</v>
      </c>
      <c r="BR116" s="801"/>
      <c r="BS116" s="801"/>
      <c r="BT116" s="801"/>
      <c r="BU116" s="801"/>
      <c r="BV116" s="801" t="s">
        <v>414</v>
      </c>
      <c r="BW116" s="801"/>
      <c r="BX116" s="801"/>
      <c r="BY116" s="801"/>
      <c r="BZ116" s="801"/>
      <c r="CA116" s="801" t="s">
        <v>414</v>
      </c>
      <c r="CB116" s="801"/>
      <c r="CC116" s="801"/>
      <c r="CD116" s="801"/>
      <c r="CE116" s="801"/>
      <c r="CF116" s="878" t="s">
        <v>414</v>
      </c>
      <c r="CG116" s="879"/>
      <c r="CH116" s="879"/>
      <c r="CI116" s="879"/>
      <c r="CJ116" s="879"/>
      <c r="CK116" s="947"/>
      <c r="CL116" s="896"/>
      <c r="CM116" s="833" t="s">
        <v>430</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414</v>
      </c>
      <c r="DH116" s="814"/>
      <c r="DI116" s="814"/>
      <c r="DJ116" s="814"/>
      <c r="DK116" s="815"/>
      <c r="DL116" s="816" t="s">
        <v>414</v>
      </c>
      <c r="DM116" s="814"/>
      <c r="DN116" s="814"/>
      <c r="DO116" s="814"/>
      <c r="DP116" s="815"/>
      <c r="DQ116" s="816" t="s">
        <v>414</v>
      </c>
      <c r="DR116" s="814"/>
      <c r="DS116" s="814"/>
      <c r="DT116" s="814"/>
      <c r="DU116" s="815"/>
      <c r="DV116" s="784" t="s">
        <v>414</v>
      </c>
      <c r="DW116" s="785"/>
      <c r="DX116" s="785"/>
      <c r="DY116" s="785"/>
      <c r="DZ116" s="786"/>
    </row>
    <row r="117" spans="1:130" s="197" customFormat="1" ht="26.25" customHeight="1">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431</v>
      </c>
      <c r="Z117" s="919"/>
      <c r="AA117" s="924">
        <v>2592934</v>
      </c>
      <c r="AB117" s="925"/>
      <c r="AC117" s="925"/>
      <c r="AD117" s="925"/>
      <c r="AE117" s="926"/>
      <c r="AF117" s="928">
        <v>2487312</v>
      </c>
      <c r="AG117" s="925"/>
      <c r="AH117" s="925"/>
      <c r="AI117" s="925"/>
      <c r="AJ117" s="926"/>
      <c r="AK117" s="928">
        <v>2484221</v>
      </c>
      <c r="AL117" s="925"/>
      <c r="AM117" s="925"/>
      <c r="AN117" s="925"/>
      <c r="AO117" s="926"/>
      <c r="AP117" s="929"/>
      <c r="AQ117" s="930"/>
      <c r="AR117" s="930"/>
      <c r="AS117" s="930"/>
      <c r="AT117" s="931"/>
      <c r="AU117" s="953"/>
      <c r="AV117" s="954"/>
      <c r="AW117" s="954"/>
      <c r="AX117" s="954"/>
      <c r="AY117" s="955"/>
      <c r="AZ117" s="875" t="s">
        <v>432</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433</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405</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403</v>
      </c>
      <c r="AB118" s="918"/>
      <c r="AC118" s="918"/>
      <c r="AD118" s="918"/>
      <c r="AE118" s="919"/>
      <c r="AF118" s="920" t="s">
        <v>285</v>
      </c>
      <c r="AG118" s="918"/>
      <c r="AH118" s="918"/>
      <c r="AI118" s="918"/>
      <c r="AJ118" s="919"/>
      <c r="AK118" s="920" t="s">
        <v>284</v>
      </c>
      <c r="AL118" s="918"/>
      <c r="AM118" s="918"/>
      <c r="AN118" s="918"/>
      <c r="AO118" s="919"/>
      <c r="AP118" s="921" t="s">
        <v>404</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434</v>
      </c>
      <c r="BP118" s="868"/>
      <c r="BQ118" s="887">
        <v>27318536</v>
      </c>
      <c r="BR118" s="888"/>
      <c r="BS118" s="888"/>
      <c r="BT118" s="888"/>
      <c r="BU118" s="888"/>
      <c r="BV118" s="888">
        <v>26459514</v>
      </c>
      <c r="BW118" s="888"/>
      <c r="BX118" s="888"/>
      <c r="BY118" s="888"/>
      <c r="BZ118" s="888"/>
      <c r="CA118" s="888">
        <v>25354854</v>
      </c>
      <c r="CB118" s="888"/>
      <c r="CC118" s="888"/>
      <c r="CD118" s="888"/>
      <c r="CE118" s="888"/>
      <c r="CF118" s="773"/>
      <c r="CG118" s="774"/>
      <c r="CH118" s="774"/>
      <c r="CI118" s="774"/>
      <c r="CJ118" s="871"/>
      <c r="CK118" s="947"/>
      <c r="CL118" s="896"/>
      <c r="CM118" s="833" t="s">
        <v>435</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408</v>
      </c>
      <c r="B119" s="894"/>
      <c r="C119" s="899" t="s">
        <v>409</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436</v>
      </c>
      <c r="AV119" s="910"/>
      <c r="AW119" s="910"/>
      <c r="AX119" s="910"/>
      <c r="AY119" s="911"/>
      <c r="AZ119" s="846" t="s">
        <v>437</v>
      </c>
      <c r="BA119" s="788"/>
      <c r="BB119" s="788"/>
      <c r="BC119" s="788"/>
      <c r="BD119" s="788"/>
      <c r="BE119" s="788"/>
      <c r="BF119" s="788"/>
      <c r="BG119" s="788"/>
      <c r="BH119" s="788"/>
      <c r="BI119" s="788"/>
      <c r="BJ119" s="788"/>
      <c r="BK119" s="788"/>
      <c r="BL119" s="788"/>
      <c r="BM119" s="788"/>
      <c r="BN119" s="788"/>
      <c r="BO119" s="788"/>
      <c r="BP119" s="789"/>
      <c r="BQ119" s="829">
        <v>6430716</v>
      </c>
      <c r="BR119" s="830"/>
      <c r="BS119" s="830"/>
      <c r="BT119" s="830"/>
      <c r="BU119" s="830"/>
      <c r="BV119" s="830">
        <v>6692249</v>
      </c>
      <c r="BW119" s="830"/>
      <c r="BX119" s="830"/>
      <c r="BY119" s="830"/>
      <c r="BZ119" s="830"/>
      <c r="CA119" s="830">
        <v>7783457</v>
      </c>
      <c r="CB119" s="830"/>
      <c r="CC119" s="830"/>
      <c r="CD119" s="830"/>
      <c r="CE119" s="830"/>
      <c r="CF119" s="891">
        <v>107.3</v>
      </c>
      <c r="CG119" s="892"/>
      <c r="CH119" s="892"/>
      <c r="CI119" s="892"/>
      <c r="CJ119" s="892"/>
      <c r="CK119" s="948"/>
      <c r="CL119" s="898"/>
      <c r="CM119" s="855" t="s">
        <v>438</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c r="A120" s="895"/>
      <c r="B120" s="896"/>
      <c r="C120" s="833" t="s">
        <v>413</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439</v>
      </c>
      <c r="BA120" s="798"/>
      <c r="BB120" s="798"/>
      <c r="BC120" s="798"/>
      <c r="BD120" s="798"/>
      <c r="BE120" s="798"/>
      <c r="BF120" s="798"/>
      <c r="BG120" s="798"/>
      <c r="BH120" s="798"/>
      <c r="BI120" s="798"/>
      <c r="BJ120" s="798"/>
      <c r="BK120" s="798"/>
      <c r="BL120" s="798"/>
      <c r="BM120" s="798"/>
      <c r="BN120" s="798"/>
      <c r="BO120" s="798"/>
      <c r="BP120" s="799"/>
      <c r="BQ120" s="800">
        <v>658291</v>
      </c>
      <c r="BR120" s="801"/>
      <c r="BS120" s="801"/>
      <c r="BT120" s="801"/>
      <c r="BU120" s="801"/>
      <c r="BV120" s="801">
        <v>686995</v>
      </c>
      <c r="BW120" s="801"/>
      <c r="BX120" s="801"/>
      <c r="BY120" s="801"/>
      <c r="BZ120" s="801"/>
      <c r="CA120" s="801">
        <v>713499</v>
      </c>
      <c r="CB120" s="801"/>
      <c r="CC120" s="801"/>
      <c r="CD120" s="801"/>
      <c r="CE120" s="801"/>
      <c r="CF120" s="878">
        <v>9.8000000000000007</v>
      </c>
      <c r="CG120" s="879"/>
      <c r="CH120" s="879"/>
      <c r="CI120" s="879"/>
      <c r="CJ120" s="879"/>
      <c r="CK120" s="880" t="s">
        <v>440</v>
      </c>
      <c r="CL120" s="840"/>
      <c r="CM120" s="840"/>
      <c r="CN120" s="840"/>
      <c r="CO120" s="841"/>
      <c r="CP120" s="884" t="s">
        <v>385</v>
      </c>
      <c r="CQ120" s="885"/>
      <c r="CR120" s="885"/>
      <c r="CS120" s="885"/>
      <c r="CT120" s="885"/>
      <c r="CU120" s="885"/>
      <c r="CV120" s="885"/>
      <c r="CW120" s="885"/>
      <c r="CX120" s="885"/>
      <c r="CY120" s="885"/>
      <c r="CZ120" s="885"/>
      <c r="DA120" s="885"/>
      <c r="DB120" s="885"/>
      <c r="DC120" s="885"/>
      <c r="DD120" s="885"/>
      <c r="DE120" s="885"/>
      <c r="DF120" s="886"/>
      <c r="DG120" s="829">
        <v>2228746</v>
      </c>
      <c r="DH120" s="830"/>
      <c r="DI120" s="830"/>
      <c r="DJ120" s="830"/>
      <c r="DK120" s="830"/>
      <c r="DL120" s="830">
        <v>2285509</v>
      </c>
      <c r="DM120" s="830"/>
      <c r="DN120" s="830"/>
      <c r="DO120" s="830"/>
      <c r="DP120" s="830"/>
      <c r="DQ120" s="830">
        <v>2347891</v>
      </c>
      <c r="DR120" s="830"/>
      <c r="DS120" s="830"/>
      <c r="DT120" s="830"/>
      <c r="DU120" s="830"/>
      <c r="DV120" s="831">
        <v>32.4</v>
      </c>
      <c r="DW120" s="831"/>
      <c r="DX120" s="831"/>
      <c r="DY120" s="831"/>
      <c r="DZ120" s="832"/>
    </row>
    <row r="121" spans="1:130" s="197" customFormat="1" ht="26.25" customHeight="1">
      <c r="A121" s="895"/>
      <c r="B121" s="896"/>
      <c r="C121" s="872" t="s">
        <v>441</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4297</v>
      </c>
      <c r="AB121" s="814"/>
      <c r="AC121" s="814"/>
      <c r="AD121" s="814"/>
      <c r="AE121" s="815"/>
      <c r="AF121" s="816">
        <v>3743</v>
      </c>
      <c r="AG121" s="814"/>
      <c r="AH121" s="814"/>
      <c r="AI121" s="814"/>
      <c r="AJ121" s="815"/>
      <c r="AK121" s="816">
        <v>3241</v>
      </c>
      <c r="AL121" s="814"/>
      <c r="AM121" s="814"/>
      <c r="AN121" s="814"/>
      <c r="AO121" s="815"/>
      <c r="AP121" s="784">
        <v>0</v>
      </c>
      <c r="AQ121" s="785"/>
      <c r="AR121" s="785"/>
      <c r="AS121" s="785"/>
      <c r="AT121" s="786"/>
      <c r="AU121" s="912"/>
      <c r="AV121" s="913"/>
      <c r="AW121" s="913"/>
      <c r="AX121" s="913"/>
      <c r="AY121" s="914"/>
      <c r="AZ121" s="875" t="s">
        <v>442</v>
      </c>
      <c r="BA121" s="876"/>
      <c r="BB121" s="876"/>
      <c r="BC121" s="876"/>
      <c r="BD121" s="876"/>
      <c r="BE121" s="876"/>
      <c r="BF121" s="876"/>
      <c r="BG121" s="876"/>
      <c r="BH121" s="876"/>
      <c r="BI121" s="876"/>
      <c r="BJ121" s="876"/>
      <c r="BK121" s="876"/>
      <c r="BL121" s="876"/>
      <c r="BM121" s="876"/>
      <c r="BN121" s="876"/>
      <c r="BO121" s="876"/>
      <c r="BP121" s="877"/>
      <c r="BQ121" s="887">
        <v>17944221</v>
      </c>
      <c r="BR121" s="888"/>
      <c r="BS121" s="888"/>
      <c r="BT121" s="888"/>
      <c r="BU121" s="888"/>
      <c r="BV121" s="888">
        <v>17462418</v>
      </c>
      <c r="BW121" s="888"/>
      <c r="BX121" s="888"/>
      <c r="BY121" s="888"/>
      <c r="BZ121" s="888"/>
      <c r="CA121" s="888">
        <v>17024634</v>
      </c>
      <c r="CB121" s="888"/>
      <c r="CC121" s="888"/>
      <c r="CD121" s="888"/>
      <c r="CE121" s="888"/>
      <c r="CF121" s="889">
        <v>234.6</v>
      </c>
      <c r="CG121" s="890"/>
      <c r="CH121" s="890"/>
      <c r="CI121" s="890"/>
      <c r="CJ121" s="890"/>
      <c r="CK121" s="881"/>
      <c r="CL121" s="842"/>
      <c r="CM121" s="842"/>
      <c r="CN121" s="842"/>
      <c r="CO121" s="843"/>
      <c r="CP121" s="858" t="s">
        <v>387</v>
      </c>
      <c r="CQ121" s="859"/>
      <c r="CR121" s="859"/>
      <c r="CS121" s="859"/>
      <c r="CT121" s="859"/>
      <c r="CU121" s="859"/>
      <c r="CV121" s="859"/>
      <c r="CW121" s="859"/>
      <c r="CX121" s="859"/>
      <c r="CY121" s="859"/>
      <c r="CZ121" s="859"/>
      <c r="DA121" s="859"/>
      <c r="DB121" s="859"/>
      <c r="DC121" s="859"/>
      <c r="DD121" s="859"/>
      <c r="DE121" s="859"/>
      <c r="DF121" s="860"/>
      <c r="DG121" s="800">
        <v>361503</v>
      </c>
      <c r="DH121" s="801"/>
      <c r="DI121" s="801"/>
      <c r="DJ121" s="801"/>
      <c r="DK121" s="801"/>
      <c r="DL121" s="801">
        <v>336890</v>
      </c>
      <c r="DM121" s="801"/>
      <c r="DN121" s="801"/>
      <c r="DO121" s="801"/>
      <c r="DP121" s="801"/>
      <c r="DQ121" s="801">
        <v>315120</v>
      </c>
      <c r="DR121" s="801"/>
      <c r="DS121" s="801"/>
      <c r="DT121" s="801"/>
      <c r="DU121" s="801"/>
      <c r="DV121" s="853">
        <v>4.3</v>
      </c>
      <c r="DW121" s="853"/>
      <c r="DX121" s="853"/>
      <c r="DY121" s="853"/>
      <c r="DZ121" s="854"/>
    </row>
    <row r="122" spans="1:130" s="197" customFormat="1" ht="26.25" customHeight="1">
      <c r="A122" s="895"/>
      <c r="B122" s="896"/>
      <c r="C122" s="833" t="s">
        <v>424</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443</v>
      </c>
      <c r="BP122" s="868"/>
      <c r="BQ122" s="869">
        <v>25033228</v>
      </c>
      <c r="BR122" s="870"/>
      <c r="BS122" s="870"/>
      <c r="BT122" s="870"/>
      <c r="BU122" s="870"/>
      <c r="BV122" s="870">
        <v>24841662</v>
      </c>
      <c r="BW122" s="870"/>
      <c r="BX122" s="870"/>
      <c r="BY122" s="870"/>
      <c r="BZ122" s="870"/>
      <c r="CA122" s="870">
        <v>25521590</v>
      </c>
      <c r="CB122" s="870"/>
      <c r="CC122" s="870"/>
      <c r="CD122" s="870"/>
      <c r="CE122" s="870"/>
      <c r="CF122" s="773"/>
      <c r="CG122" s="774"/>
      <c r="CH122" s="774"/>
      <c r="CI122" s="774"/>
      <c r="CJ122" s="871"/>
      <c r="CK122" s="881"/>
      <c r="CL122" s="842"/>
      <c r="CM122" s="842"/>
      <c r="CN122" s="842"/>
      <c r="CO122" s="843"/>
      <c r="CP122" s="858" t="s">
        <v>444</v>
      </c>
      <c r="CQ122" s="859"/>
      <c r="CR122" s="859"/>
      <c r="CS122" s="859"/>
      <c r="CT122" s="859"/>
      <c r="CU122" s="859"/>
      <c r="CV122" s="859"/>
      <c r="CW122" s="859"/>
      <c r="CX122" s="859"/>
      <c r="CY122" s="859"/>
      <c r="CZ122" s="859"/>
      <c r="DA122" s="859"/>
      <c r="DB122" s="859"/>
      <c r="DC122" s="859"/>
      <c r="DD122" s="859"/>
      <c r="DE122" s="859"/>
      <c r="DF122" s="860"/>
      <c r="DG122" s="800">
        <v>185272</v>
      </c>
      <c r="DH122" s="801"/>
      <c r="DI122" s="801"/>
      <c r="DJ122" s="801"/>
      <c r="DK122" s="801"/>
      <c r="DL122" s="801">
        <v>210292</v>
      </c>
      <c r="DM122" s="801"/>
      <c r="DN122" s="801"/>
      <c r="DO122" s="801"/>
      <c r="DP122" s="801"/>
      <c r="DQ122" s="801">
        <v>222868</v>
      </c>
      <c r="DR122" s="801"/>
      <c r="DS122" s="801"/>
      <c r="DT122" s="801"/>
      <c r="DU122" s="801"/>
      <c r="DV122" s="853">
        <v>3.1</v>
      </c>
      <c r="DW122" s="853"/>
      <c r="DX122" s="853"/>
      <c r="DY122" s="853"/>
      <c r="DZ122" s="854"/>
    </row>
    <row r="123" spans="1:130" s="197" customFormat="1" ht="26.25" customHeight="1" thickBot="1">
      <c r="A123" s="895"/>
      <c r="B123" s="896"/>
      <c r="C123" s="833" t="s">
        <v>430</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445</v>
      </c>
      <c r="AB123" s="814"/>
      <c r="AC123" s="814"/>
      <c r="AD123" s="814"/>
      <c r="AE123" s="815"/>
      <c r="AF123" s="816" t="s">
        <v>445</v>
      </c>
      <c r="AG123" s="814"/>
      <c r="AH123" s="814"/>
      <c r="AI123" s="814"/>
      <c r="AJ123" s="815"/>
      <c r="AK123" s="816" t="s">
        <v>445</v>
      </c>
      <c r="AL123" s="814"/>
      <c r="AM123" s="814"/>
      <c r="AN123" s="814"/>
      <c r="AO123" s="815"/>
      <c r="AP123" s="784" t="s">
        <v>445</v>
      </c>
      <c r="AQ123" s="785"/>
      <c r="AR123" s="785"/>
      <c r="AS123" s="785"/>
      <c r="AT123" s="786"/>
      <c r="AU123" s="864" t="s">
        <v>446</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31.2</v>
      </c>
      <c r="BR123" s="862"/>
      <c r="BS123" s="862"/>
      <c r="BT123" s="862"/>
      <c r="BU123" s="862"/>
      <c r="BV123" s="862">
        <v>22.6</v>
      </c>
      <c r="BW123" s="862"/>
      <c r="BX123" s="862"/>
      <c r="BY123" s="862"/>
      <c r="BZ123" s="862"/>
      <c r="CA123" s="862" t="s">
        <v>445</v>
      </c>
      <c r="CB123" s="862"/>
      <c r="CC123" s="862"/>
      <c r="CD123" s="862"/>
      <c r="CE123" s="862"/>
      <c r="CF123" s="760"/>
      <c r="CG123" s="761"/>
      <c r="CH123" s="761"/>
      <c r="CI123" s="761"/>
      <c r="CJ123" s="863"/>
      <c r="CK123" s="881"/>
      <c r="CL123" s="842"/>
      <c r="CM123" s="842"/>
      <c r="CN123" s="842"/>
      <c r="CO123" s="843"/>
      <c r="CP123" s="858" t="s">
        <v>447</v>
      </c>
      <c r="CQ123" s="859"/>
      <c r="CR123" s="859"/>
      <c r="CS123" s="859"/>
      <c r="CT123" s="859"/>
      <c r="CU123" s="859"/>
      <c r="CV123" s="859"/>
      <c r="CW123" s="859"/>
      <c r="CX123" s="859"/>
      <c r="CY123" s="859"/>
      <c r="CZ123" s="859"/>
      <c r="DA123" s="859"/>
      <c r="DB123" s="859"/>
      <c r="DC123" s="859"/>
      <c r="DD123" s="859"/>
      <c r="DE123" s="859"/>
      <c r="DF123" s="860"/>
      <c r="DG123" s="813">
        <v>199323</v>
      </c>
      <c r="DH123" s="814"/>
      <c r="DI123" s="814"/>
      <c r="DJ123" s="814"/>
      <c r="DK123" s="815"/>
      <c r="DL123" s="816">
        <v>186576</v>
      </c>
      <c r="DM123" s="814"/>
      <c r="DN123" s="814"/>
      <c r="DO123" s="814"/>
      <c r="DP123" s="815"/>
      <c r="DQ123" s="816">
        <v>173502</v>
      </c>
      <c r="DR123" s="814"/>
      <c r="DS123" s="814"/>
      <c r="DT123" s="814"/>
      <c r="DU123" s="815"/>
      <c r="DV123" s="784">
        <v>2.4</v>
      </c>
      <c r="DW123" s="785"/>
      <c r="DX123" s="785"/>
      <c r="DY123" s="785"/>
      <c r="DZ123" s="786"/>
    </row>
    <row r="124" spans="1:130" s="197" customFormat="1" ht="26.25" customHeight="1">
      <c r="A124" s="895"/>
      <c r="B124" s="896"/>
      <c r="C124" s="833" t="s">
        <v>433</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445</v>
      </c>
      <c r="AB124" s="814"/>
      <c r="AC124" s="814"/>
      <c r="AD124" s="814"/>
      <c r="AE124" s="815"/>
      <c r="AF124" s="816" t="s">
        <v>445</v>
      </c>
      <c r="AG124" s="814"/>
      <c r="AH124" s="814"/>
      <c r="AI124" s="814"/>
      <c r="AJ124" s="815"/>
      <c r="AK124" s="816" t="s">
        <v>445</v>
      </c>
      <c r="AL124" s="814"/>
      <c r="AM124" s="814"/>
      <c r="AN124" s="814"/>
      <c r="AO124" s="815"/>
      <c r="AP124" s="784" t="s">
        <v>445</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448</v>
      </c>
      <c r="CQ124" s="859"/>
      <c r="CR124" s="859"/>
      <c r="CS124" s="859"/>
      <c r="CT124" s="859"/>
      <c r="CU124" s="859"/>
      <c r="CV124" s="859"/>
      <c r="CW124" s="859"/>
      <c r="CX124" s="859"/>
      <c r="CY124" s="859"/>
      <c r="CZ124" s="859"/>
      <c r="DA124" s="859"/>
      <c r="DB124" s="859"/>
      <c r="DC124" s="859"/>
      <c r="DD124" s="859"/>
      <c r="DE124" s="859"/>
      <c r="DF124" s="860"/>
      <c r="DG124" s="746">
        <v>34993</v>
      </c>
      <c r="DH124" s="747"/>
      <c r="DI124" s="747"/>
      <c r="DJ124" s="747"/>
      <c r="DK124" s="748"/>
      <c r="DL124" s="749">
        <v>42840</v>
      </c>
      <c r="DM124" s="747"/>
      <c r="DN124" s="747"/>
      <c r="DO124" s="747"/>
      <c r="DP124" s="748"/>
      <c r="DQ124" s="749">
        <v>30438</v>
      </c>
      <c r="DR124" s="747"/>
      <c r="DS124" s="747"/>
      <c r="DT124" s="747"/>
      <c r="DU124" s="748"/>
      <c r="DV124" s="837">
        <v>0.4</v>
      </c>
      <c r="DW124" s="838"/>
      <c r="DX124" s="838"/>
      <c r="DY124" s="838"/>
      <c r="DZ124" s="839"/>
    </row>
    <row r="125" spans="1:130" s="197" customFormat="1" ht="26.25" customHeight="1" thickBot="1">
      <c r="A125" s="895"/>
      <c r="B125" s="896"/>
      <c r="C125" s="833" t="s">
        <v>435</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445</v>
      </c>
      <c r="AB125" s="814"/>
      <c r="AC125" s="814"/>
      <c r="AD125" s="814"/>
      <c r="AE125" s="815"/>
      <c r="AF125" s="816" t="s">
        <v>445</v>
      </c>
      <c r="AG125" s="814"/>
      <c r="AH125" s="814"/>
      <c r="AI125" s="814"/>
      <c r="AJ125" s="815"/>
      <c r="AK125" s="816" t="s">
        <v>445</v>
      </c>
      <c r="AL125" s="814"/>
      <c r="AM125" s="814"/>
      <c r="AN125" s="814"/>
      <c r="AO125" s="815"/>
      <c r="AP125" s="784" t="s">
        <v>445</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449</v>
      </c>
      <c r="CL125" s="840"/>
      <c r="CM125" s="840"/>
      <c r="CN125" s="840"/>
      <c r="CO125" s="841"/>
      <c r="CP125" s="846" t="s">
        <v>450</v>
      </c>
      <c r="CQ125" s="788"/>
      <c r="CR125" s="788"/>
      <c r="CS125" s="788"/>
      <c r="CT125" s="788"/>
      <c r="CU125" s="788"/>
      <c r="CV125" s="788"/>
      <c r="CW125" s="788"/>
      <c r="CX125" s="788"/>
      <c r="CY125" s="788"/>
      <c r="CZ125" s="788"/>
      <c r="DA125" s="788"/>
      <c r="DB125" s="788"/>
      <c r="DC125" s="788"/>
      <c r="DD125" s="788"/>
      <c r="DE125" s="788"/>
      <c r="DF125" s="789"/>
      <c r="DG125" s="829" t="s">
        <v>445</v>
      </c>
      <c r="DH125" s="830"/>
      <c r="DI125" s="830"/>
      <c r="DJ125" s="830"/>
      <c r="DK125" s="830"/>
      <c r="DL125" s="830" t="s">
        <v>445</v>
      </c>
      <c r="DM125" s="830"/>
      <c r="DN125" s="830"/>
      <c r="DO125" s="830"/>
      <c r="DP125" s="830"/>
      <c r="DQ125" s="830" t="s">
        <v>445</v>
      </c>
      <c r="DR125" s="830"/>
      <c r="DS125" s="830"/>
      <c r="DT125" s="830"/>
      <c r="DU125" s="830"/>
      <c r="DV125" s="831" t="s">
        <v>445</v>
      </c>
      <c r="DW125" s="831"/>
      <c r="DX125" s="831"/>
      <c r="DY125" s="831"/>
      <c r="DZ125" s="832"/>
    </row>
    <row r="126" spans="1:130" s="197" customFormat="1" ht="26.25" customHeight="1">
      <c r="A126" s="895"/>
      <c r="B126" s="896"/>
      <c r="C126" s="833" t="s">
        <v>438</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445</v>
      </c>
      <c r="AB126" s="814"/>
      <c r="AC126" s="814"/>
      <c r="AD126" s="814"/>
      <c r="AE126" s="815"/>
      <c r="AF126" s="816" t="s">
        <v>445</v>
      </c>
      <c r="AG126" s="814"/>
      <c r="AH126" s="814"/>
      <c r="AI126" s="814"/>
      <c r="AJ126" s="815"/>
      <c r="AK126" s="816" t="s">
        <v>445</v>
      </c>
      <c r="AL126" s="814"/>
      <c r="AM126" s="814"/>
      <c r="AN126" s="814"/>
      <c r="AO126" s="815"/>
      <c r="AP126" s="784" t="s">
        <v>445</v>
      </c>
      <c r="AQ126" s="785"/>
      <c r="AR126" s="785"/>
      <c r="AS126" s="785"/>
      <c r="AT126" s="786"/>
      <c r="AU126" s="233"/>
      <c r="AV126" s="233"/>
      <c r="AW126" s="233"/>
      <c r="AX126" s="836" t="s">
        <v>451</v>
      </c>
      <c r="AY126" s="794"/>
      <c r="AZ126" s="794"/>
      <c r="BA126" s="794"/>
      <c r="BB126" s="794"/>
      <c r="BC126" s="794"/>
      <c r="BD126" s="794"/>
      <c r="BE126" s="795"/>
      <c r="BF126" s="793" t="s">
        <v>452</v>
      </c>
      <c r="BG126" s="794"/>
      <c r="BH126" s="794"/>
      <c r="BI126" s="794"/>
      <c r="BJ126" s="794"/>
      <c r="BK126" s="794"/>
      <c r="BL126" s="795"/>
      <c r="BM126" s="793" t="s">
        <v>453</v>
      </c>
      <c r="BN126" s="794"/>
      <c r="BO126" s="794"/>
      <c r="BP126" s="794"/>
      <c r="BQ126" s="794"/>
      <c r="BR126" s="794"/>
      <c r="BS126" s="795"/>
      <c r="BT126" s="793" t="s">
        <v>454</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455</v>
      </c>
      <c r="CQ126" s="798"/>
      <c r="CR126" s="798"/>
      <c r="CS126" s="798"/>
      <c r="CT126" s="798"/>
      <c r="CU126" s="798"/>
      <c r="CV126" s="798"/>
      <c r="CW126" s="798"/>
      <c r="CX126" s="798"/>
      <c r="CY126" s="798"/>
      <c r="CZ126" s="798"/>
      <c r="DA126" s="798"/>
      <c r="DB126" s="798"/>
      <c r="DC126" s="798"/>
      <c r="DD126" s="798"/>
      <c r="DE126" s="798"/>
      <c r="DF126" s="799"/>
      <c r="DG126" s="800" t="s">
        <v>445</v>
      </c>
      <c r="DH126" s="801"/>
      <c r="DI126" s="801"/>
      <c r="DJ126" s="801"/>
      <c r="DK126" s="801"/>
      <c r="DL126" s="801" t="s">
        <v>445</v>
      </c>
      <c r="DM126" s="801"/>
      <c r="DN126" s="801"/>
      <c r="DO126" s="801"/>
      <c r="DP126" s="801"/>
      <c r="DQ126" s="801" t="s">
        <v>445</v>
      </c>
      <c r="DR126" s="801"/>
      <c r="DS126" s="801"/>
      <c r="DT126" s="801"/>
      <c r="DU126" s="801"/>
      <c r="DV126" s="853" t="s">
        <v>445</v>
      </c>
      <c r="DW126" s="853"/>
      <c r="DX126" s="853"/>
      <c r="DY126" s="853"/>
      <c r="DZ126" s="854"/>
    </row>
    <row r="127" spans="1:130" s="197" customFormat="1" ht="26.25" customHeight="1" thickBot="1">
      <c r="A127" s="897"/>
      <c r="B127" s="898"/>
      <c r="C127" s="855" t="s">
        <v>456</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161</v>
      </c>
      <c r="AB127" s="814"/>
      <c r="AC127" s="814"/>
      <c r="AD127" s="814"/>
      <c r="AE127" s="815"/>
      <c r="AF127" s="816">
        <v>124</v>
      </c>
      <c r="AG127" s="814"/>
      <c r="AH127" s="814"/>
      <c r="AI127" s="814"/>
      <c r="AJ127" s="815"/>
      <c r="AK127" s="816">
        <v>76</v>
      </c>
      <c r="AL127" s="814"/>
      <c r="AM127" s="814"/>
      <c r="AN127" s="814"/>
      <c r="AO127" s="815"/>
      <c r="AP127" s="784">
        <v>0</v>
      </c>
      <c r="AQ127" s="785"/>
      <c r="AR127" s="785"/>
      <c r="AS127" s="785"/>
      <c r="AT127" s="786"/>
      <c r="AU127" s="233"/>
      <c r="AV127" s="233"/>
      <c r="AW127" s="233"/>
      <c r="AX127" s="787" t="s">
        <v>457</v>
      </c>
      <c r="AY127" s="788"/>
      <c r="AZ127" s="788"/>
      <c r="BA127" s="788"/>
      <c r="BB127" s="788"/>
      <c r="BC127" s="788"/>
      <c r="BD127" s="788"/>
      <c r="BE127" s="789"/>
      <c r="BF127" s="790" t="s">
        <v>445</v>
      </c>
      <c r="BG127" s="791"/>
      <c r="BH127" s="791"/>
      <c r="BI127" s="791"/>
      <c r="BJ127" s="791"/>
      <c r="BK127" s="791"/>
      <c r="BL127" s="792"/>
      <c r="BM127" s="790">
        <v>13.5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458</v>
      </c>
      <c r="CQ127" s="782"/>
      <c r="CR127" s="782"/>
      <c r="CS127" s="782"/>
      <c r="CT127" s="782"/>
      <c r="CU127" s="782"/>
      <c r="CV127" s="782"/>
      <c r="CW127" s="782"/>
      <c r="CX127" s="782"/>
      <c r="CY127" s="782"/>
      <c r="CZ127" s="782"/>
      <c r="DA127" s="782"/>
      <c r="DB127" s="782"/>
      <c r="DC127" s="782"/>
      <c r="DD127" s="782"/>
      <c r="DE127" s="782"/>
      <c r="DF127" s="783"/>
      <c r="DG127" s="849">
        <v>23</v>
      </c>
      <c r="DH127" s="850"/>
      <c r="DI127" s="850"/>
      <c r="DJ127" s="850"/>
      <c r="DK127" s="850"/>
      <c r="DL127" s="850">
        <v>12</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c r="A128" s="825" t="s">
        <v>459</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460</v>
      </c>
      <c r="X128" s="827"/>
      <c r="Y128" s="827"/>
      <c r="Z128" s="828"/>
      <c r="AA128" s="753">
        <v>101783</v>
      </c>
      <c r="AB128" s="754"/>
      <c r="AC128" s="754"/>
      <c r="AD128" s="754"/>
      <c r="AE128" s="755"/>
      <c r="AF128" s="756">
        <v>98410</v>
      </c>
      <c r="AG128" s="754"/>
      <c r="AH128" s="754"/>
      <c r="AI128" s="754"/>
      <c r="AJ128" s="755"/>
      <c r="AK128" s="756">
        <v>88952</v>
      </c>
      <c r="AL128" s="754"/>
      <c r="AM128" s="754"/>
      <c r="AN128" s="754"/>
      <c r="AO128" s="755"/>
      <c r="AP128" s="757"/>
      <c r="AQ128" s="758"/>
      <c r="AR128" s="758"/>
      <c r="AS128" s="758"/>
      <c r="AT128" s="759"/>
      <c r="AU128" s="235"/>
      <c r="AV128" s="235"/>
      <c r="AW128" s="235"/>
      <c r="AX128" s="802" t="s">
        <v>461</v>
      </c>
      <c r="AY128" s="798"/>
      <c r="AZ128" s="798"/>
      <c r="BA128" s="798"/>
      <c r="BB128" s="798"/>
      <c r="BC128" s="798"/>
      <c r="BD128" s="798"/>
      <c r="BE128" s="799"/>
      <c r="BF128" s="820" t="s">
        <v>462</v>
      </c>
      <c r="BG128" s="821"/>
      <c r="BH128" s="821"/>
      <c r="BI128" s="821"/>
      <c r="BJ128" s="821"/>
      <c r="BK128" s="821"/>
      <c r="BL128" s="822"/>
      <c r="BM128" s="820">
        <v>18.5</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463</v>
      </c>
      <c r="X129" s="811"/>
      <c r="Y129" s="811"/>
      <c r="Z129" s="812"/>
      <c r="AA129" s="813">
        <v>9138427</v>
      </c>
      <c r="AB129" s="814"/>
      <c r="AC129" s="814"/>
      <c r="AD129" s="814"/>
      <c r="AE129" s="815"/>
      <c r="AF129" s="816">
        <v>8964320</v>
      </c>
      <c r="AG129" s="814"/>
      <c r="AH129" s="814"/>
      <c r="AI129" s="814"/>
      <c r="AJ129" s="815"/>
      <c r="AK129" s="816">
        <v>9072745</v>
      </c>
      <c r="AL129" s="814"/>
      <c r="AM129" s="814"/>
      <c r="AN129" s="814"/>
      <c r="AO129" s="815"/>
      <c r="AP129" s="817"/>
      <c r="AQ129" s="818"/>
      <c r="AR129" s="818"/>
      <c r="AS129" s="818"/>
      <c r="AT129" s="819"/>
      <c r="AU129" s="235"/>
      <c r="AV129" s="235"/>
      <c r="AW129" s="235"/>
      <c r="AX129" s="802" t="s">
        <v>464</v>
      </c>
      <c r="AY129" s="798"/>
      <c r="AZ129" s="798"/>
      <c r="BA129" s="798"/>
      <c r="BB129" s="798"/>
      <c r="BC129" s="798"/>
      <c r="BD129" s="798"/>
      <c r="BE129" s="799"/>
      <c r="BF129" s="803">
        <v>8.3000000000000007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465</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466</v>
      </c>
      <c r="X130" s="811"/>
      <c r="Y130" s="811"/>
      <c r="Z130" s="812"/>
      <c r="AA130" s="813">
        <v>1823191</v>
      </c>
      <c r="AB130" s="814"/>
      <c r="AC130" s="814"/>
      <c r="AD130" s="814"/>
      <c r="AE130" s="815"/>
      <c r="AF130" s="816">
        <v>1821698</v>
      </c>
      <c r="AG130" s="814"/>
      <c r="AH130" s="814"/>
      <c r="AI130" s="814"/>
      <c r="AJ130" s="815"/>
      <c r="AK130" s="816">
        <v>1815882</v>
      </c>
      <c r="AL130" s="814"/>
      <c r="AM130" s="814"/>
      <c r="AN130" s="814"/>
      <c r="AO130" s="815"/>
      <c r="AP130" s="817"/>
      <c r="AQ130" s="818"/>
      <c r="AR130" s="818"/>
      <c r="AS130" s="818"/>
      <c r="AT130" s="819"/>
      <c r="AU130" s="235"/>
      <c r="AV130" s="235"/>
      <c r="AW130" s="235"/>
      <c r="AX130" s="781" t="s">
        <v>467</v>
      </c>
      <c r="AY130" s="782"/>
      <c r="AZ130" s="782"/>
      <c r="BA130" s="782"/>
      <c r="BB130" s="782"/>
      <c r="BC130" s="782"/>
      <c r="BD130" s="782"/>
      <c r="BE130" s="783"/>
      <c r="BF130" s="735" t="s">
        <v>410</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468</v>
      </c>
      <c r="X131" s="744"/>
      <c r="Y131" s="744"/>
      <c r="Z131" s="745"/>
      <c r="AA131" s="746">
        <v>7315236</v>
      </c>
      <c r="AB131" s="747"/>
      <c r="AC131" s="747"/>
      <c r="AD131" s="747"/>
      <c r="AE131" s="748"/>
      <c r="AF131" s="749">
        <v>7142622</v>
      </c>
      <c r="AG131" s="747"/>
      <c r="AH131" s="747"/>
      <c r="AI131" s="747"/>
      <c r="AJ131" s="748"/>
      <c r="AK131" s="749">
        <v>7256863</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469</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470</v>
      </c>
      <c r="W132" s="767"/>
      <c r="X132" s="767"/>
      <c r="Y132" s="767"/>
      <c r="Z132" s="768"/>
      <c r="AA132" s="769">
        <v>9.1310792979999995</v>
      </c>
      <c r="AB132" s="770"/>
      <c r="AC132" s="770"/>
      <c r="AD132" s="770"/>
      <c r="AE132" s="771"/>
      <c r="AF132" s="772">
        <v>7.9411174219999996</v>
      </c>
      <c r="AG132" s="770"/>
      <c r="AH132" s="770"/>
      <c r="AI132" s="770"/>
      <c r="AJ132" s="771"/>
      <c r="AK132" s="772">
        <v>7.9839870199999998</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471</v>
      </c>
      <c r="W133" s="776"/>
      <c r="X133" s="776"/>
      <c r="Y133" s="776"/>
      <c r="Z133" s="777"/>
      <c r="AA133" s="778">
        <v>9.6999999999999993</v>
      </c>
      <c r="AB133" s="779"/>
      <c r="AC133" s="779"/>
      <c r="AD133" s="779"/>
      <c r="AE133" s="780"/>
      <c r="AF133" s="778">
        <v>8.6</v>
      </c>
      <c r="AG133" s="779"/>
      <c r="AH133" s="779"/>
      <c r="AI133" s="779"/>
      <c r="AJ133" s="780"/>
      <c r="AK133" s="778">
        <v>8.3000000000000007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49" t="s">
        <v>474</v>
      </c>
      <c r="L7" s="254"/>
      <c r="M7" s="255" t="s">
        <v>475</v>
      </c>
      <c r="N7" s="256"/>
    </row>
    <row r="8" spans="1:16">
      <c r="A8" s="248"/>
      <c r="B8" s="244"/>
      <c r="C8" s="244"/>
      <c r="D8" s="244"/>
      <c r="E8" s="244"/>
      <c r="F8" s="244"/>
      <c r="G8" s="257"/>
      <c r="H8" s="258"/>
      <c r="I8" s="258"/>
      <c r="J8" s="259"/>
      <c r="K8" s="1150"/>
      <c r="L8" s="260" t="s">
        <v>476</v>
      </c>
      <c r="M8" s="261" t="s">
        <v>477</v>
      </c>
      <c r="N8" s="262" t="s">
        <v>478</v>
      </c>
    </row>
    <row r="9" spans="1:16">
      <c r="A9" s="248"/>
      <c r="B9" s="244"/>
      <c r="C9" s="244"/>
      <c r="D9" s="244"/>
      <c r="E9" s="244"/>
      <c r="F9" s="244"/>
      <c r="G9" s="1163" t="s">
        <v>479</v>
      </c>
      <c r="H9" s="1164"/>
      <c r="I9" s="1164"/>
      <c r="J9" s="1165"/>
      <c r="K9" s="263">
        <v>2189042</v>
      </c>
      <c r="L9" s="264">
        <v>120755</v>
      </c>
      <c r="M9" s="265">
        <v>95265</v>
      </c>
      <c r="N9" s="266">
        <v>26.8</v>
      </c>
    </row>
    <row r="10" spans="1:16">
      <c r="A10" s="248"/>
      <c r="B10" s="244"/>
      <c r="C10" s="244"/>
      <c r="D10" s="244"/>
      <c r="E10" s="244"/>
      <c r="F10" s="244"/>
      <c r="G10" s="1163" t="s">
        <v>480</v>
      </c>
      <c r="H10" s="1164"/>
      <c r="I10" s="1164"/>
      <c r="J10" s="1165"/>
      <c r="K10" s="267">
        <v>173876</v>
      </c>
      <c r="L10" s="268">
        <v>9592</v>
      </c>
      <c r="M10" s="269">
        <v>8986</v>
      </c>
      <c r="N10" s="270">
        <v>6.7</v>
      </c>
    </row>
    <row r="11" spans="1:16" ht="13.5" customHeight="1">
      <c r="A11" s="248"/>
      <c r="B11" s="244"/>
      <c r="C11" s="244"/>
      <c r="D11" s="244"/>
      <c r="E11" s="244"/>
      <c r="F11" s="244"/>
      <c r="G11" s="1163" t="s">
        <v>481</v>
      </c>
      <c r="H11" s="1164"/>
      <c r="I11" s="1164"/>
      <c r="J11" s="1165"/>
      <c r="K11" s="267">
        <v>310575</v>
      </c>
      <c r="L11" s="268">
        <v>17132</v>
      </c>
      <c r="M11" s="269">
        <v>12922</v>
      </c>
      <c r="N11" s="270">
        <v>32.6</v>
      </c>
    </row>
    <row r="12" spans="1:16" ht="13.5" customHeight="1">
      <c r="A12" s="248"/>
      <c r="B12" s="244"/>
      <c r="C12" s="244"/>
      <c r="D12" s="244"/>
      <c r="E12" s="244"/>
      <c r="F12" s="244"/>
      <c r="G12" s="1163" t="s">
        <v>482</v>
      </c>
      <c r="H12" s="1164"/>
      <c r="I12" s="1164"/>
      <c r="J12" s="1165"/>
      <c r="K12" s="267">
        <v>11311</v>
      </c>
      <c r="L12" s="268">
        <v>624</v>
      </c>
      <c r="M12" s="269">
        <v>3263</v>
      </c>
      <c r="N12" s="270">
        <v>-80.900000000000006</v>
      </c>
    </row>
    <row r="13" spans="1:16" ht="13.5" customHeight="1">
      <c r="A13" s="248"/>
      <c r="B13" s="244"/>
      <c r="C13" s="244"/>
      <c r="D13" s="244"/>
      <c r="E13" s="244"/>
      <c r="F13" s="244"/>
      <c r="G13" s="1163" t="s">
        <v>483</v>
      </c>
      <c r="H13" s="1164"/>
      <c r="I13" s="1164"/>
      <c r="J13" s="1165"/>
      <c r="K13" s="267" t="s">
        <v>484</v>
      </c>
      <c r="L13" s="268" t="s">
        <v>484</v>
      </c>
      <c r="M13" s="269" t="s">
        <v>484</v>
      </c>
      <c r="N13" s="270" t="s">
        <v>484</v>
      </c>
    </row>
    <row r="14" spans="1:16" ht="13.5" customHeight="1">
      <c r="A14" s="248"/>
      <c r="B14" s="244"/>
      <c r="C14" s="244"/>
      <c r="D14" s="244"/>
      <c r="E14" s="244"/>
      <c r="F14" s="244"/>
      <c r="G14" s="1163" t="s">
        <v>485</v>
      </c>
      <c r="H14" s="1164"/>
      <c r="I14" s="1164"/>
      <c r="J14" s="1165"/>
      <c r="K14" s="267">
        <v>142455</v>
      </c>
      <c r="L14" s="268">
        <v>7858</v>
      </c>
      <c r="M14" s="269">
        <v>5957</v>
      </c>
      <c r="N14" s="270">
        <v>31.9</v>
      </c>
    </row>
    <row r="15" spans="1:16" ht="13.5" customHeight="1">
      <c r="A15" s="248"/>
      <c r="B15" s="244"/>
      <c r="C15" s="244"/>
      <c r="D15" s="244"/>
      <c r="E15" s="244"/>
      <c r="F15" s="244"/>
      <c r="G15" s="1163" t="s">
        <v>486</v>
      </c>
      <c r="H15" s="1164"/>
      <c r="I15" s="1164"/>
      <c r="J15" s="1165"/>
      <c r="K15" s="267">
        <v>54403</v>
      </c>
      <c r="L15" s="268">
        <v>3001</v>
      </c>
      <c r="M15" s="269">
        <v>1769</v>
      </c>
      <c r="N15" s="270">
        <v>69.599999999999994</v>
      </c>
    </row>
    <row r="16" spans="1:16">
      <c r="A16" s="248"/>
      <c r="B16" s="244"/>
      <c r="C16" s="244"/>
      <c r="D16" s="244"/>
      <c r="E16" s="244"/>
      <c r="F16" s="244"/>
      <c r="G16" s="1166" t="s">
        <v>487</v>
      </c>
      <c r="H16" s="1167"/>
      <c r="I16" s="1167"/>
      <c r="J16" s="1168"/>
      <c r="K16" s="268">
        <v>-293155</v>
      </c>
      <c r="L16" s="268">
        <v>-16171</v>
      </c>
      <c r="M16" s="269">
        <v>-10897</v>
      </c>
      <c r="N16" s="270">
        <v>48.4</v>
      </c>
    </row>
    <row r="17" spans="1:16">
      <c r="A17" s="248"/>
      <c r="B17" s="244"/>
      <c r="C17" s="244"/>
      <c r="D17" s="244"/>
      <c r="E17" s="244"/>
      <c r="F17" s="244"/>
      <c r="G17" s="1166" t="s">
        <v>168</v>
      </c>
      <c r="H17" s="1167"/>
      <c r="I17" s="1167"/>
      <c r="J17" s="1168"/>
      <c r="K17" s="268">
        <v>2588507</v>
      </c>
      <c r="L17" s="268">
        <v>142791</v>
      </c>
      <c r="M17" s="269">
        <v>117266</v>
      </c>
      <c r="N17" s="270">
        <v>21.8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60" t="s">
        <v>492</v>
      </c>
      <c r="H21" s="1161"/>
      <c r="I21" s="1161"/>
      <c r="J21" s="1162"/>
      <c r="K21" s="280">
        <v>13.79</v>
      </c>
      <c r="L21" s="281">
        <v>10.71</v>
      </c>
      <c r="M21" s="282">
        <v>3.08</v>
      </c>
      <c r="N21" s="249"/>
      <c r="O21" s="283"/>
      <c r="P21" s="279"/>
    </row>
    <row r="22" spans="1:16" s="284" customFormat="1">
      <c r="A22" s="279"/>
      <c r="B22" s="249"/>
      <c r="C22" s="249"/>
      <c r="D22" s="249"/>
      <c r="E22" s="249"/>
      <c r="F22" s="249"/>
      <c r="G22" s="1160" t="s">
        <v>493</v>
      </c>
      <c r="H22" s="1161"/>
      <c r="I22" s="1161"/>
      <c r="J22" s="1162"/>
      <c r="K22" s="285">
        <v>94.8</v>
      </c>
      <c r="L22" s="286">
        <v>95.7</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49" t="s">
        <v>474</v>
      </c>
      <c r="L30" s="254"/>
      <c r="M30" s="255" t="s">
        <v>475</v>
      </c>
      <c r="N30" s="256"/>
    </row>
    <row r="31" spans="1:16">
      <c r="A31" s="248"/>
      <c r="B31" s="244"/>
      <c r="C31" s="244"/>
      <c r="D31" s="244"/>
      <c r="E31" s="244"/>
      <c r="F31" s="244"/>
      <c r="G31" s="257"/>
      <c r="H31" s="258"/>
      <c r="I31" s="258"/>
      <c r="J31" s="259"/>
      <c r="K31" s="1150"/>
      <c r="L31" s="260" t="s">
        <v>476</v>
      </c>
      <c r="M31" s="261" t="s">
        <v>477</v>
      </c>
      <c r="N31" s="262" t="s">
        <v>478</v>
      </c>
    </row>
    <row r="32" spans="1:16" ht="27" customHeight="1">
      <c r="A32" s="248"/>
      <c r="B32" s="244"/>
      <c r="C32" s="244"/>
      <c r="D32" s="244"/>
      <c r="E32" s="244"/>
      <c r="F32" s="244"/>
      <c r="G32" s="1151" t="s">
        <v>497</v>
      </c>
      <c r="H32" s="1152"/>
      <c r="I32" s="1152"/>
      <c r="J32" s="1153"/>
      <c r="K32" s="294">
        <v>2247770</v>
      </c>
      <c r="L32" s="294">
        <v>123994</v>
      </c>
      <c r="M32" s="295">
        <v>77031</v>
      </c>
      <c r="N32" s="296">
        <v>61</v>
      </c>
    </row>
    <row r="33" spans="1:16" ht="13.5" customHeight="1">
      <c r="A33" s="248"/>
      <c r="B33" s="244"/>
      <c r="C33" s="244"/>
      <c r="D33" s="244"/>
      <c r="E33" s="244"/>
      <c r="F33" s="244"/>
      <c r="G33" s="1151" t="s">
        <v>498</v>
      </c>
      <c r="H33" s="1152"/>
      <c r="I33" s="1152"/>
      <c r="J33" s="1153"/>
      <c r="K33" s="294" t="s">
        <v>484</v>
      </c>
      <c r="L33" s="294" t="s">
        <v>484</v>
      </c>
      <c r="M33" s="295" t="s">
        <v>484</v>
      </c>
      <c r="N33" s="296" t="s">
        <v>484</v>
      </c>
    </row>
    <row r="34" spans="1:16" ht="27" customHeight="1">
      <c r="A34" s="248"/>
      <c r="B34" s="244"/>
      <c r="C34" s="244"/>
      <c r="D34" s="244"/>
      <c r="E34" s="244"/>
      <c r="F34" s="244"/>
      <c r="G34" s="1151" t="s">
        <v>499</v>
      </c>
      <c r="H34" s="1152"/>
      <c r="I34" s="1152"/>
      <c r="J34" s="1153"/>
      <c r="K34" s="294" t="s">
        <v>484</v>
      </c>
      <c r="L34" s="294" t="s">
        <v>484</v>
      </c>
      <c r="M34" s="295" t="s">
        <v>484</v>
      </c>
      <c r="N34" s="296" t="s">
        <v>484</v>
      </c>
    </row>
    <row r="35" spans="1:16" ht="27" customHeight="1">
      <c r="A35" s="248"/>
      <c r="B35" s="244"/>
      <c r="C35" s="244"/>
      <c r="D35" s="244"/>
      <c r="E35" s="244"/>
      <c r="F35" s="244"/>
      <c r="G35" s="1151" t="s">
        <v>500</v>
      </c>
      <c r="H35" s="1152"/>
      <c r="I35" s="1152"/>
      <c r="J35" s="1153"/>
      <c r="K35" s="294">
        <v>230477</v>
      </c>
      <c r="L35" s="294">
        <v>12714</v>
      </c>
      <c r="M35" s="295">
        <v>20812</v>
      </c>
      <c r="N35" s="296">
        <v>-38.9</v>
      </c>
    </row>
    <row r="36" spans="1:16" ht="27" customHeight="1">
      <c r="A36" s="248"/>
      <c r="B36" s="244"/>
      <c r="C36" s="244"/>
      <c r="D36" s="244"/>
      <c r="E36" s="244"/>
      <c r="F36" s="244"/>
      <c r="G36" s="1151" t="s">
        <v>501</v>
      </c>
      <c r="H36" s="1152"/>
      <c r="I36" s="1152"/>
      <c r="J36" s="1153"/>
      <c r="K36" s="294">
        <v>2596</v>
      </c>
      <c r="L36" s="294">
        <v>143</v>
      </c>
      <c r="M36" s="295">
        <v>3303</v>
      </c>
      <c r="N36" s="296">
        <v>-95.7</v>
      </c>
    </row>
    <row r="37" spans="1:16" ht="13.5" customHeight="1">
      <c r="A37" s="248"/>
      <c r="B37" s="244"/>
      <c r="C37" s="244"/>
      <c r="D37" s="244"/>
      <c r="E37" s="244"/>
      <c r="F37" s="244"/>
      <c r="G37" s="1151" t="s">
        <v>502</v>
      </c>
      <c r="H37" s="1152"/>
      <c r="I37" s="1152"/>
      <c r="J37" s="1153"/>
      <c r="K37" s="294">
        <v>3317</v>
      </c>
      <c r="L37" s="294">
        <v>183</v>
      </c>
      <c r="M37" s="295">
        <v>1276</v>
      </c>
      <c r="N37" s="296">
        <v>-85.7</v>
      </c>
    </row>
    <row r="38" spans="1:16" ht="27" customHeight="1">
      <c r="A38" s="248"/>
      <c r="B38" s="244"/>
      <c r="C38" s="244"/>
      <c r="D38" s="244"/>
      <c r="E38" s="244"/>
      <c r="F38" s="244"/>
      <c r="G38" s="1154" t="s">
        <v>503</v>
      </c>
      <c r="H38" s="1155"/>
      <c r="I38" s="1155"/>
      <c r="J38" s="1156"/>
      <c r="K38" s="297">
        <v>61</v>
      </c>
      <c r="L38" s="297">
        <v>3</v>
      </c>
      <c r="M38" s="298">
        <v>4</v>
      </c>
      <c r="N38" s="299">
        <v>-25</v>
      </c>
      <c r="O38" s="293"/>
    </row>
    <row r="39" spans="1:16">
      <c r="A39" s="248"/>
      <c r="B39" s="244"/>
      <c r="C39" s="244"/>
      <c r="D39" s="244"/>
      <c r="E39" s="244"/>
      <c r="F39" s="244"/>
      <c r="G39" s="1154" t="s">
        <v>504</v>
      </c>
      <c r="H39" s="1155"/>
      <c r="I39" s="1155"/>
      <c r="J39" s="1156"/>
      <c r="K39" s="300">
        <v>-88952</v>
      </c>
      <c r="L39" s="300">
        <v>-4907</v>
      </c>
      <c r="M39" s="301">
        <v>-3022</v>
      </c>
      <c r="N39" s="302">
        <v>62.4</v>
      </c>
      <c r="O39" s="293"/>
    </row>
    <row r="40" spans="1:16" ht="27" customHeight="1">
      <c r="A40" s="248"/>
      <c r="B40" s="244"/>
      <c r="C40" s="244"/>
      <c r="D40" s="244"/>
      <c r="E40" s="244"/>
      <c r="F40" s="244"/>
      <c r="G40" s="1151" t="s">
        <v>505</v>
      </c>
      <c r="H40" s="1152"/>
      <c r="I40" s="1152"/>
      <c r="J40" s="1153"/>
      <c r="K40" s="300">
        <v>-1815882</v>
      </c>
      <c r="L40" s="300">
        <v>-100170</v>
      </c>
      <c r="M40" s="301">
        <v>-68778</v>
      </c>
      <c r="N40" s="302">
        <v>45.6</v>
      </c>
      <c r="O40" s="293"/>
    </row>
    <row r="41" spans="1:16">
      <c r="A41" s="248"/>
      <c r="B41" s="244"/>
      <c r="C41" s="244"/>
      <c r="D41" s="244"/>
      <c r="E41" s="244"/>
      <c r="F41" s="244"/>
      <c r="G41" s="1157" t="s">
        <v>279</v>
      </c>
      <c r="H41" s="1158"/>
      <c r="I41" s="1158"/>
      <c r="J41" s="1159"/>
      <c r="K41" s="294">
        <v>579387</v>
      </c>
      <c r="L41" s="300">
        <v>31961</v>
      </c>
      <c r="M41" s="301">
        <v>30628</v>
      </c>
      <c r="N41" s="302">
        <v>4.4000000000000004</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44" t="s">
        <v>474</v>
      </c>
      <c r="J49" s="1146" t="s">
        <v>509</v>
      </c>
      <c r="K49" s="1147"/>
      <c r="L49" s="1147"/>
      <c r="M49" s="1147"/>
      <c r="N49" s="1148"/>
    </row>
    <row r="50" spans="1:14">
      <c r="A50" s="248"/>
      <c r="B50" s="244"/>
      <c r="C50" s="244"/>
      <c r="D50" s="244"/>
      <c r="E50" s="244"/>
      <c r="F50" s="244"/>
      <c r="G50" s="312"/>
      <c r="H50" s="313"/>
      <c r="I50" s="1145"/>
      <c r="J50" s="314" t="s">
        <v>510</v>
      </c>
      <c r="K50" s="315" t="s">
        <v>511</v>
      </c>
      <c r="L50" s="316" t="s">
        <v>512</v>
      </c>
      <c r="M50" s="317" t="s">
        <v>513</v>
      </c>
      <c r="N50" s="318" t="s">
        <v>514</v>
      </c>
    </row>
    <row r="51" spans="1:14">
      <c r="A51" s="248"/>
      <c r="B51" s="244"/>
      <c r="C51" s="244"/>
      <c r="D51" s="244"/>
      <c r="E51" s="244"/>
      <c r="F51" s="244"/>
      <c r="G51" s="310" t="s">
        <v>515</v>
      </c>
      <c r="H51" s="311"/>
      <c r="I51" s="319">
        <v>3157196</v>
      </c>
      <c r="J51" s="320">
        <v>163959</v>
      </c>
      <c r="K51" s="321">
        <v>-31.6</v>
      </c>
      <c r="L51" s="322">
        <v>90833</v>
      </c>
      <c r="M51" s="323">
        <v>-16.7</v>
      </c>
      <c r="N51" s="324">
        <v>-14.9</v>
      </c>
    </row>
    <row r="52" spans="1:14">
      <c r="A52" s="248"/>
      <c r="B52" s="244"/>
      <c r="C52" s="244"/>
      <c r="D52" s="244"/>
      <c r="E52" s="244"/>
      <c r="F52" s="244"/>
      <c r="G52" s="325"/>
      <c r="H52" s="326" t="s">
        <v>516</v>
      </c>
      <c r="I52" s="327">
        <v>1941716</v>
      </c>
      <c r="J52" s="328">
        <v>100837</v>
      </c>
      <c r="K52" s="329">
        <v>15</v>
      </c>
      <c r="L52" s="330">
        <v>47037</v>
      </c>
      <c r="M52" s="331">
        <v>-8.1999999999999993</v>
      </c>
      <c r="N52" s="332">
        <v>23.2</v>
      </c>
    </row>
    <row r="53" spans="1:14">
      <c r="A53" s="248"/>
      <c r="B53" s="244"/>
      <c r="C53" s="244"/>
      <c r="D53" s="244"/>
      <c r="E53" s="244"/>
      <c r="F53" s="244"/>
      <c r="G53" s="310" t="s">
        <v>517</v>
      </c>
      <c r="H53" s="311"/>
      <c r="I53" s="319">
        <v>3455149</v>
      </c>
      <c r="J53" s="320">
        <v>181649</v>
      </c>
      <c r="K53" s="321">
        <v>10.8</v>
      </c>
      <c r="L53" s="322">
        <v>79181</v>
      </c>
      <c r="M53" s="323">
        <v>-12.8</v>
      </c>
      <c r="N53" s="324">
        <v>23.6</v>
      </c>
    </row>
    <row r="54" spans="1:14">
      <c r="A54" s="248"/>
      <c r="B54" s="244"/>
      <c r="C54" s="244"/>
      <c r="D54" s="244"/>
      <c r="E54" s="244"/>
      <c r="F54" s="244"/>
      <c r="G54" s="325"/>
      <c r="H54" s="326" t="s">
        <v>516</v>
      </c>
      <c r="I54" s="327">
        <v>1780568</v>
      </c>
      <c r="J54" s="328">
        <v>93611</v>
      </c>
      <c r="K54" s="329">
        <v>-7.2</v>
      </c>
      <c r="L54" s="330">
        <v>40448</v>
      </c>
      <c r="M54" s="331">
        <v>-14</v>
      </c>
      <c r="N54" s="332">
        <v>6.8</v>
      </c>
    </row>
    <row r="55" spans="1:14">
      <c r="A55" s="248"/>
      <c r="B55" s="244"/>
      <c r="C55" s="244"/>
      <c r="D55" s="244"/>
      <c r="E55" s="244"/>
      <c r="F55" s="244"/>
      <c r="G55" s="310" t="s">
        <v>518</v>
      </c>
      <c r="H55" s="311"/>
      <c r="I55" s="319">
        <v>6838225</v>
      </c>
      <c r="J55" s="320">
        <v>363021</v>
      </c>
      <c r="K55" s="321">
        <v>99.8</v>
      </c>
      <c r="L55" s="322">
        <v>118124</v>
      </c>
      <c r="M55" s="323">
        <v>49.2</v>
      </c>
      <c r="N55" s="324">
        <v>50.6</v>
      </c>
    </row>
    <row r="56" spans="1:14">
      <c r="A56" s="248"/>
      <c r="B56" s="244"/>
      <c r="C56" s="244"/>
      <c r="D56" s="244"/>
      <c r="E56" s="244"/>
      <c r="F56" s="244"/>
      <c r="G56" s="325"/>
      <c r="H56" s="326" t="s">
        <v>516</v>
      </c>
      <c r="I56" s="327">
        <v>3961923</v>
      </c>
      <c r="J56" s="328">
        <v>210327</v>
      </c>
      <c r="K56" s="329">
        <v>124.7</v>
      </c>
      <c r="L56" s="330">
        <v>54614</v>
      </c>
      <c r="M56" s="331">
        <v>35</v>
      </c>
      <c r="N56" s="332">
        <v>89.7</v>
      </c>
    </row>
    <row r="57" spans="1:14">
      <c r="A57" s="248"/>
      <c r="B57" s="244"/>
      <c r="C57" s="244"/>
      <c r="D57" s="244"/>
      <c r="E57" s="244"/>
      <c r="F57" s="244"/>
      <c r="G57" s="310" t="s">
        <v>519</v>
      </c>
      <c r="H57" s="311"/>
      <c r="I57" s="319">
        <v>2591713</v>
      </c>
      <c r="J57" s="320">
        <v>140785</v>
      </c>
      <c r="K57" s="321">
        <v>-61.2</v>
      </c>
      <c r="L57" s="322">
        <v>101693</v>
      </c>
      <c r="M57" s="323">
        <v>-13.9</v>
      </c>
      <c r="N57" s="324">
        <v>-47.3</v>
      </c>
    </row>
    <row r="58" spans="1:14">
      <c r="A58" s="248"/>
      <c r="B58" s="244"/>
      <c r="C58" s="244"/>
      <c r="D58" s="244"/>
      <c r="E58" s="244"/>
      <c r="F58" s="244"/>
      <c r="G58" s="325"/>
      <c r="H58" s="326" t="s">
        <v>516</v>
      </c>
      <c r="I58" s="327">
        <v>1208193</v>
      </c>
      <c r="J58" s="328">
        <v>65631</v>
      </c>
      <c r="K58" s="329">
        <v>-68.8</v>
      </c>
      <c r="L58" s="330">
        <v>51066</v>
      </c>
      <c r="M58" s="331">
        <v>-6.5</v>
      </c>
      <c r="N58" s="332">
        <v>-62.3</v>
      </c>
    </row>
    <row r="59" spans="1:14">
      <c r="A59" s="248"/>
      <c r="B59" s="244"/>
      <c r="C59" s="244"/>
      <c r="D59" s="244"/>
      <c r="E59" s="244"/>
      <c r="F59" s="244"/>
      <c r="G59" s="310" t="s">
        <v>520</v>
      </c>
      <c r="H59" s="311"/>
      <c r="I59" s="319">
        <v>2529677</v>
      </c>
      <c r="J59" s="320">
        <v>139545</v>
      </c>
      <c r="K59" s="321">
        <v>-0.9</v>
      </c>
      <c r="L59" s="322">
        <v>96635</v>
      </c>
      <c r="M59" s="323">
        <v>-5</v>
      </c>
      <c r="N59" s="324">
        <v>4.0999999999999996</v>
      </c>
    </row>
    <row r="60" spans="1:14">
      <c r="A60" s="248"/>
      <c r="B60" s="244"/>
      <c r="C60" s="244"/>
      <c r="D60" s="244"/>
      <c r="E60" s="244"/>
      <c r="F60" s="244"/>
      <c r="G60" s="325"/>
      <c r="H60" s="326" t="s">
        <v>516</v>
      </c>
      <c r="I60" s="333">
        <v>1418028</v>
      </c>
      <c r="J60" s="328">
        <v>78223</v>
      </c>
      <c r="K60" s="329">
        <v>19.2</v>
      </c>
      <c r="L60" s="330">
        <v>44408</v>
      </c>
      <c r="M60" s="331">
        <v>-13</v>
      </c>
      <c r="N60" s="332">
        <v>32.200000000000003</v>
      </c>
    </row>
    <row r="61" spans="1:14">
      <c r="A61" s="248"/>
      <c r="B61" s="244"/>
      <c r="C61" s="244"/>
      <c r="D61" s="244"/>
      <c r="E61" s="244"/>
      <c r="F61" s="244"/>
      <c r="G61" s="310" t="s">
        <v>521</v>
      </c>
      <c r="H61" s="334"/>
      <c r="I61" s="335">
        <v>3714392</v>
      </c>
      <c r="J61" s="336">
        <v>197792</v>
      </c>
      <c r="K61" s="337">
        <v>3.4</v>
      </c>
      <c r="L61" s="338">
        <v>97293</v>
      </c>
      <c r="M61" s="339">
        <v>0.2</v>
      </c>
      <c r="N61" s="324">
        <v>3.2</v>
      </c>
    </row>
    <row r="62" spans="1:14">
      <c r="A62" s="248"/>
      <c r="B62" s="244"/>
      <c r="C62" s="244"/>
      <c r="D62" s="244"/>
      <c r="E62" s="244"/>
      <c r="F62" s="244"/>
      <c r="G62" s="325"/>
      <c r="H62" s="326" t="s">
        <v>516</v>
      </c>
      <c r="I62" s="327">
        <v>2062086</v>
      </c>
      <c r="J62" s="328">
        <v>109726</v>
      </c>
      <c r="K62" s="329">
        <v>16.600000000000001</v>
      </c>
      <c r="L62" s="330">
        <v>47515</v>
      </c>
      <c r="M62" s="331">
        <v>-1.3</v>
      </c>
      <c r="N62" s="332">
        <v>17.899999999999999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69" t="s">
        <v>3</v>
      </c>
      <c r="D47" s="1169"/>
      <c r="E47" s="1170"/>
      <c r="F47" s="11">
        <v>21.59</v>
      </c>
      <c r="G47" s="12">
        <v>24.43</v>
      </c>
      <c r="H47" s="12">
        <v>27.01</v>
      </c>
      <c r="I47" s="12">
        <v>30.39</v>
      </c>
      <c r="J47" s="13">
        <v>34</v>
      </c>
    </row>
    <row r="48" spans="2:10" ht="57.75" customHeight="1">
      <c r="B48" s="14"/>
      <c r="C48" s="1171" t="s">
        <v>4</v>
      </c>
      <c r="D48" s="1171"/>
      <c r="E48" s="1172"/>
      <c r="F48" s="15">
        <v>6.29</v>
      </c>
      <c r="G48" s="16">
        <v>5.22</v>
      </c>
      <c r="H48" s="16">
        <v>4.5999999999999996</v>
      </c>
      <c r="I48" s="16">
        <v>6.77</v>
      </c>
      <c r="J48" s="17">
        <v>4.8600000000000003</v>
      </c>
    </row>
    <row r="49" spans="2:10" ht="57.75" customHeight="1" thickBot="1">
      <c r="B49" s="18"/>
      <c r="C49" s="1173" t="s">
        <v>5</v>
      </c>
      <c r="D49" s="1173"/>
      <c r="E49" s="1174"/>
      <c r="F49" s="19" t="s">
        <v>528</v>
      </c>
      <c r="G49" s="20" t="s">
        <v>529</v>
      </c>
      <c r="H49" s="20">
        <v>1.86</v>
      </c>
      <c r="I49" s="20">
        <v>3.41</v>
      </c>
      <c r="J49" s="21" t="s">
        <v>530</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ioas_user</dc:creator>
  <cp:lastModifiedBy> </cp:lastModifiedBy>
  <cp:lastPrinted>2017-04-07T07:45:40Z</cp:lastPrinted>
  <dcterms:created xsi:type="dcterms:W3CDTF">2017-05-22T23:39:32Z</dcterms:created>
  <dcterms:modified xsi:type="dcterms:W3CDTF">2017-05-22T23:39:33Z</dcterms:modified>
</cp:coreProperties>
</file>