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9500" yWindow="315" windowWidth="19140" windowHeight="10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6" i="9"/>
  <c r="BG35"/>
  <c r="BG34"/>
  <c r="AO35"/>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C38"/>
  <c r="CO37"/>
  <c r="BE37"/>
  <c r="AM37"/>
  <c r="CO36"/>
  <c r="AM36"/>
  <c r="C34"/>
  <c r="C35" l="1"/>
  <c r="C36" s="1"/>
  <c r="C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l="1"/>
  <c r="U36" s="1"/>
  <c r="U37" s="1"/>
  <c r="U38" s="1"/>
  <c r="AM34" l="1"/>
  <c r="AM35" s="1"/>
  <c r="BE34" l="1"/>
  <c r="BE35" s="1"/>
  <c r="BE36" s="1"/>
  <c r="BW34" l="1"/>
  <c r="BW35" s="1"/>
  <c r="BW36" s="1"/>
  <c r="BW37" s="1"/>
  <c r="BW38" s="1"/>
  <c r="BW39" s="1"/>
  <c r="BW40" s="1"/>
  <c r="BW41" s="1"/>
  <c r="BW42" s="1"/>
  <c r="BW43" s="1"/>
  <c r="CO34" l="1"/>
  <c r="CO35" s="1"/>
</calcChain>
</file>

<file path=xl/sharedStrings.xml><?xml version="1.0" encoding="utf-8"?>
<sst xmlns="http://schemas.openxmlformats.org/spreadsheetml/2006/main" count="1047" uniqueCount="568">
  <si>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</si>
  <si>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</si>
  <si>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</si>
  <si>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</si>
  <si>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</si>
  <si>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</si>
  <si>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</si>
  <si>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</si>
  <si>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</si>
  <si>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</si>
  <si>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</si>
  <si>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</si>
  <si>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</si>
  <si>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</si>
  <si>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</si>
  <si>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</si>
  <si>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</si>
  <si>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</si>
  <si>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</si>
  <si>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</si>
  <si>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</si>
  <si>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</si>
  <si>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</si>
  <si>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</si>
  <si>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</si>
  <si>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</si>
  <si>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</si>
  <si>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</si>
  <si>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</si>
  <si>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</si>
  <si>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</si>
  <si>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</si>
  <si>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</si>
  <si>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</si>
  <si>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</si>
  <si>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</si>
  <si>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</si>
  <si>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</si>
  <si>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</si>
  <si>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</si>
  <si>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</si>
  <si>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</si>
  <si>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</si>
  <si>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</si>
  <si>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</si>
  <si>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</si>
  <si>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</si>
  <si>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</si>
  <si>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</si>
  <si>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</si>
  <si>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</si>
  <si>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</si>
  <si>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</si>
  <si>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</si>
  <si>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</si>
  <si>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</si>
  <si>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</si>
  <si>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</si>
  <si>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</si>
  <si>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</si>
  <si>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</si>
  <si>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</si>
  <si>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</si>
  <si>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</si>
  <si>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</si>
  <si>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</si>
  <si>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</si>
  <si>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</si>
  <si>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</si>
  <si>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</si>
  <si>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</si>
  <si>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</si>
  <si>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</si>
  <si>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</si>
  <si>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</si>
  <si>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</si>
  <si>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</si>
  <si>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</si>
  <si>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</si>
  <si>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</si>
  <si>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</si>
  <si>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いの町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</si>
  <si>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</si>
  <si>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</si>
  <si>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</si>
  <si>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</si>
  <si>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</si>
  <si>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</si>
  <si>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</si>
  <si>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</si>
  <si>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</si>
  <si>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</si>
  <si>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</si>
  <si>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</si>
  <si>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</si>
  <si>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</si>
  <si>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</si>
  <si>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</si>
  <si>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</si>
  <si>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</si>
  <si>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</si>
  <si>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</si>
  <si>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</si>
  <si>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</si>
  <si>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</si>
  <si>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</si>
  <si>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</si>
  <si>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</si>
  <si>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</si>
  <si>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</si>
  <si>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</si>
  <si>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</si>
  <si>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</si>
  <si>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</si>
  <si>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</si>
  <si>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</si>
  <si>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</si>
  <si>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</si>
  <si>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</si>
  <si>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</si>
  <si>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</si>
  <si>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</si>
  <si>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</si>
  <si>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</si>
  <si>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</si>
  <si>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</si>
  <si>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</si>
  <si>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</si>
  <si>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</si>
  <si>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</si>
  <si>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</si>
  <si>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</si>
  <si>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</si>
  <si>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</si>
  <si>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</si>
  <si>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</si>
  <si>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</si>
  <si>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</si>
  <si>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</si>
  <si>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</si>
  <si>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</si>
  <si>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</si>
  <si>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</si>
  <si>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</si>
  <si>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</si>
  <si>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</si>
  <si>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</si>
  <si>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</si>
  <si>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</si>
  <si>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</si>
  <si>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</si>
  <si>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</si>
  <si>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</si>
  <si>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</si>
  <si>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</si>
  <si>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</si>
  <si>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</si>
  <si>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</si>
  <si>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</si>
  <si>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</si>
  <si>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</si>
  <si>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</si>
  <si>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</si>
  <si>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</si>
  <si>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</si>
  <si>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</si>
  <si>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</si>
  <si>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</si>
  <si>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</si>
  <si>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</si>
  <si>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</si>
  <si>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</si>
  <si>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</si>
  <si>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</si>
  <si>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</si>
  <si>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</si>
  <si>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</si>
  <si>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</si>
  <si>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</si>
  <si>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</si>
  <si>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</si>
  <si>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</si>
  <si>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</si>
  <si>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</si>
  <si>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</si>
  <si>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</si>
  <si>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</si>
  <si>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</si>
  <si>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</si>
  <si>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</si>
  <si>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</si>
  <si>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高知県いの町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</si>
  <si>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</si>
  <si>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</si>
  <si>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</si>
  <si>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</si>
  <si>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</si>
  <si>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</si>
  <si>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</si>
  <si>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</si>
  <si>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</si>
  <si>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</si>
  <si>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</si>
  <si>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</si>
  <si>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</si>
  <si>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</si>
  <si>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</si>
  <si>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</si>
  <si>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</si>
  <si>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</si>
  <si>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</si>
  <si>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</si>
  <si>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</si>
  <si>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</si>
  <si>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</si>
  <si>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</si>
  <si>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</si>
  <si>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</si>
  <si>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</si>
  <si>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</si>
  <si>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</si>
  <si>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</si>
  <si>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</si>
  <si>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</si>
  <si>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</si>
  <si>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</si>
  <si>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</si>
  <si>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</si>
  <si>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</si>
  <si>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</si>
  <si>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</si>
  <si>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</si>
  <si>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</si>
  <si>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</si>
  <si>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</si>
  <si>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</si>
  <si>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</si>
  <si>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</si>
  <si>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</si>
  <si>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</si>
  <si>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</si>
  <si>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</si>
  <si>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</si>
  <si>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</si>
  <si>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</si>
  <si>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</si>
  <si>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</si>
  <si>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</si>
  <si>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</si>
  <si>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</si>
  <si>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</si>
  <si>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</si>
  <si>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</si>
  <si>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</si>
  <si>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</si>
  <si>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</si>
  <si>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</si>
  <si>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</si>
  <si>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</si>
  <si>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</si>
  <si>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</si>
  <si>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</si>
  <si>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</si>
  <si>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</si>
  <si>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</si>
  <si>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</si>
  <si>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</si>
  <si>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</si>
  <si>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</si>
  <si>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</si>
  <si>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</si>
  <si>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</si>
  <si>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</si>
  <si>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</si>
  <si>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</si>
  <si>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</si>
  <si>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</si>
  <si>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</si>
  <si>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</si>
  <si>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</si>
  <si>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</si>
  <si>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</si>
  <si>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</si>
  <si>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</si>
  <si>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</si>
  <si>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</si>
  <si>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</si>
  <si>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</si>
  <si>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</si>
  <si>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</si>
  <si>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</si>
  <si>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</si>
  <si>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</si>
  <si>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</si>
  <si>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</si>
  <si>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</si>
  <si>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</si>
  <si>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</si>
  <si>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</si>
  <si>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</si>
  <si>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</si>
  <si>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</si>
  <si>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</si>
  <si>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</si>
  <si>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</si>
  <si>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</si>
  <si>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</si>
  <si>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</si>
  <si>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</si>
  <si>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</si>
  <si>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</si>
  <si>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</si>
  <si>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</si>
  <si>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</si>
  <si>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</si>
  <si>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</si>
  <si>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</si>
  <si>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</si>
  <si>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</si>
  <si>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</si>
  <si>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</si>
  <si>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</si>
  <si>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</si>
  <si>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</si>
  <si>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</si>
  <si>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</si>
  <si>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</si>
  <si>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</si>
  <si>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</si>
  <si>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</si>
  <si>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</si>
  <si>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</si>
  <si>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</si>
  <si>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</si>
  <si>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</si>
  <si>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</si>
  <si>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</si>
  <si>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</si>
  <si>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</si>
  <si>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高知県いの町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</si>
  <si>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</si>
  <si>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</si>
  <si>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</si>
  <si>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</si>
  <si>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</si>
  <si>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</si>
  <si>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</si>
  <si>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</si>
  <si>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</si>
  <si>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</si>
  <si>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</si>
  <si>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</si>
  <si>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</si>
  <si>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</si>
  <si>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</si>
  <si>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</si>
  <si>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</si>
  <si>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</si>
  <si>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</si>
  <si>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</si>
  <si>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水資源対策特別会計</t>
    <phoneticPr fontId="5"/>
  </si>
  <si>
    <t>墓地公園事業特別会計</t>
    <phoneticPr fontId="5"/>
  </si>
  <si>
    <t>天王地区汚水処理施設事業特別会計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</si>
  <si>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</si>
  <si>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</si>
  <si>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</si>
  <si>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</si>
  <si>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</si>
  <si>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</si>
  <si>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</si>
  <si>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</si>
  <si>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</si>
  <si>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</si>
  <si>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</si>
  <si>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</si>
  <si>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</si>
  <si>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</si>
  <si>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</si>
  <si>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</si>
  <si>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</si>
  <si>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特別養護老人ホーム特別会計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</si>
  <si>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</si>
  <si>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</si>
  <si>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</si>
  <si>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</si>
  <si>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</si>
  <si>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</si>
  <si>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</si>
  <si>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</si>
  <si>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</si>
  <si>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</si>
  <si>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</si>
  <si>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</si>
  <si>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</si>
  <si>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</si>
  <si>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</si>
  <si>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</si>
  <si>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</si>
  <si>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</si>
  <si>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</si>
  <si>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</si>
  <si>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</si>
  <si>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</si>
  <si>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</si>
  <si>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</si>
  <si>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</si>
  <si>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</si>
  <si>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</si>
  <si>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</si>
  <si>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</si>
  <si>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</si>
  <si>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</si>
  <si>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</si>
  <si>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</si>
  <si>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</si>
  <si>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</si>
  <si>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</si>
  <si>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</si>
  <si>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</si>
  <si>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</si>
  <si>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</si>
  <si>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</si>
  <si>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</si>
  <si>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</si>
  <si>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</si>
  <si>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</si>
  <si>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</si>
  <si>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</si>
  <si>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</si>
  <si>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</si>
  <si>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</si>
  <si>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</si>
  <si>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</si>
  <si>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</si>
  <si>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</si>
  <si>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</si>
  <si>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</si>
  <si>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</si>
  <si>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</si>
  <si>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</si>
  <si>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</si>
  <si>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</si>
  <si>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</si>
  <si>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</si>
  <si>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</si>
  <si>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</si>
  <si>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</si>
  <si>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</si>
  <si>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</si>
  <si>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</si>
  <si>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</si>
  <si>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</si>
  <si>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</si>
  <si>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</si>
  <si>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</si>
  <si>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</si>
  <si>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</si>
  <si>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</si>
  <si>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</si>
  <si>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</si>
  <si>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</si>
  <si>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</si>
  <si>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</si>
  <si>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</si>
  <si>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</si>
  <si>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</si>
  <si>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</si>
  <si>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</si>
  <si>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</si>
  <si>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</si>
  <si>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</si>
  <si>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</si>
  <si>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</si>
  <si>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</si>
  <si>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</si>
  <si>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</si>
  <si>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</si>
  <si>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</si>
  <si>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</si>
  <si>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</si>
  <si>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</si>
  <si>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</si>
  <si>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</si>
  <si>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</si>
  <si>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</si>
  <si>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</si>
  <si>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</si>
  <si>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</si>
  <si>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</si>
  <si>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</si>
  <si>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</si>
  <si>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</si>
  <si>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</si>
  <si>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</si>
  <si>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</si>
  <si>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</si>
  <si>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</si>
  <si>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</si>
  <si>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</si>
  <si>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</si>
  <si>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</si>
  <si>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</si>
  <si>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</si>
  <si>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</si>
  <si>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</si>
  <si>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</si>
  <si>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</si>
  <si>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</si>
  <si>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</si>
  <si>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</si>
  <si>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</si>
  <si>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</si>
  <si>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</si>
  <si>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</si>
  <si>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</si>
  <si>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</si>
  <si>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</si>
  <si>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</si>
  <si>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</si>
  <si>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</si>
  <si>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</si>
  <si>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</si>
  <si>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</si>
  <si>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</si>
  <si>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</si>
  <si>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</si>
  <si>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</si>
  <si>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</si>
  <si>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0.11</t>
  </si>
  <si>
    <t>▲ 0.03</t>
  </si>
  <si>
    <t>病院事業会計</t>
  </si>
  <si>
    <t>水道事業会計</t>
  </si>
  <si>
    <t>一般会計</t>
  </si>
  <si>
    <t>介護保険特別会計</t>
  </si>
  <si>
    <t>後期高齢者医療特別会計</t>
  </si>
  <si>
    <t>天王地区汚水処理施設事業特別会計</t>
  </si>
  <si>
    <t>下水道事業特別会計</t>
  </si>
  <si>
    <t>水資源対策特別会計</t>
  </si>
  <si>
    <t>その他会計（赤字）</t>
  </si>
  <si>
    <t>その他会計（黒字）</t>
  </si>
  <si>
    <t>仁淀川下流衛生事務組合　一般会計</t>
    <rPh sb="0" eb="3">
      <t>ニヨドガワ</t>
    </rPh>
    <rPh sb="3" eb="5">
      <t>カリュウ</t>
    </rPh>
    <rPh sb="5" eb="7">
      <t>エイセイ</t>
    </rPh>
    <rPh sb="7" eb="9">
      <t>ジム</t>
    </rPh>
    <rPh sb="9" eb="11">
      <t>クミアイ</t>
    </rPh>
    <rPh sb="12" eb="14">
      <t>イッパン</t>
    </rPh>
    <rPh sb="14" eb="16">
      <t>カイケイ</t>
    </rPh>
    <phoneticPr fontId="5"/>
  </si>
  <si>
    <t>嶺北広域行政事務組合　一般会計</t>
    <rPh sb="0" eb="2">
      <t>レイホク</t>
    </rPh>
    <rPh sb="2" eb="4">
      <t>コウイキ</t>
    </rPh>
    <rPh sb="4" eb="6">
      <t>ギョウセイ</t>
    </rPh>
    <rPh sb="6" eb="8">
      <t>ジム</t>
    </rPh>
    <rPh sb="8" eb="10">
      <t>クミアイ</t>
    </rPh>
    <rPh sb="11" eb="13">
      <t>イッパン</t>
    </rPh>
    <rPh sb="13" eb="15">
      <t>カイケイ</t>
    </rPh>
    <phoneticPr fontId="5"/>
  </si>
  <si>
    <t>嶺北広域行政事務組合　特別養護老人ホーム特別会計</t>
    <rPh sb="0" eb="2">
      <t>レイホク</t>
    </rPh>
    <rPh sb="2" eb="4">
      <t>コウイキ</t>
    </rPh>
    <rPh sb="4" eb="6">
      <t>ギョウセイ</t>
    </rPh>
    <rPh sb="6" eb="8">
      <t>ジム</t>
    </rPh>
    <rPh sb="8" eb="10">
      <t>クミアイ</t>
    </rPh>
    <rPh sb="11" eb="13">
      <t>トクベツ</t>
    </rPh>
    <rPh sb="13" eb="15">
      <t>ヨウゴ</t>
    </rPh>
    <rPh sb="15" eb="17">
      <t>ロウジン</t>
    </rPh>
    <rPh sb="20" eb="22">
      <t>トクベツ</t>
    </rPh>
    <rPh sb="22" eb="24">
      <t>カイケイ</t>
    </rPh>
    <phoneticPr fontId="5"/>
  </si>
  <si>
    <t>高知中央西部焼却事務組合　一般会計</t>
    <rPh sb="0" eb="2">
      <t>コウチ</t>
    </rPh>
    <rPh sb="2" eb="4">
      <t>チュウオウ</t>
    </rPh>
    <rPh sb="4" eb="6">
      <t>セイブ</t>
    </rPh>
    <rPh sb="6" eb="8">
      <t>ショウキャク</t>
    </rPh>
    <rPh sb="8" eb="10">
      <t>ジム</t>
    </rPh>
    <rPh sb="10" eb="12">
      <t>クミアイ</t>
    </rPh>
    <rPh sb="13" eb="15">
      <t>イッパン</t>
    </rPh>
    <rPh sb="15" eb="17">
      <t>カイケイ</t>
    </rPh>
    <phoneticPr fontId="5"/>
  </si>
  <si>
    <t>仁淀消防組合　一般会計</t>
    <rPh sb="0" eb="2">
      <t>ニヨド</t>
    </rPh>
    <rPh sb="2" eb="4">
      <t>ショウボウ</t>
    </rPh>
    <rPh sb="4" eb="6">
      <t>クミアイ</t>
    </rPh>
    <rPh sb="7" eb="9">
      <t>イッパン</t>
    </rPh>
    <rPh sb="9" eb="11">
      <t>カイケイ</t>
    </rPh>
    <phoneticPr fontId="5"/>
  </si>
  <si>
    <t>こうち人づくり広域連合　一般会計</t>
    <rPh sb="3" eb="4">
      <t>ヒト</t>
    </rPh>
    <rPh sb="7" eb="9">
      <t>コウイキ</t>
    </rPh>
    <rPh sb="9" eb="11">
      <t>レンゴウ</t>
    </rPh>
    <rPh sb="12" eb="14">
      <t>イッパン</t>
    </rPh>
    <rPh sb="14" eb="16">
      <t>カイケイ</t>
    </rPh>
    <phoneticPr fontId="5"/>
  </si>
  <si>
    <t>仁淀川中央清掃事務組合　一般会計</t>
    <rPh sb="0" eb="3">
      <t>ニヨドガワ</t>
    </rPh>
    <rPh sb="3" eb="5">
      <t>チュウオウ</t>
    </rPh>
    <rPh sb="5" eb="7">
      <t>セイソウ</t>
    </rPh>
    <rPh sb="7" eb="9">
      <t>ジム</t>
    </rPh>
    <rPh sb="9" eb="11">
      <t>クミアイ</t>
    </rPh>
    <rPh sb="12" eb="14">
      <t>イッパン</t>
    </rPh>
    <rPh sb="14" eb="16">
      <t>カイケイ</t>
    </rPh>
    <phoneticPr fontId="5"/>
  </si>
  <si>
    <t>高知県広域食肉センター事務組合</t>
    <rPh sb="0" eb="3">
      <t>コウチケン</t>
    </rPh>
    <rPh sb="3" eb="5">
      <t>コウイキ</t>
    </rPh>
    <rPh sb="5" eb="7">
      <t>ショクニク</t>
    </rPh>
    <rPh sb="11" eb="13">
      <t>ジム</t>
    </rPh>
    <rPh sb="13" eb="15">
      <t>クミアイ</t>
    </rPh>
    <phoneticPr fontId="5"/>
  </si>
  <si>
    <t>仁淀川広域市町村圏事務組合　仁淀川広域市町村圏事務組合会計</t>
    <rPh sb="0" eb="3">
      <t>ニヨドガワ</t>
    </rPh>
    <rPh sb="3" eb="5">
      <t>コウイキ</t>
    </rPh>
    <rPh sb="5" eb="8">
      <t>シチョウソン</t>
    </rPh>
    <rPh sb="8" eb="9">
      <t>ケン</t>
    </rPh>
    <rPh sb="9" eb="11">
      <t>ジム</t>
    </rPh>
    <rPh sb="11" eb="13">
      <t>クミアイ</t>
    </rPh>
    <rPh sb="14" eb="17">
      <t>ニヨドガワ</t>
    </rPh>
    <rPh sb="17" eb="19">
      <t>コウイキ</t>
    </rPh>
    <rPh sb="19" eb="22">
      <t>シチョウソン</t>
    </rPh>
    <rPh sb="22" eb="23">
      <t>ケン</t>
    </rPh>
    <rPh sb="23" eb="25">
      <t>ジム</t>
    </rPh>
    <rPh sb="25" eb="27">
      <t>クミアイ</t>
    </rPh>
    <rPh sb="27" eb="29">
      <t>カイケイ</t>
    </rPh>
    <phoneticPr fontId="5"/>
  </si>
  <si>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</si>
  <si>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</si>
  <si>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高知県市町村総合事務組合　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5"/>
  </si>
  <si>
    <t>高知県後期高齢者医療広域連合　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</si>
  <si>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　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</si>
  <si>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公益財団法人いの町農業公社</t>
    <rPh sb="0" eb="2">
      <t>コウエキ</t>
    </rPh>
    <rPh sb="2" eb="4">
      <t>ザイダン</t>
    </rPh>
    <rPh sb="4" eb="6">
      <t>ホウジン</t>
    </rPh>
    <rPh sb="8" eb="9">
      <t>マチ</t>
    </rPh>
    <rPh sb="9" eb="11">
      <t>ノウギョウ</t>
    </rPh>
    <rPh sb="11" eb="13">
      <t>コウシャ</t>
    </rPh>
    <phoneticPr fontId="5"/>
  </si>
  <si>
    <t>有限会社むささびの里</t>
    <rPh sb="0" eb="2">
      <t>ユウゲン</t>
    </rPh>
    <rPh sb="2" eb="4">
      <t>ガイシャ</t>
    </rPh>
    <rPh sb="9" eb="10">
      <t>サト</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</si>
  <si>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</si>
  <si>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</si>
  <si>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</si>
  <si>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</si>
  <si>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</si>
  <si>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</si>
  <si>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</si>
  <si>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</si>
  <si>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</si>
  <si>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</si>
  <si>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</si>
  <si>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公営企業債の償還減少、一部事務組合が起こした地方債の元利償還金に対する負担金の減少により、将来負担比率はマイナス、実質公債費比率は減少傾向となっているが、実質公債費比率は依然として類似団体内平均値を上回っており、新規地方債発行の抑制に努める。</t>
    <rPh sb="1" eb="3">
      <t>コウエイ</t>
    </rPh>
    <rPh sb="3" eb="5">
      <t>キギョウ</t>
    </rPh>
    <rPh sb="5" eb="6">
      <t>サイ</t>
    </rPh>
    <rPh sb="7" eb="9">
      <t>ショウカン</t>
    </rPh>
    <rPh sb="9" eb="11">
      <t>ゲンショウ</t>
    </rPh>
    <rPh sb="12" eb="14">
      <t>イチブ</t>
    </rPh>
    <rPh sb="14" eb="16">
      <t>ジム</t>
    </rPh>
    <rPh sb="16" eb="18">
      <t>クミアイ</t>
    </rPh>
    <rPh sb="19" eb="20">
      <t>オ</t>
    </rPh>
    <rPh sb="23" eb="26">
      <t>チホウサイ</t>
    </rPh>
    <rPh sb="27" eb="29">
      <t>ガンリ</t>
    </rPh>
    <rPh sb="29" eb="32">
      <t>ショウカンキン</t>
    </rPh>
    <rPh sb="33" eb="34">
      <t>タイ</t>
    </rPh>
    <rPh sb="36" eb="39">
      <t>フタンキン</t>
    </rPh>
    <rPh sb="40" eb="42">
      <t>ゲンショウ</t>
    </rPh>
    <rPh sb="46" eb="48">
      <t>ショウライ</t>
    </rPh>
    <rPh sb="48" eb="50">
      <t>フタン</t>
    </rPh>
    <rPh sb="50" eb="52">
      <t>ヒリツ</t>
    </rPh>
    <rPh sb="58" eb="60">
      <t>ジッシツ</t>
    </rPh>
    <rPh sb="60" eb="62">
      <t>コウサイ</t>
    </rPh>
    <rPh sb="62" eb="63">
      <t>ヒ</t>
    </rPh>
    <rPh sb="63" eb="65">
      <t>ヒリツ</t>
    </rPh>
    <rPh sb="66" eb="68">
      <t>ゲンショウ</t>
    </rPh>
    <rPh sb="68" eb="70">
      <t>ケイコウ</t>
    </rPh>
    <rPh sb="78" eb="80">
      <t>ジッシツ</t>
    </rPh>
    <rPh sb="80" eb="83">
      <t>コウサイヒ</t>
    </rPh>
    <rPh sb="83" eb="85">
      <t>ヒリツ</t>
    </rPh>
    <rPh sb="86" eb="88">
      <t>イゼン</t>
    </rPh>
    <rPh sb="91" eb="93">
      <t>ルイジ</t>
    </rPh>
    <rPh sb="93" eb="95">
      <t>ダンタイ</t>
    </rPh>
    <rPh sb="95" eb="96">
      <t>ナイ</t>
    </rPh>
    <rPh sb="96" eb="99">
      <t>ヘイキンチ</t>
    </rPh>
    <rPh sb="100" eb="102">
      <t>ウワマワ</t>
    </rPh>
    <rPh sb="107" eb="109">
      <t>シンキ</t>
    </rPh>
    <rPh sb="109" eb="112">
      <t>チホウサイ</t>
    </rPh>
    <rPh sb="112" eb="114">
      <t>ハッコウ</t>
    </rPh>
    <rPh sb="115" eb="117">
      <t>ヨクセイ</t>
    </rPh>
    <rPh sb="118" eb="119">
      <t>ツト</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</si>
</sst>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88503</c:v>
                </c:pt>
                <c:pt idx="1">
                  <c:v>75215</c:v>
                </c:pt>
                <c:pt idx="2">
                  <c:v>67642</c:v>
                </c:pt>
                <c:pt idx="3">
                  <c:v>182667</c:v>
                </c:pt>
                <c:pt idx="4">
                  <c:v>77031</c:v>
                </c:pt>
              </c:numCache>
            </c:numRef>
          </c:val>
        </c:ser>
        <c:dLbls/>
        <c:marker val="1"/>
        <c:axId val="114545792"/>
        <c:axId val="114547328"/>
      </c:lineChart>
      <c:catAx>
        <c:axId val="11454579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47328"/>
        <c:crosses val="autoZero"/>
        <c:auto val="1"/>
        <c:lblAlgn val="ctr"/>
        <c:lblOffset val="100"/>
        <c:tickLblSkip val="1"/>
        <c:tickMarkSkip val="1"/>
      </c:catAx>
      <c:valAx>
        <c:axId val="114547328"/>
        <c:scaling>
          <c:orientation val="minMax"/>
          <c:max val="22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4579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3.62</c:v>
                </c:pt>
                <c:pt idx="1">
                  <c:v>3.4</c:v>
                </c:pt>
                <c:pt idx="2">
                  <c:v>3.57</c:v>
                </c:pt>
                <c:pt idx="3">
                  <c:v>3.62</c:v>
                </c:pt>
                <c:pt idx="4">
                  <c:v>3.52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6.43</c:v>
                </c:pt>
                <c:pt idx="1">
                  <c:v>7.99</c:v>
                </c:pt>
                <c:pt idx="2">
                  <c:v>9.75</c:v>
                </c:pt>
                <c:pt idx="3">
                  <c:v>11.8</c:v>
                </c:pt>
                <c:pt idx="4">
                  <c:v>18.09</c:v>
                </c:pt>
              </c:numCache>
            </c:numRef>
          </c:val>
        </c:ser>
        <c:dLbls/>
        <c:gapWidth val="250"/>
        <c:overlap val="100"/>
        <c:axId val="123020032"/>
        <c:axId val="12302156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0.02</c:v>
                </c:pt>
                <c:pt idx="1">
                  <c:v>-0.11</c:v>
                </c:pt>
                <c:pt idx="2">
                  <c:v>0.15</c:v>
                </c:pt>
                <c:pt idx="3">
                  <c:v>-0.03</c:v>
                </c:pt>
                <c:pt idx="4">
                  <c:v>5.43</c:v>
                </c:pt>
              </c:numCache>
            </c:numRef>
          </c:val>
        </c:ser>
        <c:dLbls/>
        <c:marker val="1"/>
        <c:axId val="123020032"/>
        <c:axId val="123021568"/>
      </c:lineChart>
      <c:catAx>
        <c:axId val="1230200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021568"/>
        <c:crosses val="autoZero"/>
        <c:auto val="1"/>
        <c:lblAlgn val="ctr"/>
        <c:lblOffset val="100"/>
        <c:tickLblSkip val="1"/>
        <c:tickMarkSkip val="1"/>
      </c:catAx>
      <c:valAx>
        <c:axId val="1230215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200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0.18</c:v>
                </c:pt>
                <c:pt idx="2">
                  <c:v>#N/A</c:v>
                </c:pt>
                <c:pt idx="3">
                  <c:v>0.03</c:v>
                </c:pt>
                <c:pt idx="4">
                  <c:v>#N/A</c:v>
                </c:pt>
                <c:pt idx="5">
                  <c:v>0.03</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水資源対策特別会計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ser>
        <c:ser>
          <c:idx val="4"/>
          <c:order val="4"/>
          <c:tx>
            <c:strRef>
              <c:f>データシート!$A$31</c:f>
              <c:strCache>
                <c:ptCount val="1"/>
                <c:pt idx="0">
                  <c:v>天王地区汚水処理施設事業特別会計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0.03</c:v>
                </c:pt>
                <c:pt idx="4">
                  <c:v>#N/A</c:v>
                </c:pt>
                <c:pt idx="5">
                  <c:v>0.03</c:v>
                </c:pt>
                <c:pt idx="6">
                  <c:v>#N/A</c:v>
                </c:pt>
                <c:pt idx="7">
                  <c:v>0.02</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0.08</c:v>
                </c:pt>
                <c:pt idx="4">
                  <c:v>#N/A</c:v>
                </c:pt>
                <c:pt idx="5">
                  <c:v>7.0000000000000007E-2</c:v>
                </c:pt>
                <c:pt idx="6">
                  <c:v>#N/A</c:v>
                </c:pt>
                <c:pt idx="7">
                  <c:v>0.08</c:v>
                </c:pt>
                <c:pt idx="8">
                  <c:v>#N/A</c:v>
                </c:pt>
                <c:pt idx="9">
                  <c:v>0.06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0.38</c:v>
                </c:pt>
                <c:pt idx="4">
                  <c:v>#N/A</c:v>
                </c:pt>
                <c:pt idx="5">
                  <c:v>0.13</c:v>
                </c:pt>
                <c:pt idx="6">
                  <c:v>#N/A</c:v>
                </c:pt>
                <c:pt idx="7">
                  <c:v>0.49</c:v>
                </c:pt>
                <c:pt idx="8">
                  <c:v>#N/A</c:v>
                </c:pt>
                <c:pt idx="9">
                  <c:v>0.93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3.6</c:v>
                </c:pt>
                <c:pt idx="2">
                  <c:v>#N/A</c:v>
                </c:pt>
                <c:pt idx="3">
                  <c:v>3.33</c:v>
                </c:pt>
                <c:pt idx="4">
                  <c:v>#N/A</c:v>
                </c:pt>
                <c:pt idx="5">
                  <c:v>3.51</c:v>
                </c:pt>
                <c:pt idx="6">
                  <c:v>#N/A</c:v>
                </c:pt>
                <c:pt idx="7">
                  <c:v>3.58</c:v>
                </c:pt>
                <c:pt idx="8">
                  <c:v>#N/A</c:v>
                </c:pt>
                <c:pt idx="9">
                  <c:v>3.49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6.14</c:v>
                </c:pt>
                <c:pt idx="2">
                  <c:v>#N/A</c:v>
                </c:pt>
                <c:pt idx="3">
                  <c:v>6.32</c:v>
                </c:pt>
                <c:pt idx="4">
                  <c:v>#N/A</c:v>
                </c:pt>
                <c:pt idx="5">
                  <c:v>6.48</c:v>
                </c:pt>
                <c:pt idx="6">
                  <c:v>#N/A</c:v>
                </c:pt>
                <c:pt idx="7">
                  <c:v>5.32</c:v>
                </c:pt>
                <c:pt idx="8">
                  <c:v>#N/A</c:v>
                </c:pt>
                <c:pt idx="9">
                  <c:v>4.96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11.09</c:v>
                </c:pt>
                <c:pt idx="2">
                  <c:v>#N/A</c:v>
                </c:pt>
                <c:pt idx="3">
                  <c:v>11.08</c:v>
                </c:pt>
                <c:pt idx="4">
                  <c:v>#N/A</c:v>
                </c:pt>
                <c:pt idx="5">
                  <c:v>11.32</c:v>
                </c:pt>
                <c:pt idx="6">
                  <c:v>#N/A</c:v>
                </c:pt>
                <c:pt idx="7">
                  <c:v>10</c:v>
                </c:pt>
                <c:pt idx="8">
                  <c:v>#N/A</c:v>
                </c:pt>
                <c:pt idx="9">
                  <c:v>9.42</c:v>
                </c:pt>
              </c:numCache>
            </c:numRef>
          </c:val>
        </c:ser>
        <c:dLbls/>
        <c:overlap val="100"/>
        <c:axId val="124392576"/>
        <c:axId val="124394112"/>
      </c:barChart>
      <c:catAx>
        <c:axId val="1243925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94112"/>
        <c:crosses val="autoZero"/>
        <c:auto val="1"/>
        <c:lblAlgn val="ctr"/>
        <c:lblOffset val="100"/>
        <c:tickLblSkip val="1"/>
        <c:tickMarkSkip val="1"/>
      </c:catAx>
      <c:valAx>
        <c:axId val="1243941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9257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1454</c:v>
                </c:pt>
                <c:pt idx="5">
                  <c:v>1476</c:v>
                </c:pt>
                <c:pt idx="8">
                  <c:v>1531</c:v>
                </c:pt>
                <c:pt idx="11">
                  <c:v>1621</c:v>
                </c:pt>
                <c:pt idx="14">
                  <c:v>1636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72</c:v>
                </c:pt>
                <c:pt idx="3">
                  <c:v>57</c:v>
                </c:pt>
                <c:pt idx="6">
                  <c:v>59</c:v>
                </c:pt>
                <c:pt idx="9">
                  <c:v>42</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458</c:v>
                </c:pt>
                <c:pt idx="3">
                  <c:v>486</c:v>
                </c:pt>
                <c:pt idx="6">
                  <c:v>489</c:v>
                </c:pt>
                <c:pt idx="9">
                  <c:v>486</c:v>
                </c:pt>
                <c:pt idx="12">
                  <c:v>442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1896</c:v>
                </c:pt>
                <c:pt idx="3">
                  <c:v>1821</c:v>
                </c:pt>
                <c:pt idx="6">
                  <c:v>1705</c:v>
                </c:pt>
                <c:pt idx="9">
                  <c:v>1687</c:v>
                </c:pt>
                <c:pt idx="12">
                  <c:v>1705</c:v>
                </c:pt>
              </c:numCache>
            </c:numRef>
          </c:val>
        </c:ser>
        <c:dLbls/>
        <c:gapWidth val="100"/>
        <c:overlap val="100"/>
        <c:axId val="115866624"/>
        <c:axId val="12471987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972</c:v>
                </c:pt>
                <c:pt idx="2">
                  <c:v>#N/A</c:v>
                </c:pt>
                <c:pt idx="3">
                  <c:v>#N/A</c:v>
                </c:pt>
                <c:pt idx="4">
                  <c:v>888</c:v>
                </c:pt>
                <c:pt idx="5">
                  <c:v>#N/A</c:v>
                </c:pt>
                <c:pt idx="6">
                  <c:v>#N/A</c:v>
                </c:pt>
                <c:pt idx="7">
                  <c:v>722</c:v>
                </c:pt>
                <c:pt idx="8">
                  <c:v>#N/A</c:v>
                </c:pt>
                <c:pt idx="9">
                  <c:v>#N/A</c:v>
                </c:pt>
                <c:pt idx="10">
                  <c:v>594</c:v>
                </c:pt>
                <c:pt idx="11">
                  <c:v>#N/A</c:v>
                </c:pt>
                <c:pt idx="12">
                  <c:v>#N/A</c:v>
                </c:pt>
                <c:pt idx="13">
                  <c:v>518</c:v>
                </c:pt>
                <c:pt idx="14">
                  <c:v>#N/A</c:v>
                </c:pt>
              </c:numCache>
            </c:numRef>
          </c:val>
        </c:ser>
        <c:dLbls/>
        <c:marker val="1"/>
        <c:axId val="115866624"/>
        <c:axId val="124719872"/>
      </c:lineChart>
      <c:catAx>
        <c:axId val="1158666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719872"/>
        <c:crosses val="autoZero"/>
        <c:auto val="1"/>
        <c:lblAlgn val="ctr"/>
        <c:lblOffset val="100"/>
        <c:tickLblSkip val="1"/>
        <c:tickMarkSkip val="1"/>
      </c:catAx>
      <c:valAx>
        <c:axId val="1247198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6662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14069</c:v>
                </c:pt>
                <c:pt idx="5">
                  <c:v>14182</c:v>
                </c:pt>
                <c:pt idx="8">
                  <c:v>14051</c:v>
                </c:pt>
                <c:pt idx="11">
                  <c:v>14775</c:v>
                </c:pt>
                <c:pt idx="14">
                  <c:v>14459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76</c:v>
                </c:pt>
                <c:pt idx="5">
                  <c:v>70</c:v>
                </c:pt>
                <c:pt idx="8">
                  <c:v>63</c:v>
                </c:pt>
                <c:pt idx="11">
                  <c:v>57</c:v>
                </c:pt>
                <c:pt idx="14">
                  <c:v>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8034</c:v>
                </c:pt>
                <c:pt idx="5">
                  <c:v>8632</c:v>
                </c:pt>
                <c:pt idx="8">
                  <c:v>9450</c:v>
                </c:pt>
                <c:pt idx="11">
                  <c:v>8646</c:v>
                </c:pt>
                <c:pt idx="14">
                  <c:v>9691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394</c:v>
                </c:pt>
                <c:pt idx="3">
                  <c:v>320</c:v>
                </c:pt>
                <c:pt idx="6">
                  <c:v>326</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1984</c:v>
                </c:pt>
                <c:pt idx="3">
                  <c:v>1989</c:v>
                </c:pt>
                <c:pt idx="6">
                  <c:v>1589</c:v>
                </c:pt>
                <c:pt idx="9">
                  <c:v>1606</c:v>
                </c:pt>
                <c:pt idx="12">
                  <c:v>1462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220</c:v>
                </c:pt>
                <c:pt idx="3">
                  <c:v>177</c:v>
                </c:pt>
                <c:pt idx="6">
                  <c:v>133</c:v>
                </c:pt>
                <c:pt idx="9">
                  <c:v>87</c:v>
                </c:pt>
                <c:pt idx="12">
                  <c:v>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5451</c:v>
                </c:pt>
                <c:pt idx="3">
                  <c:v>5118</c:v>
                </c:pt>
                <c:pt idx="6">
                  <c:v>4828</c:v>
                </c:pt>
                <c:pt idx="9">
                  <c:v>4565</c:v>
                </c:pt>
                <c:pt idx="12">
                  <c:v>4346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13138</c:v>
                </c:pt>
                <c:pt idx="3">
                  <c:v>13088</c:v>
                </c:pt>
                <c:pt idx="6">
                  <c:v>12965</c:v>
                </c:pt>
                <c:pt idx="9">
                  <c:v>14202</c:v>
                </c:pt>
                <c:pt idx="12">
                  <c:v>13974</c:v>
                </c:pt>
              </c:numCache>
            </c:numRef>
          </c:val>
        </c:ser>
        <c:dLbls/>
        <c:gapWidth val="100"/>
        <c:overlap val="100"/>
        <c:axId val="124983552"/>
        <c:axId val="12501401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24983552"/>
        <c:axId val="125014016"/>
      </c:lineChart>
      <c:catAx>
        <c:axId val="1249835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014016"/>
        <c:crosses val="autoZero"/>
        <c:auto val="1"/>
        <c:lblAlgn val="ctr"/>
        <c:lblOffset val="100"/>
        <c:tickLblSkip val="1"/>
        <c:tickMarkSkip val="1"/>
      </c:catAx>
      <c:valAx>
        <c:axId val="12501401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8355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25237504"/>
        <c:axId val="125247872"/>
      </c:scatterChart>
      <c:valAx>
        <c:axId val="125237504"/>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47872"/>
        <c:crosses val="autoZero"/>
        <c:crossBetween val="midCat"/>
      </c:valAx>
      <c:valAx>
        <c:axId val="12524787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523750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14.8</c:v>
                </c:pt>
                <c:pt idx="1">
                  <c:v>13.6</c:v>
                </c:pt>
                <c:pt idx="2">
                  <c:v>12.2</c:v>
                </c:pt>
                <c:pt idx="3">
                  <c:v>10.5</c:v>
                </c:pt>
                <c:pt idx="4">
                  <c:v>8.6999999999999993</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er>
        <c:dLbls/>
        <c:axId val="124925440"/>
        <c:axId val="124926976"/>
      </c:scatterChart>
      <c:valAx>
        <c:axId val="124925440"/>
        <c:scaling>
          <c:orientation val="minMax"/>
          <c:max val="10.4"/>
          <c:min val="6.6"/>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926976"/>
        <c:crosses val="autoZero"/>
        <c:crossBetween val="midCat"/>
      </c:valAx>
      <c:valAx>
        <c:axId val="124926976"/>
        <c:scaling>
          <c:orientation val="minMax"/>
          <c:max val="45"/>
          <c:min val="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492544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事業採択の際に、必要性や緊急性のほか、補助率や交付税措置率の高い地方債を充当できる事業を優先させるなど、事業の採択に慎重に検討をし、取り組んでおり、緩やかではあるが年々実質公債費比率は減少傾向にある。今後も引き続き地方債の抑制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将来負担額としては、一般会計等に係る地方債の現在高が大部分を占め、ついで公営企業債等繰入見込額、退職手当負担見込額という順になっている。一般会計等に係る地方債の現在高は</a:t>
          </a:r>
          <a:r>
            <a:rPr kumimoji="1" lang="ja-JP" altLang="en-US" sz="1100" b="0" i="0" u="none" strike="noStrike" kern="0" cap="none" spc="0" normalizeH="0" baseline="0" noProof="0">
              <a:ln>
                <a:noFill/>
              </a:ln>
              <a:solidFill>
                <a:prstClr val="black"/>
              </a:solidFill>
              <a:effectLst/>
              <a:uLnTx/>
              <a:uFillTx/>
              <a:latin typeface="+mn-lt"/>
              <a:ea typeface="+mn-ea"/>
              <a:cs typeface="+mn-cs"/>
            </a:rPr>
            <a:t>合併特例事業債や臨時財政対策債の償還終了により減少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となった。公営企業債等繰入見込額については、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病院事業、下水道事業の償還により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減額傾向にある。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充当可能財源としては、</a:t>
          </a:r>
          <a:r>
            <a:rPr kumimoji="1" lang="ja-JP" altLang="en-US" sz="1100" b="0" i="0" u="none" strike="noStrike" kern="0" cap="none" spc="0" normalizeH="0" baseline="0" noProof="0">
              <a:ln>
                <a:noFill/>
              </a:ln>
              <a:solidFill>
                <a:prstClr val="black"/>
              </a:solidFill>
              <a:effectLst/>
              <a:uLnTx/>
              <a:uFillTx/>
              <a:latin typeface="+mn-lt"/>
              <a:ea typeface="+mn-ea"/>
              <a:cs typeface="+mn-cs"/>
            </a:rPr>
            <a:t>償還終了により残高の減少に伴い</a:t>
          </a:r>
          <a:r>
            <a:rPr kumimoji="1" lang="ja-JP" altLang="ja-JP" sz="1100" b="0" i="0" u="none" strike="noStrike" kern="0" cap="none" spc="0" normalizeH="0" baseline="0" noProof="0">
              <a:ln>
                <a:noFill/>
              </a:ln>
              <a:solidFill>
                <a:prstClr val="black"/>
              </a:solidFill>
              <a:effectLst/>
              <a:uLnTx/>
              <a:uFillTx/>
              <a:latin typeface="+mn-lt"/>
              <a:ea typeface="+mn-ea"/>
              <a:cs typeface="+mn-cs"/>
            </a:rPr>
            <a:t>基準財政需要額算入見込額が</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充当可能</a:t>
          </a:r>
          <a:r>
            <a:rPr kumimoji="1" lang="ja-JP" altLang="ja-JP" sz="1100" b="0" i="0" u="none" strike="noStrike" kern="0" cap="none" spc="0" normalizeH="0" baseline="0" noProof="0">
              <a:ln>
                <a:noFill/>
              </a:ln>
              <a:solidFill>
                <a:prstClr val="black"/>
              </a:solidFill>
              <a:effectLst/>
              <a:uLnTx/>
              <a:uFillTx/>
              <a:latin typeface="+mn-lt"/>
              <a:ea typeface="+mn-ea"/>
              <a:cs typeface="+mn-cs"/>
            </a:rPr>
            <a:t>基金</a:t>
          </a:r>
          <a:r>
            <a:rPr kumimoji="1" lang="ja-JP" altLang="en-US" sz="1100" b="0" i="0" u="none" strike="noStrike" kern="0" cap="none" spc="0" normalizeH="0" baseline="0" noProof="0">
              <a:ln>
                <a:noFill/>
              </a:ln>
              <a:solidFill>
                <a:prstClr val="black"/>
              </a:solidFill>
              <a:effectLst/>
              <a:uLnTx/>
              <a:uFillTx/>
              <a:latin typeface="+mn-lt"/>
              <a:ea typeface="+mn-ea"/>
              <a:cs typeface="+mn-cs"/>
            </a:rPr>
            <a:t>が増額となったため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また</a:t>
          </a:r>
          <a:r>
            <a:rPr kumimoji="1" lang="ja-JP" altLang="ja-JP" sz="1100" b="0" i="0" u="none" strike="noStrike" kern="0" cap="none" spc="0" normalizeH="0" baseline="0" noProof="0">
              <a:ln>
                <a:noFill/>
              </a:ln>
              <a:solidFill>
                <a:prstClr val="black"/>
              </a:solidFill>
              <a:effectLst/>
              <a:uLnTx/>
              <a:uFillTx/>
              <a:latin typeface="+mn-lt"/>
              <a:ea typeface="+mn-ea"/>
              <a:cs typeface="+mn-cs"/>
            </a:rPr>
            <a:t>標準財政規模が増加したことも相まって昨年度に引き続き将来負担比率は減少した。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今後も引き続き、地方債発行を抑制し、適正な職員管理を行いながら行財政の健全な運営に努める。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24,076
24,042
470.97
14,266,037
13,791,889
311,806
8,868,566
13,973,963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24,076
24,042
470.97
14,266,037
13,791,889
311,806
8,868,566
13,973,963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24,076
24,042
470.97
14,266,037
13,791,889
311,806
8,868,566
13,973,963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24,076
24,042
470.97
14,266,037
13,791,889
311,806
8,868,566
13,973,963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人口の減少や全国平均を上回る高齢化率で、経済基盤の弱い高知県にあって、当町も例外なく税収は惰弱であり、財政力指数は県内市町村平均を上回るも（＋０．１</a:t>
          </a:r>
          <a:r>
            <a:rPr kumimoji="1" lang="ja-JP" altLang="en-US" sz="1100" b="0" i="0" u="none" strike="noStrike" kern="0" cap="none" spc="0" normalizeH="0" baseline="0" noProof="0">
              <a:ln>
                <a:noFill/>
              </a:ln>
              <a:solidFill>
                <a:prstClr val="black"/>
              </a:solidFill>
              <a:effectLst/>
              <a:uLnTx/>
              <a:uFillTx/>
              <a:latin typeface="+mn-lt"/>
              <a:ea typeface="+mn-ea"/>
              <a:cs typeface="+mn-cs"/>
            </a:rPr>
            <a:t>０</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ポイント）、類似団体比較においては、平均を下回り（△０．</a:t>
          </a:r>
          <a:r>
            <a:rPr kumimoji="1" lang="ja-JP" altLang="en-US" sz="1100" b="0" i="0" u="none" strike="noStrike" kern="0" cap="none" spc="0" normalizeH="0" baseline="0" noProof="0">
              <a:ln>
                <a:noFill/>
              </a:ln>
              <a:solidFill>
                <a:prstClr val="black"/>
              </a:solidFill>
              <a:effectLst/>
              <a:uLnTx/>
              <a:uFillTx/>
              <a:latin typeface="+mn-lt"/>
              <a:ea typeface="+mn-ea"/>
              <a:cs typeface="+mn-cs"/>
            </a:rPr>
            <a:t>３２</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９７</a:t>
          </a:r>
          <a:r>
            <a:rPr kumimoji="1" lang="ja-JP" altLang="ja-JP" sz="1100" b="0" i="0" u="none" strike="noStrike" kern="0" cap="none" spc="0" normalizeH="0" baseline="0" noProof="0">
              <a:ln>
                <a:noFill/>
              </a:ln>
              <a:solidFill>
                <a:prstClr val="black"/>
              </a:solidFill>
              <a:effectLst/>
              <a:uLnTx/>
              <a:uFillTx/>
              <a:latin typeface="+mn-lt"/>
              <a:ea typeface="+mn-ea"/>
              <a:cs typeface="+mn-cs"/>
            </a:rPr>
            <a:t>団体中</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番目に低い数値となって</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今後も</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以前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より取り組んでいる差押等を含む徴収努力を今後も継続し、徴収強化による税収等の自主財源の歳入確保に努める。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7055</xdr:rowOff>
    </xdr:from>
    <xdr:to>
      <xdr:col>7</xdr:col>
      <xdr:colOff>152400</xdr:colOff>
      <xdr:row>45</xdr:row>
      <xdr:rowOff>20461</xdr:rowOff>
    </xdr:to>
    <xdr:cxnSp macro="">
      <xdr:nvCxnSpPr>
        <xdr:cNvPr id="68" name="直線コネクタ 67"/>
        <xdr:cNvCxnSpPr/>
      </xdr:nvCxnSpPr>
      <xdr:spPr>
        <a:xfrm>
          <a:off x="4114800" y="77223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7055</xdr:rowOff>
    </xdr:to>
    <xdr:cxnSp macro="">
      <xdr:nvCxnSpPr>
        <xdr:cNvPr id="71" name="直線コネクタ 70"/>
        <xdr:cNvCxnSpPr/>
      </xdr:nvCxnSpPr>
      <xdr:spPr>
        <a:xfrm>
          <a:off x="3225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151695</xdr:rowOff>
    </xdr:from>
    <xdr:to>
      <xdr:col>3</xdr:col>
      <xdr:colOff>279400</xdr:colOff>
      <xdr:row>44</xdr:row>
      <xdr:rowOff>165100</xdr:rowOff>
    </xdr:to>
    <xdr:cxnSp macro="">
      <xdr:nvCxnSpPr>
        <xdr:cNvPr id="77" name="直線コネクタ 76"/>
        <xdr:cNvCxnSpPr/>
      </xdr:nvCxnSpPr>
      <xdr:spPr>
        <a:xfrm>
          <a:off x="1447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7" name="円/楕円 86"/>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8"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127705</xdr:rowOff>
    </xdr:from>
    <xdr:to>
      <xdr:col>6</xdr:col>
      <xdr:colOff>50800</xdr:colOff>
      <xdr:row>45</xdr:row>
      <xdr:rowOff>57855</xdr:rowOff>
    </xdr:to>
    <xdr:sp macro="" textlink="">
      <xdr:nvSpPr>
        <xdr:cNvPr id="89" name="円/楕円 88"/>
        <xdr:cNvSpPr/>
      </xdr:nvSpPr>
      <xdr:spPr>
        <a:xfrm>
          <a:off x="4064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42632</xdr:rowOff>
    </xdr:from>
    <xdr:ext cx="736600" cy="259045"/>
    <xdr:sp macro="" textlink="">
      <xdr:nvSpPr>
        <xdr:cNvPr id="90" name="テキスト ボックス 89"/>
        <xdr:cNvSpPr txBox="1"/>
      </xdr:nvSpPr>
      <xdr:spPr>
        <a:xfrm>
          <a:off x="3733800" y="775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100895</xdr:rowOff>
    </xdr:from>
    <xdr:to>
      <xdr:col>2</xdr:col>
      <xdr:colOff>127000</xdr:colOff>
      <xdr:row>45</xdr:row>
      <xdr:rowOff>31045</xdr:rowOff>
    </xdr:to>
    <xdr:sp macro="" textlink="">
      <xdr:nvSpPr>
        <xdr:cNvPr id="95" name="円/楕円 94"/>
        <xdr:cNvSpPr/>
      </xdr:nvSpPr>
      <xdr:spPr>
        <a:xfrm>
          <a:off x="1397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15822</xdr:rowOff>
    </xdr:from>
    <xdr:ext cx="762000" cy="259045"/>
    <xdr:sp macro="" textlink="">
      <xdr:nvSpPr>
        <xdr:cNvPr id="96" name="テキスト ボックス 95"/>
        <xdr:cNvSpPr txBox="1"/>
      </xdr:nvSpPr>
      <xdr:spPr>
        <a:xfrm>
          <a:off x="1066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平成２</a:t>
          </a:r>
          <a:r>
            <a:rPr kumimoji="1" lang="ja-JP" altLang="en-US" sz="1100" b="0" i="0" u="none" strike="noStrike" kern="0" cap="none" spc="0" normalizeH="0" baseline="0" noProof="0">
              <a:ln>
                <a:noFill/>
              </a:ln>
              <a:solidFill>
                <a:prstClr val="black"/>
              </a:solidFill>
              <a:effectLst/>
              <a:uLnTx/>
              <a:uFillTx/>
              <a:latin typeface="+mn-lt"/>
              <a:ea typeface="+mn-ea"/>
              <a:cs typeface="+mn-cs"/>
            </a:rPr>
            <a:t>７</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1" lang="ja-JP" altLang="en-US" sz="1100" b="0" i="0" u="none" strike="noStrike" kern="0" cap="none" spc="0" normalizeH="0" baseline="0" noProof="0">
              <a:ln>
                <a:noFill/>
              </a:ln>
              <a:solidFill>
                <a:prstClr val="black"/>
              </a:solidFill>
              <a:effectLst/>
              <a:uLnTx/>
              <a:uFillTx/>
              <a:latin typeface="+mn-lt"/>
              <a:ea typeface="+mn-ea"/>
              <a:cs typeface="+mn-cs"/>
            </a:rPr>
            <a:t>合併特例事業債や緊急防災・減災事業債の償還開始、子ども医療費や病院会計への負担金が増額したことなどから経常経費充当一般財源が増額となったが、</a:t>
          </a:r>
          <a:r>
            <a:rPr kumimoji="1" lang="ja-JP" altLang="ja-JP" sz="1100" b="0" i="0" u="none" strike="noStrike" kern="0" cap="none" spc="0" normalizeH="0" baseline="0" noProof="0">
              <a:ln>
                <a:noFill/>
              </a:ln>
              <a:solidFill>
                <a:prstClr val="black"/>
              </a:solidFill>
              <a:effectLst/>
              <a:uLnTx/>
              <a:uFillTx/>
              <a:latin typeface="+mn-lt"/>
              <a:ea typeface="+mn-ea"/>
              <a:cs typeface="+mn-cs"/>
            </a:rPr>
            <a:t>経常一般財源である地方交付税・</a:t>
          </a:r>
          <a:r>
            <a:rPr kumimoji="1" lang="ja-JP" altLang="en-US" sz="1100" b="0" i="0" u="none" strike="noStrike" kern="0" cap="none" spc="0" normalizeH="0" baseline="0" noProof="0">
              <a:ln>
                <a:noFill/>
              </a:ln>
              <a:solidFill>
                <a:prstClr val="black"/>
              </a:solidFill>
              <a:effectLst/>
              <a:uLnTx/>
              <a:uFillTx/>
              <a:latin typeface="+mn-lt"/>
              <a:ea typeface="+mn-ea"/>
              <a:cs typeface="+mn-cs"/>
            </a:rPr>
            <a:t>地方消費税交付金</a:t>
          </a:r>
          <a:r>
            <a:rPr kumimoji="1" lang="ja-JP" altLang="ja-JP" sz="1100" b="0" i="0" u="none" strike="noStrike" kern="0" cap="none" spc="0" normalizeH="0" baseline="0" noProof="0">
              <a:ln>
                <a:noFill/>
              </a:ln>
              <a:solidFill>
                <a:prstClr val="black"/>
              </a:solidFill>
              <a:effectLst/>
              <a:uLnTx/>
              <a:uFillTx/>
              <a:latin typeface="+mn-lt"/>
              <a:ea typeface="+mn-ea"/>
              <a:cs typeface="+mn-cs"/>
            </a:rPr>
            <a:t>が</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となったことにより前年度から</a:t>
          </a:r>
          <a:r>
            <a:rPr kumimoji="1" lang="ja-JP" altLang="en-US" sz="1100" b="0" i="0" u="none" strike="noStrike" kern="0" cap="none" spc="0" normalizeH="0" baseline="0" noProof="0">
              <a:ln>
                <a:noFill/>
              </a:ln>
              <a:solidFill>
                <a:prstClr val="black"/>
              </a:solidFill>
              <a:effectLst/>
              <a:uLnTx/>
              <a:uFillTx/>
              <a:latin typeface="+mn-lt"/>
              <a:ea typeface="+mn-ea"/>
              <a:cs typeface="+mn-cs"/>
            </a:rPr>
            <a:t>４．９</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改善</a:t>
          </a:r>
          <a:r>
            <a:rPr kumimoji="1" lang="ja-JP" altLang="ja-JP" sz="1100" b="0" i="0" u="none" strike="noStrike" kern="0" cap="none" spc="0" normalizeH="0" baseline="0" noProof="0">
              <a:ln>
                <a:noFill/>
              </a:ln>
              <a:solidFill>
                <a:prstClr val="black"/>
              </a:solidFill>
              <a:effectLst/>
              <a:uLnTx/>
              <a:uFillTx/>
              <a:latin typeface="+mn-lt"/>
              <a:ea typeface="+mn-ea"/>
              <a:cs typeface="+mn-cs"/>
            </a:rPr>
            <a:t>し、</a:t>
          </a:r>
          <a:r>
            <a:rPr kumimoji="1" lang="ja-JP" altLang="en-US" sz="1100" b="0" i="0" u="none" strike="noStrike" kern="0" cap="none" spc="0" normalizeH="0" baseline="0" noProof="0">
              <a:ln>
                <a:noFill/>
              </a:ln>
              <a:solidFill>
                <a:prstClr val="black"/>
              </a:solidFill>
              <a:effectLst/>
              <a:uLnTx/>
              <a:uFillTx/>
              <a:latin typeface="+mn-lt"/>
              <a:ea typeface="+mn-ea"/>
              <a:cs typeface="+mn-cs"/>
            </a:rPr>
            <a:t>８１．２</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今後とも、事務事業の見直しを更に進めるとともに、すべての事務事業の優先度を厳しく点検し、優先度の低い事務事業について計画的に廃止・縮小を進め、経常経費の削減を図る。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63</xdr:row>
      <xdr:rowOff>46736</xdr:rowOff>
    </xdr:to>
    <xdr:cxnSp macro="">
      <xdr:nvCxnSpPr>
        <xdr:cNvPr id="129" name="直線コネクタ 128"/>
        <xdr:cNvCxnSpPr/>
      </xdr:nvCxnSpPr>
      <xdr:spPr>
        <a:xfrm flipV="1">
          <a:off x="4114800" y="10611612"/>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83058</xdr:rowOff>
    </xdr:from>
    <xdr:to>
      <xdr:col>6</xdr:col>
      <xdr:colOff>0</xdr:colOff>
      <xdr:row>63</xdr:row>
      <xdr:rowOff>46736</xdr:rowOff>
    </xdr:to>
    <xdr:cxnSp macro="">
      <xdr:nvCxnSpPr>
        <xdr:cNvPr id="132" name="直線コネクタ 131"/>
        <xdr:cNvCxnSpPr/>
      </xdr:nvCxnSpPr>
      <xdr:spPr>
        <a:xfrm>
          <a:off x="3225800" y="1071295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83058</xdr:rowOff>
    </xdr:from>
    <xdr:to>
      <xdr:col>4</xdr:col>
      <xdr:colOff>482600</xdr:colOff>
      <xdr:row>63</xdr:row>
      <xdr:rowOff>22606</xdr:rowOff>
    </xdr:to>
    <xdr:cxnSp macro="">
      <xdr:nvCxnSpPr>
        <xdr:cNvPr id="135" name="直線コネクタ 134"/>
        <xdr:cNvCxnSpPr/>
      </xdr:nvCxnSpPr>
      <xdr:spPr>
        <a:xfrm flipV="1">
          <a:off x="2336800" y="107129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63</xdr:row>
      <xdr:rowOff>167386</xdr:rowOff>
    </xdr:to>
    <xdr:cxnSp macro="">
      <xdr:nvCxnSpPr>
        <xdr:cNvPr id="138" name="直線コネクタ 137"/>
        <xdr:cNvCxnSpPr/>
      </xdr:nvCxnSpPr>
      <xdr:spPr>
        <a:xfrm flipV="1">
          <a:off x="1447800" y="108239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48" name="円/楕円 147"/>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118889</xdr:rowOff>
    </xdr:from>
    <xdr:ext cx="762000" cy="259045"/>
    <xdr:sp macro="" textlink="">
      <xdr:nvSpPr>
        <xdr:cNvPr id="149"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167386</xdr:rowOff>
    </xdr:from>
    <xdr:to>
      <xdr:col>6</xdr:col>
      <xdr:colOff>50800</xdr:colOff>
      <xdr:row>63</xdr:row>
      <xdr:rowOff>97536</xdr:rowOff>
    </xdr:to>
    <xdr:sp macro="" textlink="">
      <xdr:nvSpPr>
        <xdr:cNvPr id="150" name="円/楕円 149"/>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107713</xdr:rowOff>
    </xdr:from>
    <xdr:ext cx="736600" cy="259045"/>
    <xdr:sp macro="" textlink="">
      <xdr:nvSpPr>
        <xdr:cNvPr id="151" name="テキスト ボックス 150"/>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32258</xdr:rowOff>
    </xdr:from>
    <xdr:to>
      <xdr:col>4</xdr:col>
      <xdr:colOff>533400</xdr:colOff>
      <xdr:row>62</xdr:row>
      <xdr:rowOff>133858</xdr:rowOff>
    </xdr:to>
    <xdr:sp macro="" textlink="">
      <xdr:nvSpPr>
        <xdr:cNvPr id="152" name="円/楕円 151"/>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144035</xdr:rowOff>
    </xdr:from>
    <xdr:ext cx="762000" cy="259045"/>
    <xdr:sp macro="" textlink="">
      <xdr:nvSpPr>
        <xdr:cNvPr id="153" name="テキスト ボックス 152"/>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143256</xdr:rowOff>
    </xdr:from>
    <xdr:to>
      <xdr:col>3</xdr:col>
      <xdr:colOff>330200</xdr:colOff>
      <xdr:row>63</xdr:row>
      <xdr:rowOff>73406</xdr:rowOff>
    </xdr:to>
    <xdr:sp macro="" textlink="">
      <xdr:nvSpPr>
        <xdr:cNvPr id="154" name="円/楕円 153"/>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55" name="テキスト ボックス 15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116586</xdr:rowOff>
    </xdr:from>
    <xdr:to>
      <xdr:col>2</xdr:col>
      <xdr:colOff>127000</xdr:colOff>
      <xdr:row>64</xdr:row>
      <xdr:rowOff>46736</xdr:rowOff>
    </xdr:to>
    <xdr:sp macro="" textlink="">
      <xdr:nvSpPr>
        <xdr:cNvPr id="156" name="円/楕円 155"/>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31513</xdr:rowOff>
    </xdr:from>
    <xdr:ext cx="762000" cy="259045"/>
    <xdr:sp macro="" textlink="">
      <xdr:nvSpPr>
        <xdr:cNvPr id="157" name="テキスト ボックス 156"/>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[157,435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人件費は</a:t>
          </a:r>
          <a:r>
            <a:rPr kumimoji="1" lang="ja-JP" altLang="en-US" sz="1100" b="0" i="0" u="none" strike="noStrike" kern="0" cap="none" spc="0" normalizeH="0" baseline="0" noProof="0">
              <a:ln>
                <a:noFill/>
              </a:ln>
              <a:solidFill>
                <a:prstClr val="black"/>
              </a:solidFill>
              <a:effectLst/>
              <a:uLnTx/>
              <a:uFillTx/>
              <a:latin typeface="+mn-lt"/>
              <a:ea typeface="+mn-ea"/>
              <a:cs typeface="+mn-cs"/>
            </a:rPr>
            <a:t>災害対応分、議員報酬が減額</a:t>
          </a:r>
          <a:r>
            <a:rPr kumimoji="1" lang="ja-JP" altLang="ja-JP" sz="1100" b="0" i="0" u="none" strike="noStrike" kern="0" cap="none" spc="0" normalizeH="0" baseline="0" noProof="0">
              <a:ln>
                <a:noFill/>
              </a:ln>
              <a:solidFill>
                <a:prstClr val="black"/>
              </a:solidFill>
              <a:effectLst/>
              <a:uLnTx/>
              <a:uFillTx/>
              <a:latin typeface="+mn-lt"/>
              <a:ea typeface="+mn-ea"/>
              <a:cs typeface="+mn-cs"/>
            </a:rPr>
            <a:t>、物件費は、ふるさと納税による記念品発送費用や</a:t>
          </a:r>
          <a:r>
            <a:rPr kumimoji="1" lang="ja-JP" altLang="en-US" sz="1100" b="0" i="0" u="none" strike="noStrike" kern="0" cap="none" spc="0" normalizeH="0" baseline="0" noProof="0">
              <a:ln>
                <a:noFill/>
              </a:ln>
              <a:solidFill>
                <a:prstClr val="black"/>
              </a:solidFill>
              <a:effectLst/>
              <a:uLnTx/>
              <a:uFillTx/>
              <a:latin typeface="+mn-lt"/>
              <a:ea typeface="+mn-ea"/>
              <a:cs typeface="+mn-cs"/>
            </a:rPr>
            <a:t>マイナンバー制度への対応に伴うシステム変更、新本庁舎への備品</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購入費、経済対策に伴う賃金が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増加し、人口１人当たり人件費・物件費等決算額としては、前年度から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７．６％</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増となった。依然類似団体平均より大きく上回っているが、類似団体と比較し、面積が広大で森林占有率が極端に高く、集落が点在しており、人口密度は</a:t>
          </a:r>
          <a:r>
            <a:rPr kumimoji="1" lang="ja-JP" altLang="en-US" sz="1100" b="0" i="0" u="none" strike="noStrike" kern="0" cap="none" spc="0" normalizeH="0" baseline="0" noProof="0">
              <a:ln>
                <a:noFill/>
              </a:ln>
              <a:solidFill>
                <a:prstClr val="black"/>
              </a:solidFill>
              <a:effectLst/>
              <a:uLnTx/>
              <a:uFillTx/>
              <a:latin typeface="+mn-lt"/>
              <a:ea typeface="+mn-ea"/>
              <a:cs typeface="+mn-cs"/>
            </a:rPr>
            <a:t>４８</a:t>
          </a:r>
          <a:r>
            <a:rPr kumimoji="1" lang="ja-JP" altLang="ja-JP" sz="1100" b="0" i="0" u="none" strike="noStrike" kern="0" cap="none" spc="0" normalizeH="0" baseline="0" noProof="0">
              <a:ln>
                <a:noFill/>
              </a:ln>
              <a:solidFill>
                <a:prstClr val="black"/>
              </a:solidFill>
              <a:effectLst/>
              <a:uLnTx/>
              <a:uFillTx/>
              <a:latin typeface="+mn-lt"/>
              <a:ea typeface="+mn-ea"/>
              <a:cs typeface="+mn-cs"/>
            </a:rPr>
            <a:t>人／㎢と低く、行政コスト増大の要因となっている。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今後についても、消耗品費等の節減に努め、消費的経費の削減を図る。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161903</xdr:rowOff>
    </xdr:from>
    <xdr:to>
      <xdr:col>7</xdr:col>
      <xdr:colOff>152400</xdr:colOff>
      <xdr:row>86</xdr:row>
      <xdr:rowOff>118089</xdr:rowOff>
    </xdr:to>
    <xdr:cxnSp macro="">
      <xdr:nvCxnSpPr>
        <xdr:cNvPr id="194" name="直線コネクタ 193"/>
        <xdr:cNvCxnSpPr/>
      </xdr:nvCxnSpPr>
      <xdr:spPr>
        <a:xfrm>
          <a:off x="4114800" y="14735153"/>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57592</xdr:rowOff>
    </xdr:from>
    <xdr:to>
      <xdr:col>6</xdr:col>
      <xdr:colOff>0</xdr:colOff>
      <xdr:row>85</xdr:row>
      <xdr:rowOff>161903</xdr:rowOff>
    </xdr:to>
    <xdr:cxnSp macro="">
      <xdr:nvCxnSpPr>
        <xdr:cNvPr id="197" name="直線コネクタ 196"/>
        <xdr:cNvCxnSpPr/>
      </xdr:nvCxnSpPr>
      <xdr:spPr>
        <a:xfrm>
          <a:off x="3225800" y="14630842"/>
          <a:ext cx="889000" cy="10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57592</xdr:rowOff>
    </xdr:from>
    <xdr:to>
      <xdr:col>4</xdr:col>
      <xdr:colOff>482600</xdr:colOff>
      <xdr:row>85</xdr:row>
      <xdr:rowOff>83975</xdr:rowOff>
    </xdr:to>
    <xdr:cxnSp macro="">
      <xdr:nvCxnSpPr>
        <xdr:cNvPr id="200" name="直線コネクタ 199"/>
        <xdr:cNvCxnSpPr/>
      </xdr:nvCxnSpPr>
      <xdr:spPr>
        <a:xfrm flipV="1">
          <a:off x="2336800" y="14630842"/>
          <a:ext cx="889000" cy="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55122</xdr:rowOff>
    </xdr:from>
    <xdr:to>
      <xdr:col>3</xdr:col>
      <xdr:colOff>279400</xdr:colOff>
      <xdr:row>85</xdr:row>
      <xdr:rowOff>83975</xdr:rowOff>
    </xdr:to>
    <xdr:cxnSp macro="">
      <xdr:nvCxnSpPr>
        <xdr:cNvPr id="203" name="直線コネクタ 202"/>
        <xdr:cNvCxnSpPr/>
      </xdr:nvCxnSpPr>
      <xdr:spPr>
        <a:xfrm>
          <a:off x="1447800" y="14628372"/>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67289</xdr:rowOff>
    </xdr:from>
    <xdr:to>
      <xdr:col>7</xdr:col>
      <xdr:colOff>203200</xdr:colOff>
      <xdr:row>86</xdr:row>
      <xdr:rowOff>168889</xdr:rowOff>
    </xdr:to>
    <xdr:sp macro="" textlink="">
      <xdr:nvSpPr>
        <xdr:cNvPr id="213" name="円/楕円 212"/>
        <xdr:cNvSpPr/>
      </xdr:nvSpPr>
      <xdr:spPr>
        <a:xfrm>
          <a:off x="4902200" y="148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39366</xdr:rowOff>
    </xdr:from>
    <xdr:ext cx="762000" cy="259045"/>
    <xdr:sp macro="" textlink="">
      <xdr:nvSpPr>
        <xdr:cNvPr id="214" name="人件費・物件費等の状況該当値テキスト"/>
        <xdr:cNvSpPr txBox="1"/>
      </xdr:nvSpPr>
      <xdr:spPr>
        <a:xfrm>
          <a:off x="5041900" y="1478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157,435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111103</xdr:rowOff>
    </xdr:from>
    <xdr:to>
      <xdr:col>6</xdr:col>
      <xdr:colOff>50800</xdr:colOff>
      <xdr:row>86</xdr:row>
      <xdr:rowOff>41253</xdr:rowOff>
    </xdr:to>
    <xdr:sp macro="" textlink="">
      <xdr:nvSpPr>
        <xdr:cNvPr id="215" name="円/楕円 214"/>
        <xdr:cNvSpPr/>
      </xdr:nvSpPr>
      <xdr:spPr>
        <a:xfrm>
          <a:off x="4064000" y="146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26030</xdr:rowOff>
    </xdr:from>
    <xdr:ext cx="736600" cy="259045"/>
    <xdr:sp macro="" textlink="">
      <xdr:nvSpPr>
        <xdr:cNvPr id="216" name="テキスト ボックス 215"/>
        <xdr:cNvSpPr txBox="1"/>
      </xdr:nvSpPr>
      <xdr:spPr>
        <a:xfrm>
          <a:off x="3733800" y="14770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146,327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6792</xdr:rowOff>
    </xdr:from>
    <xdr:to>
      <xdr:col>4</xdr:col>
      <xdr:colOff>533400</xdr:colOff>
      <xdr:row>85</xdr:row>
      <xdr:rowOff>108392</xdr:rowOff>
    </xdr:to>
    <xdr:sp macro="" textlink="">
      <xdr:nvSpPr>
        <xdr:cNvPr id="217" name="円/楕円 216"/>
        <xdr:cNvSpPr/>
      </xdr:nvSpPr>
      <xdr:spPr>
        <a:xfrm>
          <a:off x="3175000" y="145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93169</xdr:rowOff>
    </xdr:from>
    <xdr:ext cx="762000" cy="259045"/>
    <xdr:sp macro="" textlink="">
      <xdr:nvSpPr>
        <xdr:cNvPr id="218" name="テキスト ボックス 217"/>
        <xdr:cNvSpPr txBox="1"/>
      </xdr:nvSpPr>
      <xdr:spPr>
        <a:xfrm>
          <a:off x="2844800" y="1466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137,249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33175</xdr:rowOff>
    </xdr:from>
    <xdr:to>
      <xdr:col>3</xdr:col>
      <xdr:colOff>330200</xdr:colOff>
      <xdr:row>85</xdr:row>
      <xdr:rowOff>134775</xdr:rowOff>
    </xdr:to>
    <xdr:sp macro="" textlink="">
      <xdr:nvSpPr>
        <xdr:cNvPr id="219" name="円/楕円 218"/>
        <xdr:cNvSpPr/>
      </xdr:nvSpPr>
      <xdr:spPr>
        <a:xfrm>
          <a:off x="2286000" y="146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119552</xdr:rowOff>
    </xdr:from>
    <xdr:ext cx="762000" cy="259045"/>
    <xdr:sp macro="" textlink="">
      <xdr:nvSpPr>
        <xdr:cNvPr id="220" name="テキスト ボックス 219"/>
        <xdr:cNvSpPr txBox="1"/>
      </xdr:nvSpPr>
      <xdr:spPr>
        <a:xfrm>
          <a:off x="1955800" y="146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139,545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4322</xdr:rowOff>
    </xdr:from>
    <xdr:to>
      <xdr:col>2</xdr:col>
      <xdr:colOff>127000</xdr:colOff>
      <xdr:row>85</xdr:row>
      <xdr:rowOff>105922</xdr:rowOff>
    </xdr:to>
    <xdr:sp macro="" textlink="">
      <xdr:nvSpPr>
        <xdr:cNvPr id="221" name="円/楕円 220"/>
        <xdr:cNvSpPr/>
      </xdr:nvSpPr>
      <xdr:spPr>
        <a:xfrm>
          <a:off x="1397000" y="1457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90699</xdr:rowOff>
    </xdr:from>
    <xdr:ext cx="762000" cy="259045"/>
    <xdr:sp macro="" textlink="">
      <xdr:nvSpPr>
        <xdr:cNvPr id="222" name="テキスト ボックス 221"/>
        <xdr:cNvSpPr txBox="1"/>
      </xdr:nvSpPr>
      <xdr:spPr>
        <a:xfrm>
          <a:off x="1066800" y="1466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職員の経験年齢層変動により増加した。</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今後は各種手当の総点検</a:t>
          </a:r>
          <a:r>
            <a:rPr kumimoji="1" lang="ja-JP" altLang="en-US" sz="1100" b="0" i="0" u="none" strike="noStrike" kern="0" cap="none" spc="0" normalizeH="0" baseline="0" noProof="0">
              <a:ln>
                <a:noFill/>
              </a:ln>
              <a:solidFill>
                <a:prstClr val="black"/>
              </a:solidFill>
              <a:effectLst/>
              <a:uLnTx/>
              <a:uFillTx/>
              <a:latin typeface="+mn-lt"/>
              <a:ea typeface="+mn-ea"/>
              <a:cs typeface="+mn-cs"/>
            </a:rPr>
            <a:t>、給与制度の総合的見直しを</a:t>
          </a:r>
          <a:r>
            <a:rPr kumimoji="1" lang="ja-JP" altLang="ja-JP" sz="1100" b="0" i="0" u="none" strike="noStrike" kern="0" cap="none" spc="0" normalizeH="0" baseline="0" noProof="0">
              <a:ln>
                <a:noFill/>
              </a:ln>
              <a:solidFill>
                <a:prstClr val="black"/>
              </a:solidFill>
              <a:effectLst/>
              <a:uLnTx/>
              <a:uFillTx/>
              <a:latin typeface="+mn-lt"/>
              <a:ea typeface="+mn-ea"/>
              <a:cs typeface="+mn-cs"/>
            </a:rPr>
            <a:t>行うなど、より一層の給与の適正化に努める。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85</xdr:row>
      <xdr:rowOff>100693</xdr:rowOff>
    </xdr:to>
    <xdr:cxnSp macro="">
      <xdr:nvCxnSpPr>
        <xdr:cNvPr id="258" name="直線コネクタ 257"/>
        <xdr:cNvCxnSpPr/>
      </xdr:nvCxnSpPr>
      <xdr:spPr>
        <a:xfrm>
          <a:off x="16179800" y="14524566"/>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59"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84</xdr:row>
      <xdr:rowOff>122766</xdr:rowOff>
    </xdr:to>
    <xdr:cxnSp macro="">
      <xdr:nvCxnSpPr>
        <xdr:cNvPr id="261" name="直線コネクタ 260"/>
        <xdr:cNvCxnSpPr/>
      </xdr:nvCxnSpPr>
      <xdr:spPr>
        <a:xfrm>
          <a:off x="15290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89</xdr:row>
      <xdr:rowOff>69850</xdr:rowOff>
    </xdr:to>
    <xdr:cxnSp macro="">
      <xdr:nvCxnSpPr>
        <xdr:cNvPr id="264" name="直線コネクタ 263"/>
        <xdr:cNvCxnSpPr/>
      </xdr:nvCxnSpPr>
      <xdr:spPr>
        <a:xfrm flipV="1">
          <a:off x="14401800" y="14524566"/>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66" name="テキスト ボックス 265"/>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115812</xdr:rowOff>
    </xdr:to>
    <xdr:cxnSp macro="">
      <xdr:nvCxnSpPr>
        <xdr:cNvPr id="267" name="直線コネクタ 266"/>
        <xdr:cNvCxnSpPr/>
      </xdr:nvCxnSpPr>
      <xdr:spPr>
        <a:xfrm flipV="1">
          <a:off x="13512800" y="153289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7" name="円/楕円 276"/>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21970</xdr:rowOff>
    </xdr:from>
    <xdr:ext cx="762000" cy="259045"/>
    <xdr:sp macro="" textlink="">
      <xdr:nvSpPr>
        <xdr:cNvPr id="278"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9" name="円/楕円 278"/>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80" name="テキスト ボックス 279"/>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81" name="円/楕円 280"/>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82" name="テキスト ボックス 28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3" name="円/楕円 282"/>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84" name="テキスト ボックス 283"/>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5" name="円/楕円 284"/>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5339</xdr:rowOff>
    </xdr:from>
    <xdr:ext cx="762000" cy="259045"/>
    <xdr:sp macro="" textlink="">
      <xdr:nvSpPr>
        <xdr:cNvPr id="286" name="テキスト ボックス 285"/>
        <xdr:cNvSpPr txBox="1"/>
      </xdr:nvSpPr>
      <xdr:spPr>
        <a:xfrm>
          <a:off x="13131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観光施設等に指定管理者の導入やごみ収集のアウトソーシングの推進を行っているものの、町の面積が市町村合併後４７０．９７㎢と広大で、類似団体と比較し、支所出張所、保育所等を多く配置する必要性等から平均を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13516</xdr:rowOff>
    </xdr:from>
    <xdr:to>
      <xdr:col>24</xdr:col>
      <xdr:colOff>558800</xdr:colOff>
      <xdr:row>64</xdr:row>
      <xdr:rowOff>82459</xdr:rowOff>
    </xdr:to>
    <xdr:cxnSp macro="">
      <xdr:nvCxnSpPr>
        <xdr:cNvPr id="323" name="直線コネクタ 322"/>
        <xdr:cNvCxnSpPr/>
      </xdr:nvCxnSpPr>
      <xdr:spPr>
        <a:xfrm>
          <a:off x="16179800" y="1098631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141877</xdr:rowOff>
    </xdr:from>
    <xdr:to>
      <xdr:col>23</xdr:col>
      <xdr:colOff>406400</xdr:colOff>
      <xdr:row>64</xdr:row>
      <xdr:rowOff>13516</xdr:rowOff>
    </xdr:to>
    <xdr:cxnSp macro="">
      <xdr:nvCxnSpPr>
        <xdr:cNvPr id="326" name="直線コネクタ 325"/>
        <xdr:cNvCxnSpPr/>
      </xdr:nvCxnSpPr>
      <xdr:spPr>
        <a:xfrm>
          <a:off x="15290800" y="10943227"/>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8" name="テキスト ボックス 327"/>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110853</xdr:rowOff>
    </xdr:from>
    <xdr:to>
      <xdr:col>22</xdr:col>
      <xdr:colOff>203200</xdr:colOff>
      <xdr:row>63</xdr:row>
      <xdr:rowOff>141877</xdr:rowOff>
    </xdr:to>
    <xdr:cxnSp macro="">
      <xdr:nvCxnSpPr>
        <xdr:cNvPr id="329" name="直線コネクタ 328"/>
        <xdr:cNvCxnSpPr/>
      </xdr:nvCxnSpPr>
      <xdr:spPr>
        <a:xfrm>
          <a:off x="14401800" y="109122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1" name="テキスト ボックス 330"/>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110853</xdr:rowOff>
    </xdr:from>
    <xdr:to>
      <xdr:col>21</xdr:col>
      <xdr:colOff>0</xdr:colOff>
      <xdr:row>63</xdr:row>
      <xdr:rowOff>128088</xdr:rowOff>
    </xdr:to>
    <xdr:cxnSp macro="">
      <xdr:nvCxnSpPr>
        <xdr:cNvPr id="332" name="直線コネクタ 331"/>
        <xdr:cNvCxnSpPr/>
      </xdr:nvCxnSpPr>
      <xdr:spPr>
        <a:xfrm flipV="1">
          <a:off x="13512800" y="109122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4" name="テキスト ボックス 333"/>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6" name="テキスト ボックス 335"/>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31659</xdr:rowOff>
    </xdr:from>
    <xdr:to>
      <xdr:col>24</xdr:col>
      <xdr:colOff>609600</xdr:colOff>
      <xdr:row>64</xdr:row>
      <xdr:rowOff>133259</xdr:rowOff>
    </xdr:to>
    <xdr:sp macro="" textlink="">
      <xdr:nvSpPr>
        <xdr:cNvPr id="342" name="円/楕円 341"/>
        <xdr:cNvSpPr/>
      </xdr:nvSpPr>
      <xdr:spPr>
        <a:xfrm>
          <a:off x="16967200" y="110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3736</xdr:rowOff>
    </xdr:from>
    <xdr:ext cx="762000" cy="259045"/>
    <xdr:sp macro="" textlink="">
      <xdr:nvSpPr>
        <xdr:cNvPr id="343" name="定員管理の状況該当値テキスト"/>
        <xdr:cNvSpPr txBox="1"/>
      </xdr:nvSpPr>
      <xdr:spPr>
        <a:xfrm>
          <a:off x="17106900" y="1097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134166</xdr:rowOff>
    </xdr:from>
    <xdr:to>
      <xdr:col>23</xdr:col>
      <xdr:colOff>457200</xdr:colOff>
      <xdr:row>64</xdr:row>
      <xdr:rowOff>64316</xdr:rowOff>
    </xdr:to>
    <xdr:sp macro="" textlink="">
      <xdr:nvSpPr>
        <xdr:cNvPr id="344" name="円/楕円 343"/>
        <xdr:cNvSpPr/>
      </xdr:nvSpPr>
      <xdr:spPr>
        <a:xfrm>
          <a:off x="16129000" y="109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49093</xdr:rowOff>
    </xdr:from>
    <xdr:ext cx="736600" cy="259045"/>
    <xdr:sp macro="" textlink="">
      <xdr:nvSpPr>
        <xdr:cNvPr id="345" name="テキスト ボックス 344"/>
        <xdr:cNvSpPr txBox="1"/>
      </xdr:nvSpPr>
      <xdr:spPr>
        <a:xfrm>
          <a:off x="15798800" y="11021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91077</xdr:rowOff>
    </xdr:from>
    <xdr:to>
      <xdr:col>22</xdr:col>
      <xdr:colOff>254000</xdr:colOff>
      <xdr:row>64</xdr:row>
      <xdr:rowOff>21227</xdr:rowOff>
    </xdr:to>
    <xdr:sp macro="" textlink="">
      <xdr:nvSpPr>
        <xdr:cNvPr id="346" name="円/楕円 345"/>
        <xdr:cNvSpPr/>
      </xdr:nvSpPr>
      <xdr:spPr>
        <a:xfrm>
          <a:off x="15240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6004</xdr:rowOff>
    </xdr:from>
    <xdr:ext cx="762000" cy="259045"/>
    <xdr:sp macro="" textlink="">
      <xdr:nvSpPr>
        <xdr:cNvPr id="347" name="テキスト ボックス 346"/>
        <xdr:cNvSpPr txBox="1"/>
      </xdr:nvSpPr>
      <xdr:spPr>
        <a:xfrm>
          <a:off x="14909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60053</xdr:rowOff>
    </xdr:from>
    <xdr:to>
      <xdr:col>21</xdr:col>
      <xdr:colOff>50800</xdr:colOff>
      <xdr:row>63</xdr:row>
      <xdr:rowOff>161653</xdr:rowOff>
    </xdr:to>
    <xdr:sp macro="" textlink="">
      <xdr:nvSpPr>
        <xdr:cNvPr id="348" name="円/楕円 347"/>
        <xdr:cNvSpPr/>
      </xdr:nvSpPr>
      <xdr:spPr>
        <a:xfrm>
          <a:off x="14351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146430</xdr:rowOff>
    </xdr:from>
    <xdr:ext cx="762000" cy="259045"/>
    <xdr:sp macro="" textlink="">
      <xdr:nvSpPr>
        <xdr:cNvPr id="349" name="テキスト ボックス 348"/>
        <xdr:cNvSpPr txBox="1"/>
      </xdr:nvSpPr>
      <xdr:spPr>
        <a:xfrm>
          <a:off x="14020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77288</xdr:rowOff>
    </xdr:from>
    <xdr:to>
      <xdr:col>19</xdr:col>
      <xdr:colOff>533400</xdr:colOff>
      <xdr:row>64</xdr:row>
      <xdr:rowOff>7438</xdr:rowOff>
    </xdr:to>
    <xdr:sp macro="" textlink="">
      <xdr:nvSpPr>
        <xdr:cNvPr id="350" name="円/楕円 349"/>
        <xdr:cNvSpPr/>
      </xdr:nvSpPr>
      <xdr:spPr>
        <a:xfrm>
          <a:off x="13462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163665</xdr:rowOff>
    </xdr:from>
    <xdr:ext cx="762000" cy="259045"/>
    <xdr:sp macro="" textlink="">
      <xdr:nvSpPr>
        <xdr:cNvPr id="351" name="テキスト ボックス 350"/>
        <xdr:cNvSpPr txBox="1"/>
      </xdr:nvSpPr>
      <xdr:spPr>
        <a:xfrm>
          <a:off x="13131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一部事務組合の償還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終了に伴い準元利償還</a:t>
          </a:r>
          <a:r>
            <a:rPr kumimoji="1" lang="ja-JP" altLang="en-US" sz="1100" b="0" i="0" u="none" strike="noStrike" kern="0" cap="none" spc="0" normalizeH="0" baseline="0" noProof="0">
              <a:ln>
                <a:noFill/>
              </a:ln>
              <a:solidFill>
                <a:prstClr val="black"/>
              </a:solidFill>
              <a:effectLst/>
              <a:uLnTx/>
              <a:uFillTx/>
              <a:latin typeface="+mn-lt"/>
              <a:ea typeface="+mn-ea"/>
              <a:cs typeface="+mn-cs"/>
            </a:rPr>
            <a:t>金が減少したことなどから</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、前年度と比べ、単年度で、</a:t>
          </a:r>
          <a:r>
            <a:rPr kumimoji="1" lang="ja-JP" altLang="en-US" sz="1100" b="0" i="0" u="none" strike="noStrike" kern="0" cap="none" spc="0" normalizeH="0" baseline="0" noProof="0">
              <a:ln>
                <a:noFill/>
              </a:ln>
              <a:solidFill>
                <a:prstClr val="black"/>
              </a:solidFill>
              <a:effectLst/>
              <a:uLnTx/>
              <a:uFillTx/>
              <a:latin typeface="+mn-lt"/>
              <a:ea typeface="+mn-ea"/>
              <a:cs typeface="+mn-cs"/>
            </a:rPr>
            <a:t>１．７</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ポイント、３年平均では１．</a:t>
          </a:r>
          <a:r>
            <a:rPr kumimoji="1" lang="ja-JP" altLang="en-US" sz="1100" b="0" i="0" u="none" strike="noStrike" kern="0" cap="none" spc="0" normalizeH="0" baseline="0" noProof="0">
              <a:ln>
                <a:noFill/>
              </a:ln>
              <a:solidFill>
                <a:prstClr val="black"/>
              </a:solidFill>
              <a:effectLst/>
              <a:uLnTx/>
              <a:uFillTx/>
              <a:latin typeface="+mn-lt"/>
              <a:ea typeface="+mn-ea"/>
              <a:cs typeface="+mn-cs"/>
            </a:rPr>
            <a:t>８</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ポイントの減少となっているが、依然全国、類似団体平均共に上回っている。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交付税措置のない地方債発行は抑制しており、改善傾向にあるが、今後とも新規債の発行抑制に努める。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81704</xdr:rowOff>
    </xdr:from>
    <xdr:to>
      <xdr:col>24</xdr:col>
      <xdr:colOff>558800</xdr:colOff>
      <xdr:row>43</xdr:row>
      <xdr:rowOff>55033</xdr:rowOff>
    </xdr:to>
    <xdr:cxnSp macro="">
      <xdr:nvCxnSpPr>
        <xdr:cNvPr id="384" name="直線コネクタ 383"/>
        <xdr:cNvCxnSpPr/>
      </xdr:nvCxnSpPr>
      <xdr:spPr>
        <a:xfrm flipV="1">
          <a:off x="16179800" y="7282604"/>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5"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55033</xdr:rowOff>
    </xdr:from>
    <xdr:to>
      <xdr:col>23</xdr:col>
      <xdr:colOff>406400</xdr:colOff>
      <xdr:row>44</xdr:row>
      <xdr:rowOff>20320</xdr:rowOff>
    </xdr:to>
    <xdr:cxnSp macro="">
      <xdr:nvCxnSpPr>
        <xdr:cNvPr id="387" name="直線コネクタ 386"/>
        <xdr:cNvCxnSpPr/>
      </xdr:nvCxnSpPr>
      <xdr:spPr>
        <a:xfrm flipV="1">
          <a:off x="15290800" y="742738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132927</xdr:rowOff>
    </xdr:to>
    <xdr:cxnSp macro="">
      <xdr:nvCxnSpPr>
        <xdr:cNvPr id="390" name="直線コネクタ 389"/>
        <xdr:cNvCxnSpPr/>
      </xdr:nvCxnSpPr>
      <xdr:spPr>
        <a:xfrm flipV="1">
          <a:off x="14401800" y="75641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132927</xdr:rowOff>
    </xdr:from>
    <xdr:to>
      <xdr:col>21</xdr:col>
      <xdr:colOff>0</xdr:colOff>
      <xdr:row>45</xdr:row>
      <xdr:rowOff>57996</xdr:rowOff>
    </xdr:to>
    <xdr:cxnSp macro="">
      <xdr:nvCxnSpPr>
        <xdr:cNvPr id="393" name="直線コネクタ 392"/>
        <xdr:cNvCxnSpPr/>
      </xdr:nvCxnSpPr>
      <xdr:spPr>
        <a:xfrm flipV="1">
          <a:off x="13512800" y="76767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30904</xdr:rowOff>
    </xdr:from>
    <xdr:to>
      <xdr:col>24</xdr:col>
      <xdr:colOff>609600</xdr:colOff>
      <xdr:row>42</xdr:row>
      <xdr:rowOff>132504</xdr:rowOff>
    </xdr:to>
    <xdr:sp macro="" textlink="">
      <xdr:nvSpPr>
        <xdr:cNvPr id="403" name="円/楕円 402"/>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2981</xdr:rowOff>
    </xdr:from>
    <xdr:ext cx="762000" cy="259045"/>
    <xdr:sp macro="" textlink="">
      <xdr:nvSpPr>
        <xdr:cNvPr id="404"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4233</xdr:rowOff>
    </xdr:from>
    <xdr:to>
      <xdr:col>23</xdr:col>
      <xdr:colOff>457200</xdr:colOff>
      <xdr:row>43</xdr:row>
      <xdr:rowOff>105833</xdr:rowOff>
    </xdr:to>
    <xdr:sp macro="" textlink="">
      <xdr:nvSpPr>
        <xdr:cNvPr id="405" name="円/楕円 404"/>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90610</xdr:rowOff>
    </xdr:from>
    <xdr:ext cx="736600" cy="259045"/>
    <xdr:sp macro="" textlink="">
      <xdr:nvSpPr>
        <xdr:cNvPr id="406" name="テキスト ボックス 405"/>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407" name="円/楕円 406"/>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8" name="テキスト ボックス 407"/>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82127</xdr:rowOff>
    </xdr:from>
    <xdr:to>
      <xdr:col>21</xdr:col>
      <xdr:colOff>50800</xdr:colOff>
      <xdr:row>45</xdr:row>
      <xdr:rowOff>12277</xdr:rowOff>
    </xdr:to>
    <xdr:sp macro="" textlink="">
      <xdr:nvSpPr>
        <xdr:cNvPr id="409" name="円/楕円 408"/>
        <xdr:cNvSpPr/>
      </xdr:nvSpPr>
      <xdr:spPr>
        <a:xfrm>
          <a:off x="14351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410" name="テキスト ボックス 409"/>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7196</xdr:rowOff>
    </xdr:from>
    <xdr:to>
      <xdr:col>19</xdr:col>
      <xdr:colOff>533400</xdr:colOff>
      <xdr:row>45</xdr:row>
      <xdr:rowOff>108796</xdr:rowOff>
    </xdr:to>
    <xdr:sp macro="" textlink="">
      <xdr:nvSpPr>
        <xdr:cNvPr id="411" name="円/楕円 410"/>
        <xdr:cNvSpPr/>
      </xdr:nvSpPr>
      <xdr:spPr>
        <a:xfrm>
          <a:off x="13462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93573</xdr:rowOff>
    </xdr:from>
    <xdr:ext cx="762000" cy="259045"/>
    <xdr:sp macro="" textlink="">
      <xdr:nvSpPr>
        <xdr:cNvPr id="412" name="テキスト ボックス 411"/>
        <xdr:cNvSpPr txBox="1"/>
      </xdr:nvSpPr>
      <xdr:spPr>
        <a:xfrm>
          <a:off x="13131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公営企業債の償還減少、</a:t>
          </a:r>
          <a:r>
            <a:rPr kumimoji="1" lang="ja-JP" altLang="en-US" sz="1100" b="0" i="0" u="none" strike="noStrike" kern="0" cap="none" spc="0" normalizeH="0" baseline="0" noProof="0">
              <a:ln>
                <a:noFill/>
              </a:ln>
              <a:solidFill>
                <a:prstClr val="black"/>
              </a:solidFill>
              <a:effectLst/>
              <a:uLnTx/>
              <a:uFillTx/>
              <a:latin typeface="+mn-lt"/>
              <a:ea typeface="+mn-ea"/>
              <a:cs typeface="+mn-cs"/>
            </a:rPr>
            <a:t>一部事務組合の償還終了により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負担見込が減少となった。交付税算入の高い地方債の借り入れにより基準財政需要額算入見込額が増加し、負担額よりも充当財源等の方が大きくなったことにより、負担比率がマイナスとなっている。類似団体内順位でも１位となり、将来負担比率は少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6"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7" name="フローチャート : 判断 446"/>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50" name="フローチャート : 判断 449"/>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1" name="テキスト ボックス 450"/>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3" name="テキスト ボックス 452"/>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5" name="テキスト ボックス 454"/>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24,076
24,042
470.97
14,266,037
13,791,889
311,806
8,868,566
13,973,963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昨年度と比較すると、人件費に係る経常収支比率は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１．１</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改善された。これは前年度に発生した大規模災害時への対応分が減少したこと、議員数の減少により報酬が減額となったこと、</a:t>
          </a:r>
          <a:r>
            <a:rPr kumimoji="1" lang="ja-JP" altLang="ja-JP" sz="1100" b="0" i="0" u="none" strike="noStrike" kern="0" cap="none" spc="0" normalizeH="0" baseline="0" noProof="0">
              <a:ln>
                <a:noFill/>
              </a:ln>
              <a:solidFill>
                <a:prstClr val="black"/>
              </a:solidFill>
              <a:effectLst/>
              <a:uLnTx/>
              <a:uFillTx/>
              <a:latin typeface="+mn-lt"/>
              <a:ea typeface="+mn-ea"/>
              <a:cs typeface="+mn-cs"/>
            </a:rPr>
            <a:t>また地方交付税の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額により経常一般財源が</a:t>
          </a:r>
          <a:r>
            <a:rPr kumimoji="1" lang="ja-JP" altLang="en-US" sz="1100" b="0" i="0" u="none" strike="noStrike" kern="0" cap="none" spc="0" normalizeH="0" baseline="0" noProof="0">
              <a:ln>
                <a:noFill/>
              </a:ln>
              <a:solidFill>
                <a:prstClr val="black"/>
              </a:solidFill>
              <a:effectLst/>
              <a:uLnTx/>
              <a:uFillTx/>
              <a:latin typeface="+mn-lt"/>
              <a:ea typeface="+mn-ea"/>
              <a:cs typeface="+mn-cs"/>
            </a:rPr>
            <a:t>増額</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したことが大きな要因である。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147574</xdr:rowOff>
    </xdr:from>
    <xdr:to>
      <xdr:col>7</xdr:col>
      <xdr:colOff>15875</xdr:colOff>
      <xdr:row>36</xdr:row>
      <xdr:rowOff>26416</xdr:rowOff>
    </xdr:to>
    <xdr:cxnSp macro="">
      <xdr:nvCxnSpPr>
        <xdr:cNvPr id="64" name="直線コネクタ 63"/>
        <xdr:cNvCxnSpPr/>
      </xdr:nvCxnSpPr>
      <xdr:spPr>
        <a:xfrm flipV="1">
          <a:off x="3987800" y="61483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170434</xdr:rowOff>
    </xdr:from>
    <xdr:to>
      <xdr:col>5</xdr:col>
      <xdr:colOff>549275</xdr:colOff>
      <xdr:row>36</xdr:row>
      <xdr:rowOff>26416</xdr:rowOff>
    </xdr:to>
    <xdr:cxnSp macro="">
      <xdr:nvCxnSpPr>
        <xdr:cNvPr id="67" name="直線コネクタ 66"/>
        <xdr:cNvCxnSpPr/>
      </xdr:nvCxnSpPr>
      <xdr:spPr>
        <a:xfrm>
          <a:off x="3098800" y="6171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170434</xdr:rowOff>
    </xdr:from>
    <xdr:to>
      <xdr:col>4</xdr:col>
      <xdr:colOff>346075</xdr:colOff>
      <xdr:row>36</xdr:row>
      <xdr:rowOff>58420</xdr:rowOff>
    </xdr:to>
    <xdr:cxnSp macro="">
      <xdr:nvCxnSpPr>
        <xdr:cNvPr id="70" name="直線コネクタ 69"/>
        <xdr:cNvCxnSpPr/>
      </xdr:nvCxnSpPr>
      <xdr:spPr>
        <a:xfrm flipV="1">
          <a:off x="2209800" y="6171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36</xdr:row>
      <xdr:rowOff>104140</xdr:rowOff>
    </xdr:to>
    <xdr:cxnSp macro="">
      <xdr:nvCxnSpPr>
        <xdr:cNvPr id="73" name="直線コネクタ 72"/>
        <xdr:cNvCxnSpPr/>
      </xdr:nvCxnSpPr>
      <xdr:spPr>
        <a:xfrm flipV="1">
          <a:off x="1320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96774</xdr:rowOff>
    </xdr:from>
    <xdr:to>
      <xdr:col>7</xdr:col>
      <xdr:colOff>66675</xdr:colOff>
      <xdr:row>36</xdr:row>
      <xdr:rowOff>26924</xdr:rowOff>
    </xdr:to>
    <xdr:sp macro="" textlink="">
      <xdr:nvSpPr>
        <xdr:cNvPr id="83" name="円/楕円 82"/>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113301</xdr:rowOff>
    </xdr:from>
    <xdr:ext cx="762000" cy="259045"/>
    <xdr:sp macro="" textlink="">
      <xdr:nvSpPr>
        <xdr:cNvPr id="84"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5" name="円/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6" name="テキスト ボックス 85"/>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119634</xdr:rowOff>
    </xdr:from>
    <xdr:to>
      <xdr:col>4</xdr:col>
      <xdr:colOff>396875</xdr:colOff>
      <xdr:row>36</xdr:row>
      <xdr:rowOff>49784</xdr:rowOff>
    </xdr:to>
    <xdr:sp macro="" textlink="">
      <xdr:nvSpPr>
        <xdr:cNvPr id="87" name="円/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89" name="円/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昨年度と比較すると物件費に係る経常収支比率は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１．０</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改善された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ふるさと納税記念品の発送やマイナンバー制度対応に伴うシステム変更、経済対策に伴う賃金により増額となったが</a:t>
          </a:r>
          <a:r>
            <a:rPr kumimoji="1" lang="ja-JP" altLang="ja-JP" sz="1100" b="0" i="0" u="none" strike="noStrike" kern="0" cap="none" spc="0" normalizeH="0" baseline="0" noProof="0">
              <a:ln>
                <a:noFill/>
              </a:ln>
              <a:solidFill>
                <a:prstClr val="black"/>
              </a:solidFill>
              <a:effectLst/>
              <a:uLnTx/>
              <a:uFillTx/>
              <a:latin typeface="+mn-lt"/>
              <a:ea typeface="+mn-ea"/>
              <a:cs typeface="+mn-cs"/>
            </a:rPr>
            <a:t>地方交付税の増額により経常一般財源が増加したことにより、減少</a:t>
          </a:r>
          <a:r>
            <a:rPr kumimoji="1" lang="ja-JP" altLang="en-US" sz="1100" b="0" i="0" u="none" strike="noStrike" kern="0" cap="none" spc="0" normalizeH="0" baseline="0" noProof="0">
              <a:ln>
                <a:noFill/>
              </a:ln>
              <a:solidFill>
                <a:prstClr val="black"/>
              </a:solidFill>
              <a:effectLst/>
              <a:uLnTx/>
              <a:uFillTx/>
              <a:latin typeface="+mn-lt"/>
              <a:ea typeface="+mn-ea"/>
              <a:cs typeface="+mn-cs"/>
            </a:rPr>
            <a:t>となった。今後も</a:t>
          </a:r>
          <a:r>
            <a:rPr kumimoji="1" lang="ja-JP" altLang="ja-JP" sz="1100" b="0" i="0" u="none" strike="noStrike" kern="0" cap="none" spc="0" normalizeH="0" baseline="0" noProof="0">
              <a:ln>
                <a:noFill/>
              </a:ln>
              <a:solidFill>
                <a:prstClr val="black"/>
              </a:solidFill>
              <a:effectLst/>
              <a:uLnTx/>
              <a:uFillTx/>
              <a:latin typeface="+mn-lt"/>
              <a:ea typeface="+mn-ea"/>
              <a:cs typeface="+mn-cs"/>
            </a:rPr>
            <a:t>事務事業の見直し等による物件費の削減・財源確保に努める。 </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128633</xdr:rowOff>
    </xdr:from>
    <xdr:to>
      <xdr:col>24</xdr:col>
      <xdr:colOff>31750</xdr:colOff>
      <xdr:row>14</xdr:row>
      <xdr:rowOff>22497</xdr:rowOff>
    </xdr:to>
    <xdr:cxnSp macro="">
      <xdr:nvCxnSpPr>
        <xdr:cNvPr id="127" name="直線コネクタ 126"/>
        <xdr:cNvCxnSpPr/>
      </xdr:nvCxnSpPr>
      <xdr:spPr>
        <a:xfrm flipV="1">
          <a:off x="15671800" y="235748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22497</xdr:rowOff>
    </xdr:from>
    <xdr:to>
      <xdr:col>22</xdr:col>
      <xdr:colOff>565150</xdr:colOff>
      <xdr:row>14</xdr:row>
      <xdr:rowOff>35560</xdr:rowOff>
    </xdr:to>
    <xdr:cxnSp macro="">
      <xdr:nvCxnSpPr>
        <xdr:cNvPr id="130" name="直線コネクタ 129"/>
        <xdr:cNvCxnSpPr/>
      </xdr:nvCxnSpPr>
      <xdr:spPr>
        <a:xfrm flipV="1">
          <a:off x="14782800" y="24227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42091</xdr:rowOff>
    </xdr:to>
    <xdr:cxnSp macro="">
      <xdr:nvCxnSpPr>
        <xdr:cNvPr id="133" name="直線コネクタ 132"/>
        <xdr:cNvCxnSpPr/>
      </xdr:nvCxnSpPr>
      <xdr:spPr>
        <a:xfrm flipV="1">
          <a:off x="13893800" y="24358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42091</xdr:rowOff>
    </xdr:from>
    <xdr:to>
      <xdr:col>20</xdr:col>
      <xdr:colOff>158750</xdr:colOff>
      <xdr:row>14</xdr:row>
      <xdr:rowOff>48623</xdr:rowOff>
    </xdr:to>
    <xdr:cxnSp macro="">
      <xdr:nvCxnSpPr>
        <xdr:cNvPr id="136" name="直線コネクタ 135"/>
        <xdr:cNvCxnSpPr/>
      </xdr:nvCxnSpPr>
      <xdr:spPr>
        <a:xfrm flipV="1">
          <a:off x="13004800" y="24423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77833</xdr:rowOff>
    </xdr:from>
    <xdr:to>
      <xdr:col>24</xdr:col>
      <xdr:colOff>82550</xdr:colOff>
      <xdr:row>14</xdr:row>
      <xdr:rowOff>7983</xdr:rowOff>
    </xdr:to>
    <xdr:sp macro="" textlink="">
      <xdr:nvSpPr>
        <xdr:cNvPr id="146" name="円/楕円 145"/>
        <xdr:cNvSpPr/>
      </xdr:nvSpPr>
      <xdr:spPr>
        <a:xfrm>
          <a:off x="16459200" y="23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157860</xdr:rowOff>
    </xdr:from>
    <xdr:ext cx="762000" cy="259045"/>
    <xdr:sp macro="" textlink="">
      <xdr:nvSpPr>
        <xdr:cNvPr id="147" name="物件費該当値テキスト"/>
        <xdr:cNvSpPr txBox="1"/>
      </xdr:nvSpPr>
      <xdr:spPr>
        <a:xfrm>
          <a:off x="16598900" y="221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143147</xdr:rowOff>
    </xdr:from>
    <xdr:to>
      <xdr:col>22</xdr:col>
      <xdr:colOff>615950</xdr:colOff>
      <xdr:row>14</xdr:row>
      <xdr:rowOff>73297</xdr:rowOff>
    </xdr:to>
    <xdr:sp macro="" textlink="">
      <xdr:nvSpPr>
        <xdr:cNvPr id="148" name="円/楕円 147"/>
        <xdr:cNvSpPr/>
      </xdr:nvSpPr>
      <xdr:spPr>
        <a:xfrm>
          <a:off x="15621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83474</xdr:rowOff>
    </xdr:from>
    <xdr:ext cx="736600" cy="259045"/>
    <xdr:sp macro="" textlink="">
      <xdr:nvSpPr>
        <xdr:cNvPr id="149" name="テキスト ボックス 148"/>
        <xdr:cNvSpPr txBox="1"/>
      </xdr:nvSpPr>
      <xdr:spPr>
        <a:xfrm>
          <a:off x="15290800" y="214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156210</xdr:rowOff>
    </xdr:from>
    <xdr:to>
      <xdr:col>21</xdr:col>
      <xdr:colOff>412750</xdr:colOff>
      <xdr:row>14</xdr:row>
      <xdr:rowOff>86360</xdr:rowOff>
    </xdr:to>
    <xdr:sp macro="" textlink="">
      <xdr:nvSpPr>
        <xdr:cNvPr id="150" name="円/楕円 149"/>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96537</xdr:rowOff>
    </xdr:from>
    <xdr:ext cx="762000" cy="259045"/>
    <xdr:sp macro="" textlink="">
      <xdr:nvSpPr>
        <xdr:cNvPr id="151" name="テキスト ボックス 150"/>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162741</xdr:rowOff>
    </xdr:from>
    <xdr:to>
      <xdr:col>20</xdr:col>
      <xdr:colOff>209550</xdr:colOff>
      <xdr:row>14</xdr:row>
      <xdr:rowOff>92891</xdr:rowOff>
    </xdr:to>
    <xdr:sp macro="" textlink="">
      <xdr:nvSpPr>
        <xdr:cNvPr id="152" name="円/楕円 151"/>
        <xdr:cNvSpPr/>
      </xdr:nvSpPr>
      <xdr:spPr>
        <a:xfrm>
          <a:off x="13843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103068</xdr:rowOff>
    </xdr:from>
    <xdr:ext cx="762000" cy="259045"/>
    <xdr:sp macro="" textlink="">
      <xdr:nvSpPr>
        <xdr:cNvPr id="153" name="テキスト ボックス 152"/>
        <xdr:cNvSpPr txBox="1"/>
      </xdr:nvSpPr>
      <xdr:spPr>
        <a:xfrm>
          <a:off x="13512800" y="21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169273</xdr:rowOff>
    </xdr:from>
    <xdr:to>
      <xdr:col>19</xdr:col>
      <xdr:colOff>6350</xdr:colOff>
      <xdr:row>14</xdr:row>
      <xdr:rowOff>99423</xdr:rowOff>
    </xdr:to>
    <xdr:sp macro="" textlink="">
      <xdr:nvSpPr>
        <xdr:cNvPr id="154" name="円/楕円 153"/>
        <xdr:cNvSpPr/>
      </xdr:nvSpPr>
      <xdr:spPr>
        <a:xfrm>
          <a:off x="12954000" y="2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109600</xdr:rowOff>
    </xdr:from>
    <xdr:ext cx="762000" cy="259045"/>
    <xdr:sp macro="" textlink="">
      <xdr:nvSpPr>
        <xdr:cNvPr id="155" name="テキスト ボックス 154"/>
        <xdr:cNvSpPr txBox="1"/>
      </xdr:nvSpPr>
      <xdr:spPr>
        <a:xfrm>
          <a:off x="12623800" y="216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昨年度と比較すると扶助費に係る経常収支比率は０．</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改善された。</a:t>
          </a:r>
          <a:r>
            <a:rPr kumimoji="1" lang="ja-JP" altLang="ja-JP" sz="1100" b="0" i="0" u="none" strike="noStrike" kern="0" cap="none" spc="0" normalizeH="0" baseline="0" noProof="0">
              <a:ln>
                <a:noFill/>
              </a:ln>
              <a:solidFill>
                <a:prstClr val="black"/>
              </a:solidFill>
              <a:effectLst/>
              <a:uLnTx/>
              <a:uFillTx/>
              <a:latin typeface="+mn-lt"/>
              <a:ea typeface="+mn-ea"/>
              <a:cs typeface="+mn-cs"/>
            </a:rPr>
            <a:t>臨時福祉給付金・子育て世帯臨時特例給付金の</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が大きな要因となっている。健康診査受診率の向上等健康管理の推進等により、医療費・扶助費の抑制に努める。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82550</xdr:rowOff>
    </xdr:from>
    <xdr:to>
      <xdr:col>7</xdr:col>
      <xdr:colOff>15875</xdr:colOff>
      <xdr:row>55</xdr:row>
      <xdr:rowOff>107950</xdr:rowOff>
    </xdr:to>
    <xdr:cxnSp macro="">
      <xdr:nvCxnSpPr>
        <xdr:cNvPr id="188" name="直線コネクタ 187"/>
        <xdr:cNvCxnSpPr/>
      </xdr:nvCxnSpPr>
      <xdr:spPr>
        <a:xfrm flipV="1">
          <a:off x="3987800" y="9512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107950</xdr:rowOff>
    </xdr:to>
    <xdr:cxnSp macro="">
      <xdr:nvCxnSpPr>
        <xdr:cNvPr id="191" name="直線コネクタ 190"/>
        <xdr:cNvCxnSpPr/>
      </xdr:nvCxnSpPr>
      <xdr:spPr>
        <a:xfrm>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57150</xdr:rowOff>
    </xdr:to>
    <xdr:cxnSp macro="">
      <xdr:nvCxnSpPr>
        <xdr:cNvPr id="194" name="直線コネクタ 193"/>
        <xdr:cNvCxnSpPr/>
      </xdr:nvCxnSpPr>
      <xdr:spPr>
        <a:xfrm flipV="1">
          <a:off x="2209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55</xdr:row>
      <xdr:rowOff>57150</xdr:rowOff>
    </xdr:to>
    <xdr:cxnSp macro="">
      <xdr:nvCxnSpPr>
        <xdr:cNvPr id="197" name="直線コネクタ 196"/>
        <xdr:cNvCxnSpPr/>
      </xdr:nvCxnSpPr>
      <xdr:spPr>
        <a:xfrm>
          <a:off x="1320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7" name="円/楕円 206"/>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8"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9" name="円/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1" name="円/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6350</xdr:rowOff>
    </xdr:from>
    <xdr:to>
      <xdr:col>3</xdr:col>
      <xdr:colOff>193675</xdr:colOff>
      <xdr:row>55</xdr:row>
      <xdr:rowOff>107950</xdr:rowOff>
    </xdr:to>
    <xdr:sp macro="" textlink="">
      <xdr:nvSpPr>
        <xdr:cNvPr id="213" name="円/楕円 212"/>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214" name="テキスト ボックス 213"/>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215" name="円/楕円 214"/>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105427</xdr:rowOff>
    </xdr:from>
    <xdr:ext cx="762000" cy="259045"/>
    <xdr:sp macro="" textlink="">
      <xdr:nvSpPr>
        <xdr:cNvPr id="216" name="テキスト ボックス 215"/>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昨年度と比較するとその他に係る経常収支比率は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１．２</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改善された</a:t>
          </a:r>
          <a:r>
            <a:rPr kumimoji="1" lang="ja-JP" altLang="ja-JP" sz="1100" b="0" i="0" u="none" strike="noStrike" kern="0" cap="none" spc="0" normalizeH="0" baseline="0" noProof="0">
              <a:ln>
                <a:noFill/>
              </a:ln>
              <a:solidFill>
                <a:prstClr val="black"/>
              </a:solidFill>
              <a:effectLst/>
              <a:uLnTx/>
              <a:uFillTx/>
              <a:latin typeface="+mn-lt"/>
              <a:ea typeface="+mn-ea"/>
              <a:cs typeface="+mn-cs"/>
            </a:rPr>
            <a:t>。特別会計への繰出金が</a:t>
          </a:r>
          <a:r>
            <a:rPr kumimoji="1" lang="ja-JP" altLang="en-US" sz="1100" b="0" i="0" u="none" strike="noStrike" kern="0" cap="none" spc="0" normalizeH="0" baseline="0" noProof="0">
              <a:ln>
                <a:noFill/>
              </a:ln>
              <a:solidFill>
                <a:prstClr val="black"/>
              </a:solidFill>
              <a:effectLst/>
              <a:uLnTx/>
              <a:uFillTx/>
              <a:latin typeface="+mn-lt"/>
              <a:ea typeface="+mn-ea"/>
              <a:cs typeface="+mn-cs"/>
            </a:rPr>
            <a:t>増額となったものの、</a:t>
          </a:r>
          <a:r>
            <a:rPr kumimoji="1" lang="ja-JP" altLang="ja-JP" sz="1100" b="0" i="0" u="none" strike="noStrike" kern="0" cap="none" spc="0" normalizeH="0" baseline="0" noProof="0">
              <a:ln>
                <a:noFill/>
              </a:ln>
              <a:solidFill>
                <a:prstClr val="black"/>
              </a:solidFill>
              <a:effectLst/>
              <a:uLnTx/>
              <a:uFillTx/>
              <a:latin typeface="+mn-lt"/>
              <a:ea typeface="+mn-ea"/>
              <a:cs typeface="+mn-cs"/>
            </a:rPr>
            <a:t>地方交付税の増額により経常一般財源が増加したことにより、減少となった。類似団体平均の５倍近い面積で中山間地域に集落が点在するため、多数の小規模な簡易水道やへき地医療を担う直診診療所が必要である。また、高齢化率も高く、国民健康保険・後期高齢者医療・介護保険事業等における医療費負担が大きくなっている。いずれも住民の生命や健康を支える重要な業務であり、削減は困難ではあるが、健診受診率の向上等により、医療費・扶助費の抑制に努め、一般会計からの繰出金の圧縮を図る。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123190</xdr:rowOff>
    </xdr:to>
    <xdr:cxnSp macro="">
      <xdr:nvCxnSpPr>
        <xdr:cNvPr id="249" name="直線コネクタ 248"/>
        <xdr:cNvCxnSpPr/>
      </xdr:nvCxnSpPr>
      <xdr:spPr>
        <a:xfrm flipV="1">
          <a:off x="15671800" y="9804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123190</xdr:rowOff>
    </xdr:to>
    <xdr:cxnSp macro="">
      <xdr:nvCxnSpPr>
        <xdr:cNvPr id="252" name="直線コネクタ 251"/>
        <xdr:cNvCxnSpPr/>
      </xdr:nvCxnSpPr>
      <xdr:spPr>
        <a:xfrm>
          <a:off x="14782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92710</xdr:rowOff>
    </xdr:to>
    <xdr:cxnSp macro="">
      <xdr:nvCxnSpPr>
        <xdr:cNvPr id="255" name="直線コネクタ 254"/>
        <xdr:cNvCxnSpPr/>
      </xdr:nvCxnSpPr>
      <xdr:spPr>
        <a:xfrm flipV="1">
          <a:off x="13893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100330</xdr:rowOff>
    </xdr:to>
    <xdr:cxnSp macro="">
      <xdr:nvCxnSpPr>
        <xdr:cNvPr id="258" name="直線コネクタ 257"/>
        <xdr:cNvCxnSpPr/>
      </xdr:nvCxnSpPr>
      <xdr:spPr>
        <a:xfrm flipV="1">
          <a:off x="13004800" y="986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8" name="円/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70" name="円/楕円 269"/>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1" name="テキスト ボックス 270"/>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2" name="円/楕円 27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3" name="テキスト ボックス 27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4" name="円/楕円 273"/>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5" name="テキスト ボックス 274"/>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6" name="円/楕円 275"/>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7" name="テキスト ボックス 276"/>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昨年度と比較すると補助費等に係る経常収支比率は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０．３</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ポイント改善された。　病院事業への負担金が増額したが、土地開発公社清算分が皆減となったことが主な要因となっている。いずれも住民の健康や暮らしを支える重要な業務であり、削減は困難ではあるが、適正な補助負担金額であるか随時検証し、補助費等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56134</xdr:rowOff>
    </xdr:to>
    <xdr:cxnSp macro="">
      <xdr:nvCxnSpPr>
        <xdr:cNvPr id="307" name="直線コネクタ 306"/>
        <xdr:cNvCxnSpPr/>
      </xdr:nvCxnSpPr>
      <xdr:spPr>
        <a:xfrm flipV="1">
          <a:off x="15671800" y="6386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56134</xdr:rowOff>
    </xdr:to>
    <xdr:cxnSp macro="">
      <xdr:nvCxnSpPr>
        <xdr:cNvPr id="310" name="直線コネクタ 309"/>
        <xdr:cNvCxnSpPr/>
      </xdr:nvCxnSpPr>
      <xdr:spPr>
        <a:xfrm>
          <a:off x="14782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37</xdr:row>
      <xdr:rowOff>14986</xdr:rowOff>
    </xdr:to>
    <xdr:cxnSp macro="">
      <xdr:nvCxnSpPr>
        <xdr:cNvPr id="313" name="直線コネクタ 312"/>
        <xdr:cNvCxnSpPr/>
      </xdr:nvCxnSpPr>
      <xdr:spPr>
        <a:xfrm>
          <a:off x="13893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36</xdr:row>
      <xdr:rowOff>168148</xdr:rowOff>
    </xdr:to>
    <xdr:cxnSp macro="">
      <xdr:nvCxnSpPr>
        <xdr:cNvPr id="316" name="直線コネクタ 315"/>
        <xdr:cNvCxnSpPr/>
      </xdr:nvCxnSpPr>
      <xdr:spPr>
        <a:xfrm flipV="1">
          <a:off x="13004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6" name="円/楕円 325"/>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7"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8" name="円/楕円 327"/>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9" name="テキスト ボックス 328"/>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30" name="円/楕円 329"/>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31" name="テキスト ボックス 330"/>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2" name="円/楕円 331"/>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33" name="テキスト ボックス 33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4" name="円/楕円 333"/>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35" name="テキスト ボックス 334"/>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地方債償還額は</a:t>
          </a:r>
          <a:r>
            <a:rPr kumimoji="1" lang="ja-JP" altLang="en-US" sz="1100" b="0" i="0" u="none" strike="noStrike" kern="0" cap="none" spc="0" normalizeH="0" baseline="0" noProof="0">
              <a:ln>
                <a:noFill/>
              </a:ln>
              <a:solidFill>
                <a:prstClr val="black"/>
              </a:solidFill>
              <a:effectLst/>
              <a:uLnTx/>
              <a:uFillTx/>
              <a:latin typeface="+mn-lt"/>
              <a:ea typeface="+mn-ea"/>
              <a:cs typeface="+mn-cs"/>
            </a:rPr>
            <a:t>合併特例債や緊急防災・減災事業債で増加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a:t>
          </a:r>
          <a:r>
            <a:rPr kumimoji="1" lang="ja-JP" altLang="en-US" sz="1100" b="0" i="0" u="none" strike="noStrike" kern="0" cap="none" spc="0" normalizeH="0" baseline="0" noProof="0">
              <a:ln>
                <a:noFill/>
              </a:ln>
              <a:solidFill>
                <a:prstClr val="black"/>
              </a:solidFill>
              <a:effectLst/>
              <a:uLnTx/>
              <a:uFillTx/>
              <a:latin typeface="+mn-lt"/>
              <a:ea typeface="+mn-ea"/>
              <a:cs typeface="+mn-cs"/>
            </a:rPr>
            <a:t>たも</a:t>
          </a:r>
          <a:r>
            <a:rPr kumimoji="1" lang="ja-JP" altLang="ja-JP" sz="1100" b="0" i="0" u="none" strike="noStrike" kern="0" cap="none" spc="0" normalizeH="0" baseline="0" noProof="0">
              <a:ln>
                <a:noFill/>
              </a:ln>
              <a:solidFill>
                <a:prstClr val="black"/>
              </a:solidFill>
              <a:effectLst/>
              <a:uLnTx/>
              <a:uFillTx/>
              <a:latin typeface="+mn-lt"/>
              <a:ea typeface="+mn-ea"/>
              <a:cs typeface="+mn-cs"/>
            </a:rPr>
            <a:t>のの、地方交付税の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額によ</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り経常一般財源が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したことにより、昨年度と比較して公債費に係る経常収支比率は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改善されている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。今後庁舎</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や学校</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建設事業債の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償還も開始される</a:t>
          </a:r>
          <a:r>
            <a:rPr kumimoji="1" lang="ja-JP" altLang="ja-JP" sz="1100" b="0" i="0" u="none" strike="noStrike" kern="0" cap="none" spc="0" normalizeH="0" baseline="0" noProof="0">
              <a:ln>
                <a:noFill/>
              </a:ln>
              <a:solidFill>
                <a:prstClr val="black"/>
              </a:solidFill>
              <a:effectLst/>
              <a:uLnTx/>
              <a:uFillTx/>
              <a:latin typeface="+mn-lt"/>
              <a:ea typeface="+mn-ea"/>
              <a:cs typeface="+mn-cs"/>
            </a:rPr>
            <a:t>ことから新規債の発行抑制等により公債費を減らしていくよう努める。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16511</xdr:rowOff>
    </xdr:from>
    <xdr:to>
      <xdr:col>7</xdr:col>
      <xdr:colOff>15875</xdr:colOff>
      <xdr:row>79</xdr:row>
      <xdr:rowOff>100330</xdr:rowOff>
    </xdr:to>
    <xdr:cxnSp macro="">
      <xdr:nvCxnSpPr>
        <xdr:cNvPr id="368" name="直線コネクタ 367"/>
        <xdr:cNvCxnSpPr/>
      </xdr:nvCxnSpPr>
      <xdr:spPr>
        <a:xfrm flipV="1">
          <a:off x="3987800" y="135610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85089</xdr:rowOff>
    </xdr:from>
    <xdr:to>
      <xdr:col>5</xdr:col>
      <xdr:colOff>549275</xdr:colOff>
      <xdr:row>79</xdr:row>
      <xdr:rowOff>100330</xdr:rowOff>
    </xdr:to>
    <xdr:cxnSp macro="">
      <xdr:nvCxnSpPr>
        <xdr:cNvPr id="371" name="直線コネクタ 370"/>
        <xdr:cNvCxnSpPr/>
      </xdr:nvCxnSpPr>
      <xdr:spPr>
        <a:xfrm>
          <a:off x="3098800" y="13629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85089</xdr:rowOff>
    </xdr:from>
    <xdr:to>
      <xdr:col>4</xdr:col>
      <xdr:colOff>346075</xdr:colOff>
      <xdr:row>80</xdr:row>
      <xdr:rowOff>20320</xdr:rowOff>
    </xdr:to>
    <xdr:cxnSp macro="">
      <xdr:nvCxnSpPr>
        <xdr:cNvPr id="374" name="直線コネクタ 373"/>
        <xdr:cNvCxnSpPr/>
      </xdr:nvCxnSpPr>
      <xdr:spPr>
        <a:xfrm flipV="1">
          <a:off x="2209800" y="136296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20320</xdr:rowOff>
    </xdr:from>
    <xdr:to>
      <xdr:col>3</xdr:col>
      <xdr:colOff>142875</xdr:colOff>
      <xdr:row>80</xdr:row>
      <xdr:rowOff>119380</xdr:rowOff>
    </xdr:to>
    <xdr:cxnSp macro="">
      <xdr:nvCxnSpPr>
        <xdr:cNvPr id="377" name="直線コネクタ 376"/>
        <xdr:cNvCxnSpPr/>
      </xdr:nvCxnSpPr>
      <xdr:spPr>
        <a:xfrm flipV="1">
          <a:off x="1320800" y="13736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137161</xdr:rowOff>
    </xdr:from>
    <xdr:to>
      <xdr:col>7</xdr:col>
      <xdr:colOff>66675</xdr:colOff>
      <xdr:row>79</xdr:row>
      <xdr:rowOff>67311</xdr:rowOff>
    </xdr:to>
    <xdr:sp macro="" textlink="">
      <xdr:nvSpPr>
        <xdr:cNvPr id="387" name="円/楕円 386"/>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109238</xdr:rowOff>
    </xdr:from>
    <xdr:ext cx="762000" cy="259045"/>
    <xdr:sp macro="" textlink="">
      <xdr:nvSpPr>
        <xdr:cNvPr id="388"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49530</xdr:rowOff>
    </xdr:from>
    <xdr:to>
      <xdr:col>5</xdr:col>
      <xdr:colOff>600075</xdr:colOff>
      <xdr:row>79</xdr:row>
      <xdr:rowOff>151130</xdr:rowOff>
    </xdr:to>
    <xdr:sp macro="" textlink="">
      <xdr:nvSpPr>
        <xdr:cNvPr id="389" name="円/楕円 388"/>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135907</xdr:rowOff>
    </xdr:from>
    <xdr:ext cx="736600" cy="259045"/>
    <xdr:sp macro="" textlink="">
      <xdr:nvSpPr>
        <xdr:cNvPr id="390" name="テキスト ボックス 389"/>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34289</xdr:rowOff>
    </xdr:from>
    <xdr:to>
      <xdr:col>4</xdr:col>
      <xdr:colOff>396875</xdr:colOff>
      <xdr:row>79</xdr:row>
      <xdr:rowOff>135889</xdr:rowOff>
    </xdr:to>
    <xdr:sp macro="" textlink="">
      <xdr:nvSpPr>
        <xdr:cNvPr id="391" name="円/楕円 390"/>
        <xdr:cNvSpPr/>
      </xdr:nvSpPr>
      <xdr:spPr>
        <a:xfrm>
          <a:off x="3048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120666</xdr:rowOff>
    </xdr:from>
    <xdr:ext cx="762000" cy="259045"/>
    <xdr:sp macro="" textlink="">
      <xdr:nvSpPr>
        <xdr:cNvPr id="392" name="テキスト ボックス 391"/>
        <xdr:cNvSpPr txBox="1"/>
      </xdr:nvSpPr>
      <xdr:spPr>
        <a:xfrm>
          <a:off x="2717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140970</xdr:rowOff>
    </xdr:from>
    <xdr:to>
      <xdr:col>3</xdr:col>
      <xdr:colOff>193675</xdr:colOff>
      <xdr:row>80</xdr:row>
      <xdr:rowOff>71120</xdr:rowOff>
    </xdr:to>
    <xdr:sp macro="" textlink="">
      <xdr:nvSpPr>
        <xdr:cNvPr id="393" name="円/楕円 392"/>
        <xdr:cNvSpPr/>
      </xdr:nvSpPr>
      <xdr:spPr>
        <a:xfrm>
          <a:off x="215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55897</xdr:rowOff>
    </xdr:from>
    <xdr:ext cx="762000" cy="259045"/>
    <xdr:sp macro="" textlink="">
      <xdr:nvSpPr>
        <xdr:cNvPr id="394" name="テキスト ボックス 393"/>
        <xdr:cNvSpPr txBox="1"/>
      </xdr:nvSpPr>
      <xdr:spPr>
        <a:xfrm>
          <a:off x="1828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68580</xdr:rowOff>
    </xdr:from>
    <xdr:to>
      <xdr:col>1</xdr:col>
      <xdr:colOff>676275</xdr:colOff>
      <xdr:row>80</xdr:row>
      <xdr:rowOff>170180</xdr:rowOff>
    </xdr:to>
    <xdr:sp macro="" textlink="">
      <xdr:nvSpPr>
        <xdr:cNvPr id="395" name="円/楕円 394"/>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154957</xdr:rowOff>
    </xdr:from>
    <xdr:ext cx="762000" cy="259045"/>
    <xdr:sp macro="" textlink="">
      <xdr:nvSpPr>
        <xdr:cNvPr id="396" name="テキスト ボックス 395"/>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昨年度と比較すると物件費で</a:t>
          </a:r>
          <a:r>
            <a:rPr kumimoji="1" lang="ja-JP" altLang="en-US" sz="1100" b="0" i="0" u="none" strike="noStrike" kern="0" cap="none" spc="0" normalizeH="0" baseline="0" noProof="0">
              <a:ln>
                <a:noFill/>
              </a:ln>
              <a:solidFill>
                <a:prstClr val="black"/>
              </a:solidFill>
              <a:effectLst/>
              <a:uLnTx/>
              <a:uFillTx/>
              <a:latin typeface="+mn-lt"/>
              <a:ea typeface="+mn-ea"/>
              <a:cs typeface="+mn-cs"/>
            </a:rPr>
            <a:t>１．０</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ポイント、人件費で</a:t>
          </a:r>
          <a:r>
            <a:rPr kumimoji="1" lang="ja-JP" altLang="en-US" sz="1100" b="0" i="0" u="none" strike="noStrike" kern="0" cap="none" spc="0" normalizeH="0" baseline="0" noProof="0">
              <a:ln>
                <a:noFill/>
              </a:ln>
              <a:solidFill>
                <a:prstClr val="black"/>
              </a:solidFill>
              <a:effectLst/>
              <a:uLnTx/>
              <a:uFillTx/>
              <a:latin typeface="+mn-lt"/>
              <a:ea typeface="+mn-ea"/>
              <a:cs typeface="+mn-cs"/>
            </a:rPr>
            <a:t>１．１</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ポイント、扶助費で</a:t>
          </a:r>
          <a:r>
            <a:rPr kumimoji="1" lang="ja-JP" altLang="en-US" sz="1100" b="0" i="0" u="none" strike="noStrike" kern="0" cap="none" spc="0" normalizeH="0" baseline="0" noProof="0">
              <a:ln>
                <a:noFill/>
              </a:ln>
              <a:solidFill>
                <a:prstClr val="black"/>
              </a:solidFill>
              <a:effectLst/>
              <a:uLnTx/>
              <a:uFillTx/>
              <a:latin typeface="+mn-lt"/>
              <a:ea typeface="+mn-ea"/>
              <a:cs typeface="+mn-cs"/>
            </a:rPr>
            <a:t>０．２</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ポイント、補助費等で０．</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ポイント、その他で</a:t>
          </a:r>
          <a:r>
            <a:rPr kumimoji="1" lang="ja-JP" altLang="en-US" sz="1100" b="0" i="0" u="none" strike="noStrike" kern="0" cap="none" spc="0" normalizeH="0" baseline="0" noProof="0">
              <a:ln>
                <a:noFill/>
              </a:ln>
              <a:solidFill>
                <a:prstClr val="black"/>
              </a:solidFill>
              <a:effectLst/>
              <a:uLnTx/>
              <a:uFillTx/>
              <a:latin typeface="+mn-lt"/>
              <a:ea typeface="+mn-ea"/>
              <a:cs typeface="+mn-cs"/>
            </a:rPr>
            <a:t>１．２</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改善された</a:t>
          </a:r>
          <a:r>
            <a:rPr kumimoji="1" lang="ja-JP" altLang="ja-JP" sz="1100" b="0" i="0" u="none" strike="noStrike" kern="0" cap="none" spc="0" normalizeH="0" baseline="0" noProof="0">
              <a:ln>
                <a:noFill/>
              </a:ln>
              <a:solidFill>
                <a:prstClr val="black"/>
              </a:solidFill>
              <a:effectLst/>
              <a:uLnTx/>
              <a:uFillTx/>
              <a:latin typeface="+mn-lt"/>
              <a:ea typeface="+mn-ea"/>
              <a:cs typeface="+mn-cs"/>
            </a:rPr>
            <a:t>。地方交付税の増額により経常一般財源が増加したこと</a:t>
          </a:r>
          <a:r>
            <a:rPr kumimoji="1" lang="ja-JP" altLang="en-US" sz="1100" b="0" i="0" u="none" strike="noStrike" kern="0" cap="none" spc="0" normalizeH="0" baseline="0" noProof="0">
              <a:ln>
                <a:noFill/>
              </a:ln>
              <a:solidFill>
                <a:prstClr val="black"/>
              </a:solidFill>
              <a:effectLst/>
              <a:uLnTx/>
              <a:uFillTx/>
              <a:latin typeface="+mn-lt"/>
              <a:ea typeface="+mn-ea"/>
              <a:cs typeface="+mn-cs"/>
            </a:rPr>
            <a:t>が大きな要因であるが、</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今後も引き続き費用の抑制に努める。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xdr:rowOff>
    </xdr:from>
    <xdr:to>
      <xdr:col>24</xdr:col>
      <xdr:colOff>31750</xdr:colOff>
      <xdr:row>75</xdr:row>
      <xdr:rowOff>10414</xdr:rowOff>
    </xdr:to>
    <xdr:cxnSp macro="">
      <xdr:nvCxnSpPr>
        <xdr:cNvPr id="427" name="直線コネクタ 426"/>
        <xdr:cNvCxnSpPr/>
      </xdr:nvCxnSpPr>
      <xdr:spPr>
        <a:xfrm flipV="1">
          <a:off x="15671800" y="1269542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62992</xdr:rowOff>
    </xdr:from>
    <xdr:to>
      <xdr:col>22</xdr:col>
      <xdr:colOff>565150</xdr:colOff>
      <xdr:row>75</xdr:row>
      <xdr:rowOff>10414</xdr:rowOff>
    </xdr:to>
    <xdr:cxnSp macro="">
      <xdr:nvCxnSpPr>
        <xdr:cNvPr id="430" name="直線コネクタ 429"/>
        <xdr:cNvCxnSpPr/>
      </xdr:nvCxnSpPr>
      <xdr:spPr>
        <a:xfrm>
          <a:off x="14782800" y="127502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62992</xdr:rowOff>
    </xdr:from>
    <xdr:to>
      <xdr:col>21</xdr:col>
      <xdr:colOff>361950</xdr:colOff>
      <xdr:row>74</xdr:row>
      <xdr:rowOff>104140</xdr:rowOff>
    </xdr:to>
    <xdr:cxnSp macro="">
      <xdr:nvCxnSpPr>
        <xdr:cNvPr id="433" name="直線コネクタ 432"/>
        <xdr:cNvCxnSpPr/>
      </xdr:nvCxnSpPr>
      <xdr:spPr>
        <a:xfrm flipV="1">
          <a:off x="13893800" y="127502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104140</xdr:rowOff>
    </xdr:from>
    <xdr:to>
      <xdr:col>20</xdr:col>
      <xdr:colOff>158750</xdr:colOff>
      <xdr:row>75</xdr:row>
      <xdr:rowOff>10414</xdr:rowOff>
    </xdr:to>
    <xdr:cxnSp macro="">
      <xdr:nvCxnSpPr>
        <xdr:cNvPr id="436" name="直線コネクタ 435"/>
        <xdr:cNvCxnSpPr/>
      </xdr:nvCxnSpPr>
      <xdr:spPr>
        <a:xfrm flipV="1">
          <a:off x="13004800" y="127914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128778</xdr:rowOff>
    </xdr:from>
    <xdr:to>
      <xdr:col>24</xdr:col>
      <xdr:colOff>82550</xdr:colOff>
      <xdr:row>74</xdr:row>
      <xdr:rowOff>58928</xdr:rowOff>
    </xdr:to>
    <xdr:sp macro="" textlink="">
      <xdr:nvSpPr>
        <xdr:cNvPr id="446" name="円/楕円 445"/>
        <xdr:cNvSpPr/>
      </xdr:nvSpPr>
      <xdr:spPr>
        <a:xfrm>
          <a:off x="164592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145305</xdr:rowOff>
    </xdr:from>
    <xdr:ext cx="762000" cy="259045"/>
    <xdr:sp macro="" textlink="">
      <xdr:nvSpPr>
        <xdr:cNvPr id="447" name="公債費以外該当値テキスト"/>
        <xdr:cNvSpPr txBox="1"/>
      </xdr:nvSpPr>
      <xdr:spPr>
        <a:xfrm>
          <a:off x="16598900" y="124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131064</xdr:rowOff>
    </xdr:from>
    <xdr:to>
      <xdr:col>22</xdr:col>
      <xdr:colOff>615950</xdr:colOff>
      <xdr:row>75</xdr:row>
      <xdr:rowOff>61214</xdr:rowOff>
    </xdr:to>
    <xdr:sp macro="" textlink="">
      <xdr:nvSpPr>
        <xdr:cNvPr id="448" name="円/楕円 447"/>
        <xdr:cNvSpPr/>
      </xdr:nvSpPr>
      <xdr:spPr>
        <a:xfrm>
          <a:off x="15621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71391</xdr:rowOff>
    </xdr:from>
    <xdr:ext cx="736600" cy="259045"/>
    <xdr:sp macro="" textlink="">
      <xdr:nvSpPr>
        <xdr:cNvPr id="449" name="テキスト ボックス 448"/>
        <xdr:cNvSpPr txBox="1"/>
      </xdr:nvSpPr>
      <xdr:spPr>
        <a:xfrm>
          <a:off x="15290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xdr:rowOff>
    </xdr:from>
    <xdr:to>
      <xdr:col>21</xdr:col>
      <xdr:colOff>412750</xdr:colOff>
      <xdr:row>74</xdr:row>
      <xdr:rowOff>113792</xdr:rowOff>
    </xdr:to>
    <xdr:sp macro="" textlink="">
      <xdr:nvSpPr>
        <xdr:cNvPr id="450" name="円/楕円 449"/>
        <xdr:cNvSpPr/>
      </xdr:nvSpPr>
      <xdr:spPr>
        <a:xfrm>
          <a:off x="14732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123969</xdr:rowOff>
    </xdr:from>
    <xdr:ext cx="762000" cy="259045"/>
    <xdr:sp macro="" textlink="">
      <xdr:nvSpPr>
        <xdr:cNvPr id="451" name="テキスト ボックス 450"/>
        <xdr:cNvSpPr txBox="1"/>
      </xdr:nvSpPr>
      <xdr:spPr>
        <a:xfrm>
          <a:off x="14401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53340</xdr:rowOff>
    </xdr:from>
    <xdr:to>
      <xdr:col>20</xdr:col>
      <xdr:colOff>209550</xdr:colOff>
      <xdr:row>74</xdr:row>
      <xdr:rowOff>154940</xdr:rowOff>
    </xdr:to>
    <xdr:sp macro="" textlink="">
      <xdr:nvSpPr>
        <xdr:cNvPr id="452" name="円/楕円 451"/>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165117</xdr:rowOff>
    </xdr:from>
    <xdr:ext cx="762000" cy="259045"/>
    <xdr:sp macro="" textlink="">
      <xdr:nvSpPr>
        <xdr:cNvPr id="453" name="テキスト ボックス 452"/>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131064</xdr:rowOff>
    </xdr:from>
    <xdr:to>
      <xdr:col>19</xdr:col>
      <xdr:colOff>6350</xdr:colOff>
      <xdr:row>75</xdr:row>
      <xdr:rowOff>61214</xdr:rowOff>
    </xdr:to>
    <xdr:sp macro="" textlink="">
      <xdr:nvSpPr>
        <xdr:cNvPr id="454" name="円/楕円 453"/>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71391</xdr:rowOff>
    </xdr:from>
    <xdr:ext cx="762000" cy="259045"/>
    <xdr:sp macro="" textlink="">
      <xdr:nvSpPr>
        <xdr:cNvPr id="455" name="テキスト ボックス 454"/>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高知県いの町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30999</xdr:rowOff>
    </xdr:from>
    <xdr:to>
      <xdr:col>4</xdr:col>
      <xdr:colOff>1117600</xdr:colOff>
      <xdr:row>14</xdr:row>
      <xdr:rowOff>64832</xdr:rowOff>
    </xdr:to>
    <xdr:cxnSp macro="">
      <xdr:nvCxnSpPr>
        <xdr:cNvPr id="52" name="直線コネクタ 51"/>
        <xdr:cNvCxnSpPr/>
      </xdr:nvCxnSpPr>
      <xdr:spPr bwMode="auto">
        <a:xfrm flipV="1">
          <a:off x="5003800" y="2478924"/>
          <a:ext cx="6477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64832</xdr:rowOff>
    </xdr:from>
    <xdr:to>
      <xdr:col>4</xdr:col>
      <xdr:colOff>469900</xdr:colOff>
      <xdr:row>15</xdr:row>
      <xdr:rowOff>5869</xdr:rowOff>
    </xdr:to>
    <xdr:cxnSp macro="">
      <xdr:nvCxnSpPr>
        <xdr:cNvPr id="55" name="直線コネクタ 54"/>
        <xdr:cNvCxnSpPr/>
      </xdr:nvCxnSpPr>
      <xdr:spPr bwMode="auto">
        <a:xfrm flipV="1">
          <a:off x="4305300" y="2512757"/>
          <a:ext cx="698500" cy="11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115728</xdr:rowOff>
    </xdr:from>
    <xdr:to>
      <xdr:col>3</xdr:col>
      <xdr:colOff>904875</xdr:colOff>
      <xdr:row>15</xdr:row>
      <xdr:rowOff>5869</xdr:rowOff>
    </xdr:to>
    <xdr:cxnSp macro="">
      <xdr:nvCxnSpPr>
        <xdr:cNvPr id="58" name="直線コネクタ 57"/>
        <xdr:cNvCxnSpPr/>
      </xdr:nvCxnSpPr>
      <xdr:spPr bwMode="auto">
        <a:xfrm>
          <a:off x="3606800" y="2563653"/>
          <a:ext cx="698500" cy="61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94272</xdr:rowOff>
    </xdr:from>
    <xdr:to>
      <xdr:col>3</xdr:col>
      <xdr:colOff>206375</xdr:colOff>
      <xdr:row>14</xdr:row>
      <xdr:rowOff>115728</xdr:rowOff>
    </xdr:to>
    <xdr:cxnSp macro="">
      <xdr:nvCxnSpPr>
        <xdr:cNvPr id="61" name="直線コネクタ 60"/>
        <xdr:cNvCxnSpPr/>
      </xdr:nvCxnSpPr>
      <xdr:spPr bwMode="auto">
        <a:xfrm>
          <a:off x="2908300" y="2542197"/>
          <a:ext cx="698500" cy="2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151649</xdr:rowOff>
    </xdr:from>
    <xdr:to>
      <xdr:col>5</xdr:col>
      <xdr:colOff>34925</xdr:colOff>
      <xdr:row>14</xdr:row>
      <xdr:rowOff>81799</xdr:rowOff>
    </xdr:to>
    <xdr:sp macro="" textlink="">
      <xdr:nvSpPr>
        <xdr:cNvPr id="71" name="円/楕円 70"/>
        <xdr:cNvSpPr/>
      </xdr:nvSpPr>
      <xdr:spPr bwMode="auto">
        <a:xfrm>
          <a:off x="5600700" y="242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168176</xdr:rowOff>
    </xdr:from>
    <xdr:ext cx="762000" cy="259045"/>
    <xdr:sp macro="" textlink="">
      <xdr:nvSpPr>
        <xdr:cNvPr id="72" name="人口1人当たり決算額の推移該当値テキスト130"/>
        <xdr:cNvSpPr txBox="1"/>
      </xdr:nvSpPr>
      <xdr:spPr>
        <a:xfrm>
          <a:off x="5740400" y="227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109,296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14032</xdr:rowOff>
    </xdr:from>
    <xdr:to>
      <xdr:col>4</xdr:col>
      <xdr:colOff>520700</xdr:colOff>
      <xdr:row>14</xdr:row>
      <xdr:rowOff>115632</xdr:rowOff>
    </xdr:to>
    <xdr:sp macro="" textlink="">
      <xdr:nvSpPr>
        <xdr:cNvPr id="73" name="円/楕円 72"/>
        <xdr:cNvSpPr/>
      </xdr:nvSpPr>
      <xdr:spPr bwMode="auto">
        <a:xfrm>
          <a:off x="4953000" y="2461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125809</xdr:rowOff>
    </xdr:from>
    <xdr:ext cx="736600" cy="259045"/>
    <xdr:sp macro="" textlink="">
      <xdr:nvSpPr>
        <xdr:cNvPr id="74" name="テキスト ボックス 73"/>
        <xdr:cNvSpPr txBox="1"/>
      </xdr:nvSpPr>
      <xdr:spPr>
        <a:xfrm>
          <a:off x="4622800" y="22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107,224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126519</xdr:rowOff>
    </xdr:from>
    <xdr:to>
      <xdr:col>3</xdr:col>
      <xdr:colOff>955675</xdr:colOff>
      <xdr:row>15</xdr:row>
      <xdr:rowOff>56669</xdr:rowOff>
    </xdr:to>
    <xdr:sp macro="" textlink="">
      <xdr:nvSpPr>
        <xdr:cNvPr id="75" name="円/楕円 74"/>
        <xdr:cNvSpPr/>
      </xdr:nvSpPr>
      <xdr:spPr bwMode="auto">
        <a:xfrm>
          <a:off x="4254500" y="257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66846</xdr:rowOff>
    </xdr:from>
    <xdr:ext cx="762000" cy="259045"/>
    <xdr:sp macro="" textlink="">
      <xdr:nvSpPr>
        <xdr:cNvPr id="76" name="テキスト ボックス 75"/>
        <xdr:cNvSpPr txBox="1"/>
      </xdr:nvSpPr>
      <xdr:spPr>
        <a:xfrm>
          <a:off x="3924300" y="234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100,335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64928</xdr:rowOff>
    </xdr:from>
    <xdr:to>
      <xdr:col>3</xdr:col>
      <xdr:colOff>257175</xdr:colOff>
      <xdr:row>14</xdr:row>
      <xdr:rowOff>166528</xdr:rowOff>
    </xdr:to>
    <xdr:sp macro="" textlink="">
      <xdr:nvSpPr>
        <xdr:cNvPr id="77" name="円/楕円 76"/>
        <xdr:cNvSpPr/>
      </xdr:nvSpPr>
      <xdr:spPr bwMode="auto">
        <a:xfrm>
          <a:off x="3556000" y="251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5255</xdr:rowOff>
    </xdr:from>
    <xdr:ext cx="762000" cy="259045"/>
    <xdr:sp macro="" textlink="">
      <xdr:nvSpPr>
        <xdr:cNvPr id="78" name="テキスト ボックス 77"/>
        <xdr:cNvSpPr txBox="1"/>
      </xdr:nvSpPr>
      <xdr:spPr>
        <a:xfrm>
          <a:off x="3225800" y="22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104,107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43472</xdr:rowOff>
    </xdr:from>
    <xdr:to>
      <xdr:col>2</xdr:col>
      <xdr:colOff>692150</xdr:colOff>
      <xdr:row>14</xdr:row>
      <xdr:rowOff>145072</xdr:rowOff>
    </xdr:to>
    <xdr:sp macro="" textlink="">
      <xdr:nvSpPr>
        <xdr:cNvPr id="79" name="円/楕円 78"/>
        <xdr:cNvSpPr/>
      </xdr:nvSpPr>
      <xdr:spPr bwMode="auto">
        <a:xfrm>
          <a:off x="2857500" y="249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155249</xdr:rowOff>
    </xdr:from>
    <xdr:ext cx="762000" cy="259045"/>
    <xdr:sp macro="" textlink="">
      <xdr:nvSpPr>
        <xdr:cNvPr id="80" name="テキスト ボックス 79"/>
        <xdr:cNvSpPr txBox="1"/>
      </xdr:nvSpPr>
      <xdr:spPr>
        <a:xfrm>
          <a:off x="2527300" y="226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228694</xdr:rowOff>
    </xdr:from>
    <xdr:to>
      <xdr:col>4</xdr:col>
      <xdr:colOff>1117600</xdr:colOff>
      <xdr:row>34</xdr:row>
      <xdr:rowOff>313505</xdr:rowOff>
    </xdr:to>
    <xdr:cxnSp macro="">
      <xdr:nvCxnSpPr>
        <xdr:cNvPr id="115" name="直線コネクタ 114"/>
        <xdr:cNvCxnSpPr/>
      </xdr:nvCxnSpPr>
      <xdr:spPr bwMode="auto">
        <a:xfrm>
          <a:off x="5003800" y="6496144"/>
          <a:ext cx="647700" cy="84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80268</xdr:rowOff>
    </xdr:from>
    <xdr:to>
      <xdr:col>4</xdr:col>
      <xdr:colOff>469900</xdr:colOff>
      <xdr:row>34</xdr:row>
      <xdr:rowOff>228694</xdr:rowOff>
    </xdr:to>
    <xdr:cxnSp macro="">
      <xdr:nvCxnSpPr>
        <xdr:cNvPr id="118" name="直線コネクタ 117"/>
        <xdr:cNvCxnSpPr/>
      </xdr:nvCxnSpPr>
      <xdr:spPr bwMode="auto">
        <a:xfrm>
          <a:off x="4305300" y="6347718"/>
          <a:ext cx="698500" cy="148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219714</xdr:rowOff>
    </xdr:from>
    <xdr:to>
      <xdr:col>3</xdr:col>
      <xdr:colOff>904875</xdr:colOff>
      <xdr:row>34</xdr:row>
      <xdr:rowOff>80268</xdr:rowOff>
    </xdr:to>
    <xdr:cxnSp macro="">
      <xdr:nvCxnSpPr>
        <xdr:cNvPr id="121" name="直線コネクタ 120"/>
        <xdr:cNvCxnSpPr/>
      </xdr:nvCxnSpPr>
      <xdr:spPr bwMode="auto">
        <a:xfrm>
          <a:off x="3606800" y="6144264"/>
          <a:ext cx="698500" cy="20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126053</xdr:rowOff>
    </xdr:from>
    <xdr:to>
      <xdr:col>3</xdr:col>
      <xdr:colOff>206375</xdr:colOff>
      <xdr:row>33</xdr:row>
      <xdr:rowOff>219714</xdr:rowOff>
    </xdr:to>
    <xdr:cxnSp macro="">
      <xdr:nvCxnSpPr>
        <xdr:cNvPr id="124" name="直線コネクタ 123"/>
        <xdr:cNvCxnSpPr/>
      </xdr:nvCxnSpPr>
      <xdr:spPr bwMode="auto">
        <a:xfrm>
          <a:off x="2908300" y="6050603"/>
          <a:ext cx="698500" cy="9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262705</xdr:rowOff>
    </xdr:from>
    <xdr:to>
      <xdr:col>5</xdr:col>
      <xdr:colOff>34925</xdr:colOff>
      <xdr:row>35</xdr:row>
      <xdr:rowOff>21405</xdr:rowOff>
    </xdr:to>
    <xdr:sp macro="" textlink="">
      <xdr:nvSpPr>
        <xdr:cNvPr id="134" name="円/楕円 133"/>
        <xdr:cNvSpPr/>
      </xdr:nvSpPr>
      <xdr:spPr bwMode="auto">
        <a:xfrm>
          <a:off x="5600700" y="6530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107782</xdr:rowOff>
    </xdr:from>
    <xdr:ext cx="762000" cy="259045"/>
    <xdr:sp macro="" textlink="">
      <xdr:nvSpPr>
        <xdr:cNvPr id="135" name="人口1人当たり決算額の推移該当値テキスト445"/>
        <xdr:cNvSpPr txBox="1"/>
      </xdr:nvSpPr>
      <xdr:spPr>
        <a:xfrm>
          <a:off x="5740400" y="63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21,539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177894</xdr:rowOff>
    </xdr:from>
    <xdr:to>
      <xdr:col>4</xdr:col>
      <xdr:colOff>520700</xdr:colOff>
      <xdr:row>34</xdr:row>
      <xdr:rowOff>279495</xdr:rowOff>
    </xdr:to>
    <xdr:sp macro="" textlink="">
      <xdr:nvSpPr>
        <xdr:cNvPr id="136" name="円/楕円 135"/>
        <xdr:cNvSpPr/>
      </xdr:nvSpPr>
      <xdr:spPr bwMode="auto">
        <a:xfrm>
          <a:off x="4953000" y="644534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289671</xdr:rowOff>
    </xdr:from>
    <xdr:ext cx="736600" cy="259045"/>
    <xdr:sp macro="" textlink="">
      <xdr:nvSpPr>
        <xdr:cNvPr id="137" name="テキスト ボックス 136"/>
        <xdr:cNvSpPr txBox="1"/>
      </xdr:nvSpPr>
      <xdr:spPr>
        <a:xfrm>
          <a:off x="4622800" y="621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29468</xdr:rowOff>
    </xdr:from>
    <xdr:to>
      <xdr:col>3</xdr:col>
      <xdr:colOff>955675</xdr:colOff>
      <xdr:row>34</xdr:row>
      <xdr:rowOff>131068</xdr:rowOff>
    </xdr:to>
    <xdr:sp macro="" textlink="">
      <xdr:nvSpPr>
        <xdr:cNvPr id="138" name="円/楕円 137"/>
        <xdr:cNvSpPr/>
      </xdr:nvSpPr>
      <xdr:spPr bwMode="auto">
        <a:xfrm>
          <a:off x="4254500" y="629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141245</xdr:rowOff>
    </xdr:from>
    <xdr:ext cx="762000" cy="259045"/>
    <xdr:sp macro="" textlink="">
      <xdr:nvSpPr>
        <xdr:cNvPr id="139" name="テキスト ボックス 138"/>
        <xdr:cNvSpPr txBox="1"/>
      </xdr:nvSpPr>
      <xdr:spPr>
        <a:xfrm>
          <a:off x="3924300" y="606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168914</xdr:rowOff>
    </xdr:from>
    <xdr:to>
      <xdr:col>3</xdr:col>
      <xdr:colOff>257175</xdr:colOff>
      <xdr:row>33</xdr:row>
      <xdr:rowOff>270514</xdr:rowOff>
    </xdr:to>
    <xdr:sp macro="" textlink="">
      <xdr:nvSpPr>
        <xdr:cNvPr id="140" name="円/楕円 139"/>
        <xdr:cNvSpPr/>
      </xdr:nvSpPr>
      <xdr:spPr bwMode="auto">
        <a:xfrm>
          <a:off x="3556000" y="609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109241</xdr:rowOff>
    </xdr:from>
    <xdr:ext cx="762000" cy="259045"/>
    <xdr:sp macro="" textlink="">
      <xdr:nvSpPr>
        <xdr:cNvPr id="141" name="テキスト ボックス 140"/>
        <xdr:cNvSpPr txBox="1"/>
      </xdr:nvSpPr>
      <xdr:spPr>
        <a:xfrm>
          <a:off x="3225800" y="586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34,911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75253</xdr:rowOff>
    </xdr:from>
    <xdr:to>
      <xdr:col>2</xdr:col>
      <xdr:colOff>692150</xdr:colOff>
      <xdr:row>33</xdr:row>
      <xdr:rowOff>176853</xdr:rowOff>
    </xdr:to>
    <xdr:sp macro="" textlink="">
      <xdr:nvSpPr>
        <xdr:cNvPr id="142" name="円/楕円 141"/>
        <xdr:cNvSpPr/>
      </xdr:nvSpPr>
      <xdr:spPr bwMode="auto">
        <a:xfrm>
          <a:off x="2857500" y="599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15580</xdr:rowOff>
    </xdr:from>
    <xdr:ext cx="762000" cy="259045"/>
    <xdr:sp macro="" textlink="">
      <xdr:nvSpPr>
        <xdr:cNvPr id="143" name="テキスト ボックス 142"/>
        <xdr:cNvSpPr txBox="1"/>
      </xdr:nvSpPr>
      <xdr:spPr>
        <a:xfrm>
          <a:off x="2527300" y="576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24,076
24,042
470.97
14,266,037
13,791,889
311,806
8,868,566
13,973,963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168161</xdr:rowOff>
    </xdr:from>
    <xdr:to>
      <xdr:col>6</xdr:col>
      <xdr:colOff>511175</xdr:colOff>
      <xdr:row>35</xdr:row>
      <xdr:rowOff>24486</xdr:rowOff>
    </xdr:to>
    <xdr:cxnSp macro="">
      <xdr:nvCxnSpPr>
        <xdr:cNvPr id="61" name="直線コネクタ 60"/>
        <xdr:cNvCxnSpPr/>
      </xdr:nvCxnSpPr>
      <xdr:spPr>
        <a:xfrm flipV="1">
          <a:off x="3797300" y="5997461"/>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24486</xdr:rowOff>
    </xdr:from>
    <xdr:to>
      <xdr:col>5</xdr:col>
      <xdr:colOff>358775</xdr:colOff>
      <xdr:row>35</xdr:row>
      <xdr:rowOff>80493</xdr:rowOff>
    </xdr:to>
    <xdr:cxnSp macro="">
      <xdr:nvCxnSpPr>
        <xdr:cNvPr id="64" name="直線コネクタ 63"/>
        <xdr:cNvCxnSpPr/>
      </xdr:nvCxnSpPr>
      <xdr:spPr>
        <a:xfrm flipV="1">
          <a:off x="2908300" y="6025236"/>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131909</xdr:rowOff>
    </xdr:from>
    <xdr:to>
      <xdr:col>4</xdr:col>
      <xdr:colOff>155575</xdr:colOff>
      <xdr:row>35</xdr:row>
      <xdr:rowOff>80493</xdr:rowOff>
    </xdr:to>
    <xdr:cxnSp macro="">
      <xdr:nvCxnSpPr>
        <xdr:cNvPr id="67" name="直線コネクタ 66"/>
        <xdr:cNvCxnSpPr/>
      </xdr:nvCxnSpPr>
      <xdr:spPr>
        <a:xfrm>
          <a:off x="2019300" y="5961209"/>
          <a:ext cx="889000" cy="12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131909</xdr:rowOff>
    </xdr:from>
    <xdr:to>
      <xdr:col>2</xdr:col>
      <xdr:colOff>638175</xdr:colOff>
      <xdr:row>34</xdr:row>
      <xdr:rowOff>159398</xdr:rowOff>
    </xdr:to>
    <xdr:cxnSp macro="">
      <xdr:nvCxnSpPr>
        <xdr:cNvPr id="70" name="直線コネクタ 69"/>
        <xdr:cNvCxnSpPr/>
      </xdr:nvCxnSpPr>
      <xdr:spPr>
        <a:xfrm flipV="1">
          <a:off x="1130300" y="5961209"/>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117361</xdr:rowOff>
    </xdr:from>
    <xdr:to>
      <xdr:col>6</xdr:col>
      <xdr:colOff>561975</xdr:colOff>
      <xdr:row>35</xdr:row>
      <xdr:rowOff>47511</xdr:rowOff>
    </xdr:to>
    <xdr:sp macro="" textlink="">
      <xdr:nvSpPr>
        <xdr:cNvPr id="80" name="円/楕円 79"/>
        <xdr:cNvSpPr/>
      </xdr:nvSpPr>
      <xdr:spPr>
        <a:xfrm>
          <a:off x="4584700" y="594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140238</xdr:rowOff>
    </xdr:from>
    <xdr:ext cx="534377" cy="259045"/>
    <xdr:sp macro="" textlink="">
      <xdr:nvSpPr>
        <xdr:cNvPr id="81" name="人件費該当値テキスト"/>
        <xdr:cNvSpPr txBox="1"/>
      </xdr:nvSpPr>
      <xdr:spPr>
        <a:xfrm>
          <a:off x="4686300" y="579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78,506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145136</xdr:rowOff>
    </xdr:from>
    <xdr:to>
      <xdr:col>5</xdr:col>
      <xdr:colOff>409575</xdr:colOff>
      <xdr:row>35</xdr:row>
      <xdr:rowOff>75286</xdr:rowOff>
    </xdr:to>
    <xdr:sp macro="" textlink="">
      <xdr:nvSpPr>
        <xdr:cNvPr id="82" name="円/楕円 81"/>
        <xdr:cNvSpPr/>
      </xdr:nvSpPr>
      <xdr:spPr>
        <a:xfrm>
          <a:off x="3746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91813</xdr:rowOff>
    </xdr:from>
    <xdr:ext cx="534377" cy="259045"/>
    <xdr:sp macro="" textlink="">
      <xdr:nvSpPr>
        <xdr:cNvPr id="83" name="テキスト ボックス 82"/>
        <xdr:cNvSpPr txBox="1"/>
      </xdr:nvSpPr>
      <xdr:spPr>
        <a:xfrm>
          <a:off x="3530111" y="57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29693</xdr:rowOff>
    </xdr:from>
    <xdr:to>
      <xdr:col>4</xdr:col>
      <xdr:colOff>206375</xdr:colOff>
      <xdr:row>35</xdr:row>
      <xdr:rowOff>131293</xdr:rowOff>
    </xdr:to>
    <xdr:sp macro="" textlink="">
      <xdr:nvSpPr>
        <xdr:cNvPr id="84" name="円/楕円 83"/>
        <xdr:cNvSpPr/>
      </xdr:nvSpPr>
      <xdr:spPr>
        <a:xfrm>
          <a:off x="2857500" y="60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147820</xdr:rowOff>
    </xdr:from>
    <xdr:ext cx="534377" cy="259045"/>
    <xdr:sp macro="" textlink="">
      <xdr:nvSpPr>
        <xdr:cNvPr id="85" name="テキスト ボックス 84"/>
        <xdr:cNvSpPr txBox="1"/>
      </xdr:nvSpPr>
      <xdr:spPr>
        <a:xfrm>
          <a:off x="2641111" y="580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81109</xdr:rowOff>
    </xdr:from>
    <xdr:to>
      <xdr:col>3</xdr:col>
      <xdr:colOff>3175</xdr:colOff>
      <xdr:row>35</xdr:row>
      <xdr:rowOff>11259</xdr:rowOff>
    </xdr:to>
    <xdr:sp macro="" textlink="">
      <xdr:nvSpPr>
        <xdr:cNvPr id="86" name="円/楕円 85"/>
        <xdr:cNvSpPr/>
      </xdr:nvSpPr>
      <xdr:spPr>
        <a:xfrm>
          <a:off x="1968500" y="59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27786</xdr:rowOff>
    </xdr:from>
    <xdr:ext cx="534377" cy="259045"/>
    <xdr:sp macro="" textlink="">
      <xdr:nvSpPr>
        <xdr:cNvPr id="87" name="テキスト ボックス 86"/>
        <xdr:cNvSpPr txBox="1"/>
      </xdr:nvSpPr>
      <xdr:spPr>
        <a:xfrm>
          <a:off x="1752111" y="56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108598</xdr:rowOff>
    </xdr:from>
    <xdr:to>
      <xdr:col>1</xdr:col>
      <xdr:colOff>485775</xdr:colOff>
      <xdr:row>35</xdr:row>
      <xdr:rowOff>38748</xdr:rowOff>
    </xdr:to>
    <xdr:sp macro="" textlink="">
      <xdr:nvSpPr>
        <xdr:cNvPr id="88" name="円/楕円 87"/>
        <xdr:cNvSpPr/>
      </xdr:nvSpPr>
      <xdr:spPr>
        <a:xfrm>
          <a:off x="1079500" y="59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55275</xdr:rowOff>
    </xdr:from>
    <xdr:ext cx="534377" cy="259045"/>
    <xdr:sp macro="" textlink="">
      <xdr:nvSpPr>
        <xdr:cNvPr id="89" name="テキスト ボックス 88"/>
        <xdr:cNvSpPr txBox="1"/>
      </xdr:nvSpPr>
      <xdr:spPr>
        <a:xfrm>
          <a:off x="863111" y="571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13447</xdr:rowOff>
    </xdr:from>
    <xdr:to>
      <xdr:col>6</xdr:col>
      <xdr:colOff>511175</xdr:colOff>
      <xdr:row>55</xdr:row>
      <xdr:rowOff>31670</xdr:rowOff>
    </xdr:to>
    <xdr:cxnSp macro="">
      <xdr:nvCxnSpPr>
        <xdr:cNvPr id="121" name="直線コネクタ 120"/>
        <xdr:cNvCxnSpPr/>
      </xdr:nvCxnSpPr>
      <xdr:spPr>
        <a:xfrm flipV="1">
          <a:off x="3797300" y="9271747"/>
          <a:ext cx="838200" cy="18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31670</xdr:rowOff>
    </xdr:from>
    <xdr:to>
      <xdr:col>5</xdr:col>
      <xdr:colOff>358775</xdr:colOff>
      <xdr:row>55</xdr:row>
      <xdr:rowOff>87612</xdr:rowOff>
    </xdr:to>
    <xdr:cxnSp macro="">
      <xdr:nvCxnSpPr>
        <xdr:cNvPr id="124" name="直線コネクタ 123"/>
        <xdr:cNvCxnSpPr/>
      </xdr:nvCxnSpPr>
      <xdr:spPr>
        <a:xfrm flipV="1">
          <a:off x="2908300" y="9461420"/>
          <a:ext cx="889000" cy="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87612</xdr:rowOff>
    </xdr:from>
    <xdr:to>
      <xdr:col>4</xdr:col>
      <xdr:colOff>155575</xdr:colOff>
      <xdr:row>55</xdr:row>
      <xdr:rowOff>119306</xdr:rowOff>
    </xdr:to>
    <xdr:cxnSp macro="">
      <xdr:nvCxnSpPr>
        <xdr:cNvPr id="127" name="直線コネクタ 126"/>
        <xdr:cNvCxnSpPr/>
      </xdr:nvCxnSpPr>
      <xdr:spPr>
        <a:xfrm flipV="1">
          <a:off x="2019300" y="9517362"/>
          <a:ext cx="889000" cy="3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119306</xdr:rowOff>
    </xdr:from>
    <xdr:to>
      <xdr:col>2</xdr:col>
      <xdr:colOff>638175</xdr:colOff>
      <xdr:row>55</xdr:row>
      <xdr:rowOff>158331</xdr:rowOff>
    </xdr:to>
    <xdr:cxnSp macro="">
      <xdr:nvCxnSpPr>
        <xdr:cNvPr id="130" name="直線コネクタ 129"/>
        <xdr:cNvCxnSpPr/>
      </xdr:nvCxnSpPr>
      <xdr:spPr>
        <a:xfrm flipV="1">
          <a:off x="1130300" y="9549056"/>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134097</xdr:rowOff>
    </xdr:from>
    <xdr:to>
      <xdr:col>6</xdr:col>
      <xdr:colOff>561975</xdr:colOff>
      <xdr:row>54</xdr:row>
      <xdr:rowOff>64247</xdr:rowOff>
    </xdr:to>
    <xdr:sp macro="" textlink="">
      <xdr:nvSpPr>
        <xdr:cNvPr id="140" name="円/楕円 139"/>
        <xdr:cNvSpPr/>
      </xdr:nvSpPr>
      <xdr:spPr>
        <a:xfrm>
          <a:off x="4584700" y="92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156974</xdr:rowOff>
    </xdr:from>
    <xdr:ext cx="534377" cy="259045"/>
    <xdr:sp macro="" textlink="">
      <xdr:nvSpPr>
        <xdr:cNvPr id="141" name="物件費該当値テキスト"/>
        <xdr:cNvSpPr txBox="1"/>
      </xdr:nvSpPr>
      <xdr:spPr>
        <a:xfrm>
          <a:off x="4686300" y="90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77,732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152320</xdr:rowOff>
    </xdr:from>
    <xdr:to>
      <xdr:col>5</xdr:col>
      <xdr:colOff>409575</xdr:colOff>
      <xdr:row>55</xdr:row>
      <xdr:rowOff>82470</xdr:rowOff>
    </xdr:to>
    <xdr:sp macro="" textlink="">
      <xdr:nvSpPr>
        <xdr:cNvPr id="142" name="円/楕円 141"/>
        <xdr:cNvSpPr/>
      </xdr:nvSpPr>
      <xdr:spPr>
        <a:xfrm>
          <a:off x="3746500" y="94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98997</xdr:rowOff>
    </xdr:from>
    <xdr:ext cx="534377" cy="259045"/>
    <xdr:sp macro="" textlink="">
      <xdr:nvSpPr>
        <xdr:cNvPr id="143" name="テキスト ボックス 142"/>
        <xdr:cNvSpPr txBox="1"/>
      </xdr:nvSpPr>
      <xdr:spPr>
        <a:xfrm>
          <a:off x="3530111" y="9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36812</xdr:rowOff>
    </xdr:from>
    <xdr:to>
      <xdr:col>4</xdr:col>
      <xdr:colOff>206375</xdr:colOff>
      <xdr:row>55</xdr:row>
      <xdr:rowOff>138412</xdr:rowOff>
    </xdr:to>
    <xdr:sp macro="" textlink="">
      <xdr:nvSpPr>
        <xdr:cNvPr id="144" name="円/楕円 143"/>
        <xdr:cNvSpPr/>
      </xdr:nvSpPr>
      <xdr:spPr>
        <a:xfrm>
          <a:off x="2857500" y="94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154939</xdr:rowOff>
    </xdr:from>
    <xdr:ext cx="534377" cy="259045"/>
    <xdr:sp macro="" textlink="">
      <xdr:nvSpPr>
        <xdr:cNvPr id="145" name="テキスト ボックス 144"/>
        <xdr:cNvSpPr txBox="1"/>
      </xdr:nvSpPr>
      <xdr:spPr>
        <a:xfrm>
          <a:off x="2641111" y="924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68506</xdr:rowOff>
    </xdr:from>
    <xdr:to>
      <xdr:col>3</xdr:col>
      <xdr:colOff>3175</xdr:colOff>
      <xdr:row>55</xdr:row>
      <xdr:rowOff>170106</xdr:rowOff>
    </xdr:to>
    <xdr:sp macro="" textlink="">
      <xdr:nvSpPr>
        <xdr:cNvPr id="146" name="円/楕円 145"/>
        <xdr:cNvSpPr/>
      </xdr:nvSpPr>
      <xdr:spPr>
        <a:xfrm>
          <a:off x="1968500" y="9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15183</xdr:rowOff>
    </xdr:from>
    <xdr:ext cx="534377" cy="259045"/>
    <xdr:sp macro="" textlink="">
      <xdr:nvSpPr>
        <xdr:cNvPr id="147" name="テキスト ボックス 146"/>
        <xdr:cNvSpPr txBox="1"/>
      </xdr:nvSpPr>
      <xdr:spPr>
        <a:xfrm>
          <a:off x="1752111" y="92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107531</xdr:rowOff>
    </xdr:from>
    <xdr:to>
      <xdr:col>1</xdr:col>
      <xdr:colOff>485775</xdr:colOff>
      <xdr:row>56</xdr:row>
      <xdr:rowOff>37681</xdr:rowOff>
    </xdr:to>
    <xdr:sp macro="" textlink="">
      <xdr:nvSpPr>
        <xdr:cNvPr id="148" name="円/楕円 147"/>
        <xdr:cNvSpPr/>
      </xdr:nvSpPr>
      <xdr:spPr>
        <a:xfrm>
          <a:off x="1079500" y="953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54208</xdr:rowOff>
    </xdr:from>
    <xdr:ext cx="534377" cy="259045"/>
    <xdr:sp macro="" textlink="">
      <xdr:nvSpPr>
        <xdr:cNvPr id="149" name="テキスト ボックス 148"/>
        <xdr:cNvSpPr txBox="1"/>
      </xdr:nvSpPr>
      <xdr:spPr>
        <a:xfrm>
          <a:off x="863111" y="9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26315</xdr:rowOff>
    </xdr:from>
    <xdr:to>
      <xdr:col>6</xdr:col>
      <xdr:colOff>511175</xdr:colOff>
      <xdr:row>76</xdr:row>
      <xdr:rowOff>55804</xdr:rowOff>
    </xdr:to>
    <xdr:cxnSp macro="">
      <xdr:nvCxnSpPr>
        <xdr:cNvPr id="178" name="直線コネクタ 177"/>
        <xdr:cNvCxnSpPr/>
      </xdr:nvCxnSpPr>
      <xdr:spPr>
        <a:xfrm flipV="1">
          <a:off x="3797300" y="13056515"/>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55804</xdr:rowOff>
    </xdr:from>
    <xdr:to>
      <xdr:col>5</xdr:col>
      <xdr:colOff>358775</xdr:colOff>
      <xdr:row>76</xdr:row>
      <xdr:rowOff>113182</xdr:rowOff>
    </xdr:to>
    <xdr:cxnSp macro="">
      <xdr:nvCxnSpPr>
        <xdr:cNvPr id="181" name="直線コネクタ 180"/>
        <xdr:cNvCxnSpPr/>
      </xdr:nvCxnSpPr>
      <xdr:spPr>
        <a:xfrm flipV="1">
          <a:off x="2908300" y="13086004"/>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53290</xdr:rowOff>
    </xdr:from>
    <xdr:to>
      <xdr:col>4</xdr:col>
      <xdr:colOff>155575</xdr:colOff>
      <xdr:row>76</xdr:row>
      <xdr:rowOff>113182</xdr:rowOff>
    </xdr:to>
    <xdr:cxnSp macro="">
      <xdr:nvCxnSpPr>
        <xdr:cNvPr id="184" name="直線コネクタ 183"/>
        <xdr:cNvCxnSpPr/>
      </xdr:nvCxnSpPr>
      <xdr:spPr>
        <a:xfrm>
          <a:off x="2019300" y="13083490"/>
          <a:ext cx="889000" cy="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53290</xdr:rowOff>
    </xdr:from>
    <xdr:to>
      <xdr:col>2</xdr:col>
      <xdr:colOff>638175</xdr:colOff>
      <xdr:row>76</xdr:row>
      <xdr:rowOff>101828</xdr:rowOff>
    </xdr:to>
    <xdr:cxnSp macro="">
      <xdr:nvCxnSpPr>
        <xdr:cNvPr id="187" name="直線コネクタ 186"/>
        <xdr:cNvCxnSpPr/>
      </xdr:nvCxnSpPr>
      <xdr:spPr>
        <a:xfrm flipV="1">
          <a:off x="1130300" y="13083490"/>
          <a:ext cx="889000" cy="4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146965</xdr:rowOff>
    </xdr:from>
    <xdr:to>
      <xdr:col>6</xdr:col>
      <xdr:colOff>561975</xdr:colOff>
      <xdr:row>76</xdr:row>
      <xdr:rowOff>77115</xdr:rowOff>
    </xdr:to>
    <xdr:sp macro="" textlink="">
      <xdr:nvSpPr>
        <xdr:cNvPr id="197" name="円/楕円 196"/>
        <xdr:cNvSpPr/>
      </xdr:nvSpPr>
      <xdr:spPr>
        <a:xfrm>
          <a:off x="4584700" y="130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169842</xdr:rowOff>
    </xdr:from>
    <xdr:ext cx="469744" cy="259045"/>
    <xdr:sp macro="" textlink="">
      <xdr:nvSpPr>
        <xdr:cNvPr id="198" name="維持補修費該当値テキスト"/>
        <xdr:cNvSpPr txBox="1"/>
      </xdr:nvSpPr>
      <xdr:spPr>
        <a:xfrm>
          <a:off x="4686300" y="1285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5004</xdr:rowOff>
    </xdr:from>
    <xdr:to>
      <xdr:col>5</xdr:col>
      <xdr:colOff>409575</xdr:colOff>
      <xdr:row>76</xdr:row>
      <xdr:rowOff>106604</xdr:rowOff>
    </xdr:to>
    <xdr:sp macro="" textlink="">
      <xdr:nvSpPr>
        <xdr:cNvPr id="199" name="円/楕円 198"/>
        <xdr:cNvSpPr/>
      </xdr:nvSpPr>
      <xdr:spPr>
        <a:xfrm>
          <a:off x="3746500" y="130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123131</xdr:rowOff>
    </xdr:from>
    <xdr:ext cx="469744" cy="259045"/>
    <xdr:sp macro="" textlink="">
      <xdr:nvSpPr>
        <xdr:cNvPr id="200" name="テキスト ボックス 199"/>
        <xdr:cNvSpPr txBox="1"/>
      </xdr:nvSpPr>
      <xdr:spPr>
        <a:xfrm>
          <a:off x="3562427" y="128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62382</xdr:rowOff>
    </xdr:from>
    <xdr:to>
      <xdr:col>4</xdr:col>
      <xdr:colOff>206375</xdr:colOff>
      <xdr:row>76</xdr:row>
      <xdr:rowOff>163982</xdr:rowOff>
    </xdr:to>
    <xdr:sp macro="" textlink="">
      <xdr:nvSpPr>
        <xdr:cNvPr id="201" name="円/楕円 200"/>
        <xdr:cNvSpPr/>
      </xdr:nvSpPr>
      <xdr:spPr>
        <a:xfrm>
          <a:off x="2857500" y="13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9059</xdr:rowOff>
    </xdr:from>
    <xdr:ext cx="469744" cy="259045"/>
    <xdr:sp macro="" textlink="">
      <xdr:nvSpPr>
        <xdr:cNvPr id="202" name="テキスト ボックス 201"/>
        <xdr:cNvSpPr txBox="1"/>
      </xdr:nvSpPr>
      <xdr:spPr>
        <a:xfrm>
          <a:off x="2673427" y="128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2490</xdr:rowOff>
    </xdr:from>
    <xdr:to>
      <xdr:col>3</xdr:col>
      <xdr:colOff>3175</xdr:colOff>
      <xdr:row>76</xdr:row>
      <xdr:rowOff>104090</xdr:rowOff>
    </xdr:to>
    <xdr:sp macro="" textlink="">
      <xdr:nvSpPr>
        <xdr:cNvPr id="203" name="円/楕円 202"/>
        <xdr:cNvSpPr/>
      </xdr:nvSpPr>
      <xdr:spPr>
        <a:xfrm>
          <a:off x="1968500" y="130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120616</xdr:rowOff>
    </xdr:from>
    <xdr:ext cx="469744" cy="259045"/>
    <xdr:sp macro="" textlink="">
      <xdr:nvSpPr>
        <xdr:cNvPr id="204" name="テキスト ボックス 203"/>
        <xdr:cNvSpPr txBox="1"/>
      </xdr:nvSpPr>
      <xdr:spPr>
        <a:xfrm>
          <a:off x="1784427" y="128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51028</xdr:rowOff>
    </xdr:from>
    <xdr:to>
      <xdr:col>1</xdr:col>
      <xdr:colOff>485775</xdr:colOff>
      <xdr:row>76</xdr:row>
      <xdr:rowOff>152628</xdr:rowOff>
    </xdr:to>
    <xdr:sp macro="" textlink="">
      <xdr:nvSpPr>
        <xdr:cNvPr id="205" name="円/楕円 204"/>
        <xdr:cNvSpPr/>
      </xdr:nvSpPr>
      <xdr:spPr>
        <a:xfrm>
          <a:off x="1079500" y="130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169156</xdr:rowOff>
    </xdr:from>
    <xdr:ext cx="469744" cy="259045"/>
    <xdr:sp macro="" textlink="">
      <xdr:nvSpPr>
        <xdr:cNvPr id="206" name="テキスト ボックス 205"/>
        <xdr:cNvSpPr txBox="1"/>
      </xdr:nvSpPr>
      <xdr:spPr>
        <a:xfrm>
          <a:off x="895427" y="1285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5721</xdr:rowOff>
    </xdr:from>
    <xdr:to>
      <xdr:col>6</xdr:col>
      <xdr:colOff>511175</xdr:colOff>
      <xdr:row>97</xdr:row>
      <xdr:rowOff>7817</xdr:rowOff>
    </xdr:to>
    <xdr:cxnSp macro="">
      <xdr:nvCxnSpPr>
        <xdr:cNvPr id="236" name="直線コネクタ 235"/>
        <xdr:cNvCxnSpPr/>
      </xdr:nvCxnSpPr>
      <xdr:spPr>
        <a:xfrm>
          <a:off x="3797300" y="16636371"/>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5721</xdr:rowOff>
    </xdr:from>
    <xdr:to>
      <xdr:col>5</xdr:col>
      <xdr:colOff>358775</xdr:colOff>
      <xdr:row>97</xdr:row>
      <xdr:rowOff>106229</xdr:rowOff>
    </xdr:to>
    <xdr:cxnSp macro="">
      <xdr:nvCxnSpPr>
        <xdr:cNvPr id="239" name="直線コネクタ 238"/>
        <xdr:cNvCxnSpPr/>
      </xdr:nvCxnSpPr>
      <xdr:spPr>
        <a:xfrm flipV="1">
          <a:off x="2908300" y="16636371"/>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106229</xdr:rowOff>
    </xdr:from>
    <xdr:to>
      <xdr:col>4</xdr:col>
      <xdr:colOff>155575</xdr:colOff>
      <xdr:row>97</xdr:row>
      <xdr:rowOff>115354</xdr:rowOff>
    </xdr:to>
    <xdr:cxnSp macro="">
      <xdr:nvCxnSpPr>
        <xdr:cNvPr id="242" name="直線コネクタ 241"/>
        <xdr:cNvCxnSpPr/>
      </xdr:nvCxnSpPr>
      <xdr:spPr>
        <a:xfrm flipV="1">
          <a:off x="2019300" y="16736879"/>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115354</xdr:rowOff>
    </xdr:from>
    <xdr:to>
      <xdr:col>2</xdr:col>
      <xdr:colOff>638175</xdr:colOff>
      <xdr:row>97</xdr:row>
      <xdr:rowOff>157378</xdr:rowOff>
    </xdr:to>
    <xdr:cxnSp macro="">
      <xdr:nvCxnSpPr>
        <xdr:cNvPr id="245" name="直線コネクタ 244"/>
        <xdr:cNvCxnSpPr/>
      </xdr:nvCxnSpPr>
      <xdr:spPr>
        <a:xfrm flipV="1">
          <a:off x="1130300" y="16746004"/>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128467</xdr:rowOff>
    </xdr:from>
    <xdr:to>
      <xdr:col>6</xdr:col>
      <xdr:colOff>561975</xdr:colOff>
      <xdr:row>97</xdr:row>
      <xdr:rowOff>58617</xdr:rowOff>
    </xdr:to>
    <xdr:sp macro="" textlink="">
      <xdr:nvSpPr>
        <xdr:cNvPr id="255" name="円/楕円 254"/>
        <xdr:cNvSpPr/>
      </xdr:nvSpPr>
      <xdr:spPr>
        <a:xfrm>
          <a:off x="4584700" y="165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151344</xdr:rowOff>
    </xdr:from>
    <xdr:ext cx="534377" cy="259045"/>
    <xdr:sp macro="" textlink="">
      <xdr:nvSpPr>
        <xdr:cNvPr id="256" name="扶助費該当値テキスト"/>
        <xdr:cNvSpPr txBox="1"/>
      </xdr:nvSpPr>
      <xdr:spPr>
        <a:xfrm>
          <a:off x="4686300" y="1643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126371</xdr:rowOff>
    </xdr:from>
    <xdr:to>
      <xdr:col>5</xdr:col>
      <xdr:colOff>409575</xdr:colOff>
      <xdr:row>97</xdr:row>
      <xdr:rowOff>56521</xdr:rowOff>
    </xdr:to>
    <xdr:sp macro="" textlink="">
      <xdr:nvSpPr>
        <xdr:cNvPr id="257" name="円/楕円 256"/>
        <xdr:cNvSpPr/>
      </xdr:nvSpPr>
      <xdr:spPr>
        <a:xfrm>
          <a:off x="3746500" y="165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73048</xdr:rowOff>
    </xdr:from>
    <xdr:ext cx="534377" cy="259045"/>
    <xdr:sp macro="" textlink="">
      <xdr:nvSpPr>
        <xdr:cNvPr id="258" name="テキスト ボックス 257"/>
        <xdr:cNvSpPr txBox="1"/>
      </xdr:nvSpPr>
      <xdr:spPr>
        <a:xfrm>
          <a:off x="3530111" y="163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55429</xdr:rowOff>
    </xdr:from>
    <xdr:to>
      <xdr:col>4</xdr:col>
      <xdr:colOff>206375</xdr:colOff>
      <xdr:row>97</xdr:row>
      <xdr:rowOff>157029</xdr:rowOff>
    </xdr:to>
    <xdr:sp macro="" textlink="">
      <xdr:nvSpPr>
        <xdr:cNvPr id="259" name="円/楕円 258"/>
        <xdr:cNvSpPr/>
      </xdr:nvSpPr>
      <xdr:spPr>
        <a:xfrm>
          <a:off x="2857500" y="166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2106</xdr:rowOff>
    </xdr:from>
    <xdr:ext cx="534377" cy="259045"/>
    <xdr:sp macro="" textlink="">
      <xdr:nvSpPr>
        <xdr:cNvPr id="260" name="テキスト ボックス 259"/>
        <xdr:cNvSpPr txBox="1"/>
      </xdr:nvSpPr>
      <xdr:spPr>
        <a:xfrm>
          <a:off x="2641111" y="164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64554</xdr:rowOff>
    </xdr:from>
    <xdr:to>
      <xdr:col>3</xdr:col>
      <xdr:colOff>3175</xdr:colOff>
      <xdr:row>97</xdr:row>
      <xdr:rowOff>166154</xdr:rowOff>
    </xdr:to>
    <xdr:sp macro="" textlink="">
      <xdr:nvSpPr>
        <xdr:cNvPr id="261" name="円/楕円 260"/>
        <xdr:cNvSpPr/>
      </xdr:nvSpPr>
      <xdr:spPr>
        <a:xfrm>
          <a:off x="1968500" y="166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11231</xdr:rowOff>
    </xdr:from>
    <xdr:ext cx="534377" cy="259045"/>
    <xdr:sp macro="" textlink="">
      <xdr:nvSpPr>
        <xdr:cNvPr id="262" name="テキスト ボックス 261"/>
        <xdr:cNvSpPr txBox="1"/>
      </xdr:nvSpPr>
      <xdr:spPr>
        <a:xfrm>
          <a:off x="1752111" y="164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106578</xdr:rowOff>
    </xdr:from>
    <xdr:to>
      <xdr:col>1</xdr:col>
      <xdr:colOff>485775</xdr:colOff>
      <xdr:row>98</xdr:row>
      <xdr:rowOff>36728</xdr:rowOff>
    </xdr:to>
    <xdr:sp macro="" textlink="">
      <xdr:nvSpPr>
        <xdr:cNvPr id="263" name="円/楕円 262"/>
        <xdr:cNvSpPr/>
      </xdr:nvSpPr>
      <xdr:spPr>
        <a:xfrm>
          <a:off x="1079500" y="167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53255</xdr:rowOff>
    </xdr:from>
    <xdr:ext cx="534377" cy="259045"/>
    <xdr:sp macro="" textlink="">
      <xdr:nvSpPr>
        <xdr:cNvPr id="264" name="テキスト ボックス 263"/>
        <xdr:cNvSpPr txBox="1"/>
      </xdr:nvSpPr>
      <xdr:spPr>
        <a:xfrm>
          <a:off x="863111" y="165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88962</xdr:rowOff>
    </xdr:from>
    <xdr:to>
      <xdr:col>15</xdr:col>
      <xdr:colOff>180975</xdr:colOff>
      <xdr:row>35</xdr:row>
      <xdr:rowOff>9028</xdr:rowOff>
    </xdr:to>
    <xdr:cxnSp macro="">
      <xdr:nvCxnSpPr>
        <xdr:cNvPr id="295" name="直線コネクタ 294"/>
        <xdr:cNvCxnSpPr/>
      </xdr:nvCxnSpPr>
      <xdr:spPr>
        <a:xfrm>
          <a:off x="9639300" y="5918262"/>
          <a:ext cx="8382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88962</xdr:rowOff>
    </xdr:from>
    <xdr:to>
      <xdr:col>14</xdr:col>
      <xdr:colOff>28575</xdr:colOff>
      <xdr:row>35</xdr:row>
      <xdr:rowOff>53681</xdr:rowOff>
    </xdr:to>
    <xdr:cxnSp macro="">
      <xdr:nvCxnSpPr>
        <xdr:cNvPr id="298" name="直線コネクタ 297"/>
        <xdr:cNvCxnSpPr/>
      </xdr:nvCxnSpPr>
      <xdr:spPr>
        <a:xfrm flipV="1">
          <a:off x="8750300" y="5918262"/>
          <a:ext cx="889000" cy="1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53681</xdr:rowOff>
    </xdr:from>
    <xdr:to>
      <xdr:col>12</xdr:col>
      <xdr:colOff>511175</xdr:colOff>
      <xdr:row>36</xdr:row>
      <xdr:rowOff>26902</xdr:rowOff>
    </xdr:to>
    <xdr:cxnSp macro="">
      <xdr:nvCxnSpPr>
        <xdr:cNvPr id="301" name="直線コネクタ 300"/>
        <xdr:cNvCxnSpPr/>
      </xdr:nvCxnSpPr>
      <xdr:spPr>
        <a:xfrm flipV="1">
          <a:off x="7861300" y="6054431"/>
          <a:ext cx="8890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26902</xdr:rowOff>
    </xdr:from>
    <xdr:to>
      <xdr:col>11</xdr:col>
      <xdr:colOff>307975</xdr:colOff>
      <xdr:row>36</xdr:row>
      <xdr:rowOff>29983</xdr:rowOff>
    </xdr:to>
    <xdr:cxnSp macro="">
      <xdr:nvCxnSpPr>
        <xdr:cNvPr id="304" name="直線コネクタ 303"/>
        <xdr:cNvCxnSpPr/>
      </xdr:nvCxnSpPr>
      <xdr:spPr>
        <a:xfrm flipV="1">
          <a:off x="6972300" y="6199102"/>
          <a:ext cx="8890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129678</xdr:rowOff>
    </xdr:from>
    <xdr:to>
      <xdr:col>15</xdr:col>
      <xdr:colOff>231775</xdr:colOff>
      <xdr:row>35</xdr:row>
      <xdr:rowOff>59828</xdr:rowOff>
    </xdr:to>
    <xdr:sp macro="" textlink="">
      <xdr:nvSpPr>
        <xdr:cNvPr id="314" name="円/楕円 313"/>
        <xdr:cNvSpPr/>
      </xdr:nvSpPr>
      <xdr:spPr>
        <a:xfrm>
          <a:off x="10426700" y="59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152555</xdr:rowOff>
    </xdr:from>
    <xdr:ext cx="534377" cy="259045"/>
    <xdr:sp macro="" textlink="">
      <xdr:nvSpPr>
        <xdr:cNvPr id="315" name="補助費等該当値テキスト"/>
        <xdr:cNvSpPr txBox="1"/>
      </xdr:nvSpPr>
      <xdr:spPr>
        <a:xfrm>
          <a:off x="10528300" y="581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71,254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38162</xdr:rowOff>
    </xdr:from>
    <xdr:to>
      <xdr:col>14</xdr:col>
      <xdr:colOff>79375</xdr:colOff>
      <xdr:row>34</xdr:row>
      <xdr:rowOff>139762</xdr:rowOff>
    </xdr:to>
    <xdr:sp macro="" textlink="">
      <xdr:nvSpPr>
        <xdr:cNvPr id="316" name="円/楕円 315"/>
        <xdr:cNvSpPr/>
      </xdr:nvSpPr>
      <xdr:spPr>
        <a:xfrm>
          <a:off x="9588500" y="58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156289</xdr:rowOff>
    </xdr:from>
    <xdr:ext cx="534377" cy="259045"/>
    <xdr:sp macro="" textlink="">
      <xdr:nvSpPr>
        <xdr:cNvPr id="317" name="テキスト ボックス 316"/>
        <xdr:cNvSpPr txBox="1"/>
      </xdr:nvSpPr>
      <xdr:spPr>
        <a:xfrm>
          <a:off x="9372111" y="56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2881</xdr:rowOff>
    </xdr:from>
    <xdr:to>
      <xdr:col>12</xdr:col>
      <xdr:colOff>561975</xdr:colOff>
      <xdr:row>35</xdr:row>
      <xdr:rowOff>104481</xdr:rowOff>
    </xdr:to>
    <xdr:sp macro="" textlink="">
      <xdr:nvSpPr>
        <xdr:cNvPr id="318" name="円/楕円 317"/>
        <xdr:cNvSpPr/>
      </xdr:nvSpPr>
      <xdr:spPr>
        <a:xfrm>
          <a:off x="8699500" y="60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121008</xdr:rowOff>
    </xdr:from>
    <xdr:ext cx="534377" cy="259045"/>
    <xdr:sp macro="" textlink="">
      <xdr:nvSpPr>
        <xdr:cNvPr id="319" name="テキスト ボックス 318"/>
        <xdr:cNvSpPr txBox="1"/>
      </xdr:nvSpPr>
      <xdr:spPr>
        <a:xfrm>
          <a:off x="8483111" y="57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67,152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147552</xdr:rowOff>
    </xdr:from>
    <xdr:to>
      <xdr:col>11</xdr:col>
      <xdr:colOff>358775</xdr:colOff>
      <xdr:row>36</xdr:row>
      <xdr:rowOff>77702</xdr:rowOff>
    </xdr:to>
    <xdr:sp macro="" textlink="">
      <xdr:nvSpPr>
        <xdr:cNvPr id="320" name="円/楕円 319"/>
        <xdr:cNvSpPr/>
      </xdr:nvSpPr>
      <xdr:spPr>
        <a:xfrm>
          <a:off x="7810500" y="61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94229</xdr:rowOff>
    </xdr:from>
    <xdr:ext cx="534377" cy="259045"/>
    <xdr:sp macro="" textlink="">
      <xdr:nvSpPr>
        <xdr:cNvPr id="321" name="テキスト ボックス 320"/>
        <xdr:cNvSpPr txBox="1"/>
      </xdr:nvSpPr>
      <xdr:spPr>
        <a:xfrm>
          <a:off x="7594111" y="59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150633</xdr:rowOff>
    </xdr:from>
    <xdr:to>
      <xdr:col>10</xdr:col>
      <xdr:colOff>155575</xdr:colOff>
      <xdr:row>36</xdr:row>
      <xdr:rowOff>80783</xdr:rowOff>
    </xdr:to>
    <xdr:sp macro="" textlink="">
      <xdr:nvSpPr>
        <xdr:cNvPr id="322" name="円/楕円 321"/>
        <xdr:cNvSpPr/>
      </xdr:nvSpPr>
      <xdr:spPr>
        <a:xfrm>
          <a:off x="6921500" y="61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97310</xdr:rowOff>
    </xdr:from>
    <xdr:ext cx="534377" cy="259045"/>
    <xdr:sp macro="" textlink="">
      <xdr:nvSpPr>
        <xdr:cNvPr id="323" name="テキスト ボックス 322"/>
        <xdr:cNvSpPr txBox="1"/>
      </xdr:nvSpPr>
      <xdr:spPr>
        <a:xfrm>
          <a:off x="6705111" y="592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24127</xdr:rowOff>
    </xdr:from>
    <xdr:to>
      <xdr:col>15</xdr:col>
      <xdr:colOff>180975</xdr:colOff>
      <xdr:row>55</xdr:row>
      <xdr:rowOff>143273</xdr:rowOff>
    </xdr:to>
    <xdr:cxnSp macro="">
      <xdr:nvCxnSpPr>
        <xdr:cNvPr id="352" name="直線コネクタ 351"/>
        <xdr:cNvCxnSpPr/>
      </xdr:nvCxnSpPr>
      <xdr:spPr>
        <a:xfrm>
          <a:off x="9639300" y="8768077"/>
          <a:ext cx="838200" cy="80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24127</xdr:rowOff>
    </xdr:from>
    <xdr:to>
      <xdr:col>14</xdr:col>
      <xdr:colOff>28575</xdr:colOff>
      <xdr:row>56</xdr:row>
      <xdr:rowOff>43368</xdr:rowOff>
    </xdr:to>
    <xdr:cxnSp macro="">
      <xdr:nvCxnSpPr>
        <xdr:cNvPr id="355" name="直線コネクタ 354"/>
        <xdr:cNvCxnSpPr/>
      </xdr:nvCxnSpPr>
      <xdr:spPr>
        <a:xfrm flipV="1">
          <a:off x="8750300" y="8768077"/>
          <a:ext cx="889000" cy="87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157111</xdr:rowOff>
    </xdr:from>
    <xdr:to>
      <xdr:col>12</xdr:col>
      <xdr:colOff>511175</xdr:colOff>
      <xdr:row>56</xdr:row>
      <xdr:rowOff>43368</xdr:rowOff>
    </xdr:to>
    <xdr:cxnSp macro="">
      <xdr:nvCxnSpPr>
        <xdr:cNvPr id="358" name="直線コネクタ 357"/>
        <xdr:cNvCxnSpPr/>
      </xdr:nvCxnSpPr>
      <xdr:spPr>
        <a:xfrm>
          <a:off x="7861300" y="9586861"/>
          <a:ext cx="889000" cy="5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55857</xdr:rowOff>
    </xdr:from>
    <xdr:to>
      <xdr:col>11</xdr:col>
      <xdr:colOff>307975</xdr:colOff>
      <xdr:row>55</xdr:row>
      <xdr:rowOff>157111</xdr:rowOff>
    </xdr:to>
    <xdr:cxnSp macro="">
      <xdr:nvCxnSpPr>
        <xdr:cNvPr id="361" name="直線コネクタ 360"/>
        <xdr:cNvCxnSpPr/>
      </xdr:nvCxnSpPr>
      <xdr:spPr>
        <a:xfrm>
          <a:off x="6972300" y="9485607"/>
          <a:ext cx="889000" cy="10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92473</xdr:rowOff>
    </xdr:from>
    <xdr:to>
      <xdr:col>15</xdr:col>
      <xdr:colOff>231775</xdr:colOff>
      <xdr:row>56</xdr:row>
      <xdr:rowOff>22623</xdr:rowOff>
    </xdr:to>
    <xdr:sp macro="" textlink="">
      <xdr:nvSpPr>
        <xdr:cNvPr id="371" name="円/楕円 370"/>
        <xdr:cNvSpPr/>
      </xdr:nvSpPr>
      <xdr:spPr>
        <a:xfrm>
          <a:off x="10426700" y="95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115350</xdr:rowOff>
    </xdr:from>
    <xdr:ext cx="534377" cy="259045"/>
    <xdr:sp macro="" textlink="">
      <xdr:nvSpPr>
        <xdr:cNvPr id="372" name="普通建設事業費該当値テキスト"/>
        <xdr:cNvSpPr txBox="1"/>
      </xdr:nvSpPr>
      <xdr:spPr>
        <a:xfrm>
          <a:off x="10528300" y="93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77,031</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144777</xdr:rowOff>
    </xdr:from>
    <xdr:to>
      <xdr:col>14</xdr:col>
      <xdr:colOff>79375</xdr:colOff>
      <xdr:row>51</xdr:row>
      <xdr:rowOff>74927</xdr:rowOff>
    </xdr:to>
    <xdr:sp macro="" textlink="">
      <xdr:nvSpPr>
        <xdr:cNvPr id="373" name="円/楕円 372"/>
        <xdr:cNvSpPr/>
      </xdr:nvSpPr>
      <xdr:spPr>
        <a:xfrm>
          <a:off x="9588500" y="87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91454</xdr:rowOff>
    </xdr:from>
    <xdr:ext cx="599010" cy="259045"/>
    <xdr:sp macro="" textlink="">
      <xdr:nvSpPr>
        <xdr:cNvPr id="374" name="テキスト ボックス 373"/>
        <xdr:cNvSpPr txBox="1"/>
      </xdr:nvSpPr>
      <xdr:spPr>
        <a:xfrm>
          <a:off x="9339794" y="849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182,667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164018</xdr:rowOff>
    </xdr:from>
    <xdr:to>
      <xdr:col>12</xdr:col>
      <xdr:colOff>561975</xdr:colOff>
      <xdr:row>56</xdr:row>
      <xdr:rowOff>94168</xdr:rowOff>
    </xdr:to>
    <xdr:sp macro="" textlink="">
      <xdr:nvSpPr>
        <xdr:cNvPr id="375" name="円/楕円 374"/>
        <xdr:cNvSpPr/>
      </xdr:nvSpPr>
      <xdr:spPr>
        <a:xfrm>
          <a:off x="8699500" y="95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110695</xdr:rowOff>
    </xdr:from>
    <xdr:ext cx="534377" cy="259045"/>
    <xdr:sp macro="" textlink="">
      <xdr:nvSpPr>
        <xdr:cNvPr id="376" name="テキスト ボックス 375"/>
        <xdr:cNvSpPr txBox="1"/>
      </xdr:nvSpPr>
      <xdr:spPr>
        <a:xfrm>
          <a:off x="8483111" y="936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106311</xdr:rowOff>
    </xdr:from>
    <xdr:to>
      <xdr:col>11</xdr:col>
      <xdr:colOff>358775</xdr:colOff>
      <xdr:row>56</xdr:row>
      <xdr:rowOff>36461</xdr:rowOff>
    </xdr:to>
    <xdr:sp macro="" textlink="">
      <xdr:nvSpPr>
        <xdr:cNvPr id="377" name="円/楕円 376"/>
        <xdr:cNvSpPr/>
      </xdr:nvSpPr>
      <xdr:spPr>
        <a:xfrm>
          <a:off x="7810500" y="95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52988</xdr:rowOff>
    </xdr:from>
    <xdr:ext cx="534377" cy="259045"/>
    <xdr:sp macro="" textlink="">
      <xdr:nvSpPr>
        <xdr:cNvPr id="378" name="テキスト ボックス 377"/>
        <xdr:cNvSpPr txBox="1"/>
      </xdr:nvSpPr>
      <xdr:spPr>
        <a:xfrm>
          <a:off x="7594111" y="93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75,215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5057</xdr:rowOff>
    </xdr:from>
    <xdr:to>
      <xdr:col>10</xdr:col>
      <xdr:colOff>155575</xdr:colOff>
      <xdr:row>55</xdr:row>
      <xdr:rowOff>106657</xdr:rowOff>
    </xdr:to>
    <xdr:sp macro="" textlink="">
      <xdr:nvSpPr>
        <xdr:cNvPr id="379" name="円/楕円 378"/>
        <xdr:cNvSpPr/>
      </xdr:nvSpPr>
      <xdr:spPr>
        <a:xfrm>
          <a:off x="6921500" y="943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123184</xdr:rowOff>
    </xdr:from>
    <xdr:ext cx="534377" cy="259045"/>
    <xdr:sp macro="" textlink="">
      <xdr:nvSpPr>
        <xdr:cNvPr id="380" name="テキスト ボックス 379"/>
        <xdr:cNvSpPr txBox="1"/>
      </xdr:nvSpPr>
      <xdr:spPr>
        <a:xfrm>
          <a:off x="6705111" y="92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34587</xdr:rowOff>
    </xdr:from>
    <xdr:to>
      <xdr:col>15</xdr:col>
      <xdr:colOff>180975</xdr:colOff>
      <xdr:row>77</xdr:row>
      <xdr:rowOff>52746</xdr:rowOff>
    </xdr:to>
    <xdr:cxnSp macro="">
      <xdr:nvCxnSpPr>
        <xdr:cNvPr id="411" name="直線コネクタ 410"/>
        <xdr:cNvCxnSpPr/>
      </xdr:nvCxnSpPr>
      <xdr:spPr>
        <a:xfrm flipV="1">
          <a:off x="9639300" y="13236237"/>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155237</xdr:rowOff>
    </xdr:from>
    <xdr:to>
      <xdr:col>15</xdr:col>
      <xdr:colOff>231775</xdr:colOff>
      <xdr:row>77</xdr:row>
      <xdr:rowOff>85387</xdr:rowOff>
    </xdr:to>
    <xdr:sp macro="" textlink="">
      <xdr:nvSpPr>
        <xdr:cNvPr id="421" name="円/楕円 420"/>
        <xdr:cNvSpPr/>
      </xdr:nvSpPr>
      <xdr:spPr>
        <a:xfrm>
          <a:off x="10426700" y="1318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6664</xdr:rowOff>
    </xdr:from>
    <xdr:ext cx="534377" cy="259045"/>
    <xdr:sp macro="" textlink="">
      <xdr:nvSpPr>
        <xdr:cNvPr id="422" name="普通建設事業費 （ うち新規整備　）該当値テキスト"/>
        <xdr:cNvSpPr txBox="1"/>
      </xdr:nvSpPr>
      <xdr:spPr>
        <a:xfrm>
          <a:off x="10528300" y="130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1946</xdr:rowOff>
    </xdr:from>
    <xdr:to>
      <xdr:col>14</xdr:col>
      <xdr:colOff>79375</xdr:colOff>
      <xdr:row>77</xdr:row>
      <xdr:rowOff>103546</xdr:rowOff>
    </xdr:to>
    <xdr:sp macro="" textlink="">
      <xdr:nvSpPr>
        <xdr:cNvPr id="423" name="円/楕円 422"/>
        <xdr:cNvSpPr/>
      </xdr:nvSpPr>
      <xdr:spPr>
        <a:xfrm>
          <a:off x="9588500" y="1320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120073</xdr:rowOff>
    </xdr:from>
    <xdr:ext cx="534377" cy="259045"/>
    <xdr:sp macro="" textlink="">
      <xdr:nvSpPr>
        <xdr:cNvPr id="424" name="テキスト ボックス 423"/>
        <xdr:cNvSpPr txBox="1"/>
      </xdr:nvSpPr>
      <xdr:spPr>
        <a:xfrm>
          <a:off x="9372111" y="1297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4" name="テキスト ボックス 44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28448</xdr:rowOff>
    </xdr:from>
    <xdr:to>
      <xdr:col>15</xdr:col>
      <xdr:colOff>180340</xdr:colOff>
      <xdr:row>99</xdr:row>
      <xdr:rowOff>98879</xdr:rowOff>
    </xdr:to>
    <xdr:cxnSp macro="">
      <xdr:nvCxnSpPr>
        <xdr:cNvPr id="450" name="直線コネクタ 449"/>
        <xdr:cNvCxnSpPr/>
      </xdr:nvCxnSpPr>
      <xdr:spPr>
        <a:xfrm flipV="1">
          <a:off x="10475595" y="15973298"/>
          <a:ext cx="1270" cy="109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5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2" name="直線コネクタ 45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146575</xdr:rowOff>
    </xdr:from>
    <xdr:ext cx="599010" cy="259045"/>
    <xdr:sp macro="" textlink="">
      <xdr:nvSpPr>
        <xdr:cNvPr id="453" name="普通建設事業費 （ うち更新整備　）最大値テキスト"/>
        <xdr:cNvSpPr txBox="1"/>
      </xdr:nvSpPr>
      <xdr:spPr>
        <a:xfrm>
          <a:off x="10528300" y="1574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93</xdr:row>
      <xdr:rowOff>28448</xdr:rowOff>
    </xdr:from>
    <xdr:to>
      <xdr:col>15</xdr:col>
      <xdr:colOff>269875</xdr:colOff>
      <xdr:row>93</xdr:row>
      <xdr:rowOff>28448</xdr:rowOff>
    </xdr:to>
    <xdr:cxnSp macro="">
      <xdr:nvCxnSpPr>
        <xdr:cNvPr id="454" name="直線コネクタ 453"/>
        <xdr:cNvCxnSpPr/>
      </xdr:nvCxnSpPr>
      <xdr:spPr>
        <a:xfrm>
          <a:off x="10388600" y="1597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5665</xdr:rowOff>
    </xdr:from>
    <xdr:to>
      <xdr:col>15</xdr:col>
      <xdr:colOff>180975</xdr:colOff>
      <xdr:row>97</xdr:row>
      <xdr:rowOff>162995</xdr:rowOff>
    </xdr:to>
    <xdr:cxnSp macro="">
      <xdr:nvCxnSpPr>
        <xdr:cNvPr id="455" name="直線コネクタ 454"/>
        <xdr:cNvCxnSpPr/>
      </xdr:nvCxnSpPr>
      <xdr:spPr>
        <a:xfrm>
          <a:off x="9639300" y="15607615"/>
          <a:ext cx="838200" cy="11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3232</xdr:rowOff>
    </xdr:from>
    <xdr:ext cx="534377" cy="259045"/>
    <xdr:sp macro="" textlink="">
      <xdr:nvSpPr>
        <xdr:cNvPr id="456" name="普通建設事業費 （ うち更新整備　）平均値テキスト"/>
        <xdr:cNvSpPr txBox="1"/>
      </xdr:nvSpPr>
      <xdr:spPr>
        <a:xfrm>
          <a:off x="10528300" y="16805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24805</xdr:rowOff>
    </xdr:from>
    <xdr:to>
      <xdr:col>15</xdr:col>
      <xdr:colOff>231775</xdr:colOff>
      <xdr:row>98</xdr:row>
      <xdr:rowOff>126405</xdr:rowOff>
    </xdr:to>
    <xdr:sp macro="" textlink="">
      <xdr:nvSpPr>
        <xdr:cNvPr id="457" name="フローチャート : 判断 456"/>
        <xdr:cNvSpPr/>
      </xdr:nvSpPr>
      <xdr:spPr>
        <a:xfrm>
          <a:off x="10426700" y="1682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8" name="フローチャート : 判断 457"/>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9" name="テキスト ボックス 458"/>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112195</xdr:rowOff>
    </xdr:from>
    <xdr:to>
      <xdr:col>15</xdr:col>
      <xdr:colOff>231775</xdr:colOff>
      <xdr:row>98</xdr:row>
      <xdr:rowOff>42345</xdr:rowOff>
    </xdr:to>
    <xdr:sp macro="" textlink="">
      <xdr:nvSpPr>
        <xdr:cNvPr id="465" name="円/楕円 464"/>
        <xdr:cNvSpPr/>
      </xdr:nvSpPr>
      <xdr:spPr>
        <a:xfrm>
          <a:off x="10426700" y="167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135072</xdr:rowOff>
    </xdr:from>
    <xdr:ext cx="534377" cy="259045"/>
    <xdr:sp macro="" textlink="">
      <xdr:nvSpPr>
        <xdr:cNvPr id="466" name="普通建設事業費 （ うち更新整備　）該当値テキスト"/>
        <xdr:cNvSpPr txBox="1"/>
      </xdr:nvSpPr>
      <xdr:spPr>
        <a:xfrm>
          <a:off x="10528300" y="1659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25,610</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126315</xdr:rowOff>
    </xdr:from>
    <xdr:to>
      <xdr:col>14</xdr:col>
      <xdr:colOff>79375</xdr:colOff>
      <xdr:row>91</xdr:row>
      <xdr:rowOff>56465</xdr:rowOff>
    </xdr:to>
    <xdr:sp macro="" textlink="">
      <xdr:nvSpPr>
        <xdr:cNvPr id="467" name="円/楕円 466"/>
        <xdr:cNvSpPr/>
      </xdr:nvSpPr>
      <xdr:spPr>
        <a:xfrm>
          <a:off x="9588500" y="155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72992</xdr:rowOff>
    </xdr:from>
    <xdr:ext cx="599010" cy="259045"/>
    <xdr:sp macro="" textlink="">
      <xdr:nvSpPr>
        <xdr:cNvPr id="468" name="テキスト ボックス 467"/>
        <xdr:cNvSpPr txBox="1"/>
      </xdr:nvSpPr>
      <xdr:spPr>
        <a:xfrm>
          <a:off x="9339794" y="153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2" name="テキスト ボックス 48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2" name="直線コネクタ 491"/>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5"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6" name="直線コネクタ 495"/>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59537</xdr:rowOff>
    </xdr:from>
    <xdr:to>
      <xdr:col>23</xdr:col>
      <xdr:colOff>517525</xdr:colOff>
      <xdr:row>33</xdr:row>
      <xdr:rowOff>47041</xdr:rowOff>
    </xdr:to>
    <xdr:cxnSp macro="">
      <xdr:nvCxnSpPr>
        <xdr:cNvPr id="497" name="直線コネクタ 496"/>
        <xdr:cNvCxnSpPr/>
      </xdr:nvCxnSpPr>
      <xdr:spPr>
        <a:xfrm flipV="1">
          <a:off x="15481300" y="5374487"/>
          <a:ext cx="838200" cy="3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70756</xdr:rowOff>
    </xdr:from>
    <xdr:ext cx="378565" cy="259045"/>
    <xdr:sp macro="" textlink="">
      <xdr:nvSpPr>
        <xdr:cNvPr id="498" name="災害復旧事業費平均値テキスト"/>
        <xdr:cNvSpPr txBox="1"/>
      </xdr:nvSpPr>
      <xdr:spPr>
        <a:xfrm>
          <a:off x="16370300" y="6585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9" name="フローチャート : 判断 498"/>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47041</xdr:rowOff>
    </xdr:from>
    <xdr:to>
      <xdr:col>22</xdr:col>
      <xdr:colOff>365125</xdr:colOff>
      <xdr:row>37</xdr:row>
      <xdr:rowOff>155778</xdr:rowOff>
    </xdr:to>
    <xdr:cxnSp macro="">
      <xdr:nvCxnSpPr>
        <xdr:cNvPr id="500" name="直線コネクタ 499"/>
        <xdr:cNvCxnSpPr/>
      </xdr:nvCxnSpPr>
      <xdr:spPr>
        <a:xfrm flipV="1">
          <a:off x="14592300" y="5704891"/>
          <a:ext cx="889000" cy="79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501" name="フローチャート : 判断 500"/>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155719</xdr:rowOff>
    </xdr:from>
    <xdr:ext cx="469744" cy="259045"/>
    <xdr:sp macro="" textlink="">
      <xdr:nvSpPr>
        <xdr:cNvPr id="502" name="テキスト ボックス 501"/>
        <xdr:cNvSpPr txBox="1"/>
      </xdr:nvSpPr>
      <xdr:spPr>
        <a:xfrm>
          <a:off x="15246427"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53975</xdr:rowOff>
    </xdr:from>
    <xdr:to>
      <xdr:col>21</xdr:col>
      <xdr:colOff>161925</xdr:colOff>
      <xdr:row>37</xdr:row>
      <xdr:rowOff>155778</xdr:rowOff>
    </xdr:to>
    <xdr:cxnSp macro="">
      <xdr:nvCxnSpPr>
        <xdr:cNvPr id="503" name="直線コネクタ 502"/>
        <xdr:cNvCxnSpPr/>
      </xdr:nvCxnSpPr>
      <xdr:spPr>
        <a:xfrm>
          <a:off x="13703300" y="6397625"/>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4" name="フローチャート : 判断 503"/>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103065</xdr:rowOff>
    </xdr:from>
    <xdr:ext cx="469744" cy="259045"/>
    <xdr:sp macro="" textlink="">
      <xdr:nvSpPr>
        <xdr:cNvPr id="505" name="テキスト ボックス 504"/>
        <xdr:cNvSpPr txBox="1"/>
      </xdr:nvSpPr>
      <xdr:spPr>
        <a:xfrm>
          <a:off x="143574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53975</xdr:rowOff>
    </xdr:from>
    <xdr:to>
      <xdr:col>19</xdr:col>
      <xdr:colOff>644525</xdr:colOff>
      <xdr:row>38</xdr:row>
      <xdr:rowOff>53213</xdr:rowOff>
    </xdr:to>
    <xdr:cxnSp macro="">
      <xdr:nvCxnSpPr>
        <xdr:cNvPr id="506" name="直線コネクタ 505"/>
        <xdr:cNvCxnSpPr/>
      </xdr:nvCxnSpPr>
      <xdr:spPr>
        <a:xfrm flipV="1">
          <a:off x="12814300" y="6397625"/>
          <a:ext cx="889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7" name="フローチャート : 判断 506"/>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16349</xdr:rowOff>
    </xdr:from>
    <xdr:ext cx="469744" cy="259045"/>
    <xdr:sp macro="" textlink="">
      <xdr:nvSpPr>
        <xdr:cNvPr id="508" name="テキスト ボックス 507"/>
        <xdr:cNvSpPr txBox="1"/>
      </xdr:nvSpPr>
      <xdr:spPr>
        <a:xfrm>
          <a:off x="13468427" y="65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9" name="フローチャート : 判断 508"/>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10" name="テキスト ボックス 509"/>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8737</xdr:rowOff>
    </xdr:from>
    <xdr:to>
      <xdr:col>23</xdr:col>
      <xdr:colOff>568325</xdr:colOff>
      <xdr:row>31</xdr:row>
      <xdr:rowOff>110337</xdr:rowOff>
    </xdr:to>
    <xdr:sp macro="" textlink="">
      <xdr:nvSpPr>
        <xdr:cNvPr id="516" name="円/楕円 515"/>
        <xdr:cNvSpPr/>
      </xdr:nvSpPr>
      <xdr:spPr>
        <a:xfrm>
          <a:off x="16268700" y="53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133214</xdr:rowOff>
    </xdr:from>
    <xdr:ext cx="534377" cy="259045"/>
    <xdr:sp macro="" textlink="">
      <xdr:nvSpPr>
        <xdr:cNvPr id="517" name="災害復旧事業費該当値テキスト"/>
        <xdr:cNvSpPr txBox="1"/>
      </xdr:nvSpPr>
      <xdr:spPr>
        <a:xfrm>
          <a:off x="16370300" y="527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17,802</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167691</xdr:rowOff>
    </xdr:from>
    <xdr:to>
      <xdr:col>22</xdr:col>
      <xdr:colOff>415925</xdr:colOff>
      <xdr:row>33</xdr:row>
      <xdr:rowOff>97841</xdr:rowOff>
    </xdr:to>
    <xdr:sp macro="" textlink="">
      <xdr:nvSpPr>
        <xdr:cNvPr id="518" name="円/楕円 517"/>
        <xdr:cNvSpPr/>
      </xdr:nvSpPr>
      <xdr:spPr>
        <a:xfrm>
          <a:off x="15430500" y="56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114368</xdr:rowOff>
    </xdr:from>
    <xdr:ext cx="534377" cy="259045"/>
    <xdr:sp macro="" textlink="">
      <xdr:nvSpPr>
        <xdr:cNvPr id="519" name="テキスト ボックス 518"/>
        <xdr:cNvSpPr txBox="1"/>
      </xdr:nvSpPr>
      <xdr:spPr>
        <a:xfrm>
          <a:off x="15214111" y="54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104978</xdr:rowOff>
    </xdr:from>
    <xdr:to>
      <xdr:col>21</xdr:col>
      <xdr:colOff>212725</xdr:colOff>
      <xdr:row>38</xdr:row>
      <xdr:rowOff>35128</xdr:rowOff>
    </xdr:to>
    <xdr:sp macro="" textlink="">
      <xdr:nvSpPr>
        <xdr:cNvPr id="520" name="円/楕円 519"/>
        <xdr:cNvSpPr/>
      </xdr:nvSpPr>
      <xdr:spPr>
        <a:xfrm>
          <a:off x="14541500" y="644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51655</xdr:rowOff>
    </xdr:from>
    <xdr:ext cx="469744" cy="259045"/>
    <xdr:sp macro="" textlink="">
      <xdr:nvSpPr>
        <xdr:cNvPr id="521" name="テキスト ボックス 520"/>
        <xdr:cNvSpPr txBox="1"/>
      </xdr:nvSpPr>
      <xdr:spPr>
        <a:xfrm>
          <a:off x="14357427" y="62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3175</xdr:rowOff>
    </xdr:from>
    <xdr:to>
      <xdr:col>20</xdr:col>
      <xdr:colOff>9525</xdr:colOff>
      <xdr:row>37</xdr:row>
      <xdr:rowOff>104775</xdr:rowOff>
    </xdr:to>
    <xdr:sp macro="" textlink="">
      <xdr:nvSpPr>
        <xdr:cNvPr id="522" name="円/楕円 521"/>
        <xdr:cNvSpPr/>
      </xdr:nvSpPr>
      <xdr:spPr>
        <a:xfrm>
          <a:off x="13652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121302</xdr:rowOff>
    </xdr:from>
    <xdr:ext cx="469744" cy="259045"/>
    <xdr:sp macro="" textlink="">
      <xdr:nvSpPr>
        <xdr:cNvPr id="523" name="テキスト ボックス 522"/>
        <xdr:cNvSpPr txBox="1"/>
      </xdr:nvSpPr>
      <xdr:spPr>
        <a:xfrm>
          <a:off x="13468427"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2413</xdr:rowOff>
    </xdr:from>
    <xdr:to>
      <xdr:col>18</xdr:col>
      <xdr:colOff>492125</xdr:colOff>
      <xdr:row>38</xdr:row>
      <xdr:rowOff>104013</xdr:rowOff>
    </xdr:to>
    <xdr:sp macro="" textlink="">
      <xdr:nvSpPr>
        <xdr:cNvPr id="524" name="円/楕円 523"/>
        <xdr:cNvSpPr/>
      </xdr:nvSpPr>
      <xdr:spPr>
        <a:xfrm>
          <a:off x="12763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95140</xdr:rowOff>
    </xdr:from>
    <xdr:ext cx="469744" cy="259045"/>
    <xdr:sp macro="" textlink="">
      <xdr:nvSpPr>
        <xdr:cNvPr id="525" name="テキスト ボックス 524"/>
        <xdr:cNvSpPr txBox="1"/>
      </xdr:nvSpPr>
      <xdr:spPr>
        <a:xfrm>
          <a:off x="12579427" y="661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5" name="直線コネクタ 58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6" name="テキスト ボックス 58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7" name="直線コネクタ 58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8" name="テキスト ボックス 58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9" name="直線コネクタ 58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0" name="テキスト ボックス 58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1" name="直線コネクタ 59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2" name="テキスト ボックス 59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3" name="直線コネクタ 59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4" name="テキスト ボックス 59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5" name="直線コネクタ 59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6" name="テキスト ボックス 59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600" name="直線コネクタ 599"/>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601"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2" name="直線コネクタ 601"/>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3"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4" name="直線コネクタ 603"/>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142346</xdr:rowOff>
    </xdr:from>
    <xdr:to>
      <xdr:col>23</xdr:col>
      <xdr:colOff>517525</xdr:colOff>
      <xdr:row>73</xdr:row>
      <xdr:rowOff>9333</xdr:rowOff>
    </xdr:to>
    <xdr:cxnSp macro="">
      <xdr:nvCxnSpPr>
        <xdr:cNvPr id="605" name="直線コネクタ 604"/>
        <xdr:cNvCxnSpPr/>
      </xdr:nvCxnSpPr>
      <xdr:spPr>
        <a:xfrm flipV="1">
          <a:off x="15481300" y="12486746"/>
          <a:ext cx="838200" cy="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6"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7" name="フローチャート : 判断 606"/>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9333</xdr:rowOff>
    </xdr:from>
    <xdr:to>
      <xdr:col>22</xdr:col>
      <xdr:colOff>365125</xdr:colOff>
      <xdr:row>73</xdr:row>
      <xdr:rowOff>20616</xdr:rowOff>
    </xdr:to>
    <xdr:cxnSp macro="">
      <xdr:nvCxnSpPr>
        <xdr:cNvPr id="608" name="直線コネクタ 607"/>
        <xdr:cNvCxnSpPr/>
      </xdr:nvCxnSpPr>
      <xdr:spPr>
        <a:xfrm flipV="1">
          <a:off x="14592300" y="1252518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9" name="フローチャート : 判断 608"/>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10" name="テキスト ボックス 609"/>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129021</xdr:rowOff>
    </xdr:from>
    <xdr:to>
      <xdr:col>21</xdr:col>
      <xdr:colOff>161925</xdr:colOff>
      <xdr:row>73</xdr:row>
      <xdr:rowOff>20616</xdr:rowOff>
    </xdr:to>
    <xdr:cxnSp macro="">
      <xdr:nvCxnSpPr>
        <xdr:cNvPr id="611" name="直線コネクタ 610"/>
        <xdr:cNvCxnSpPr/>
      </xdr:nvCxnSpPr>
      <xdr:spPr>
        <a:xfrm>
          <a:off x="13703300" y="12473421"/>
          <a:ext cx="889000" cy="6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2" name="フローチャート : 判断 611"/>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3" name="テキスト ボックス 612"/>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97099</xdr:rowOff>
    </xdr:from>
    <xdr:to>
      <xdr:col>19</xdr:col>
      <xdr:colOff>644525</xdr:colOff>
      <xdr:row>72</xdr:row>
      <xdr:rowOff>129021</xdr:rowOff>
    </xdr:to>
    <xdr:cxnSp macro="">
      <xdr:nvCxnSpPr>
        <xdr:cNvPr id="614" name="直線コネクタ 613"/>
        <xdr:cNvCxnSpPr/>
      </xdr:nvCxnSpPr>
      <xdr:spPr>
        <a:xfrm>
          <a:off x="12814300" y="12441499"/>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5" name="フローチャート : 判断 614"/>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6" name="テキスト ボックス 615"/>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7" name="フローチャート : 判断 616"/>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8" name="テキスト ボックス 617"/>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91546</xdr:rowOff>
    </xdr:from>
    <xdr:to>
      <xdr:col>23</xdr:col>
      <xdr:colOff>568325</xdr:colOff>
      <xdr:row>73</xdr:row>
      <xdr:rowOff>21696</xdr:rowOff>
    </xdr:to>
    <xdr:sp macro="" textlink="">
      <xdr:nvSpPr>
        <xdr:cNvPr id="624" name="円/楕円 623"/>
        <xdr:cNvSpPr/>
      </xdr:nvSpPr>
      <xdr:spPr>
        <a:xfrm>
          <a:off x="16268700" y="124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114423</xdr:rowOff>
    </xdr:from>
    <xdr:ext cx="534377" cy="259045"/>
    <xdr:sp macro="" textlink="">
      <xdr:nvSpPr>
        <xdr:cNvPr id="625" name="公債費該当値テキスト"/>
        <xdr:cNvSpPr txBox="1"/>
      </xdr:nvSpPr>
      <xdr:spPr>
        <a:xfrm>
          <a:off x="16370300" y="122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70,838</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129983</xdr:rowOff>
    </xdr:from>
    <xdr:to>
      <xdr:col>22</xdr:col>
      <xdr:colOff>415925</xdr:colOff>
      <xdr:row>73</xdr:row>
      <xdr:rowOff>60133</xdr:rowOff>
    </xdr:to>
    <xdr:sp macro="" textlink="">
      <xdr:nvSpPr>
        <xdr:cNvPr id="626" name="円/楕円 625"/>
        <xdr:cNvSpPr/>
      </xdr:nvSpPr>
      <xdr:spPr>
        <a:xfrm>
          <a:off x="15430500" y="124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76660</xdr:rowOff>
    </xdr:from>
    <xdr:ext cx="534377" cy="259045"/>
    <xdr:sp macro="" textlink="">
      <xdr:nvSpPr>
        <xdr:cNvPr id="627" name="テキスト ボックス 626"/>
        <xdr:cNvSpPr txBox="1"/>
      </xdr:nvSpPr>
      <xdr:spPr>
        <a:xfrm>
          <a:off x="15214111" y="1224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141266</xdr:rowOff>
    </xdr:from>
    <xdr:to>
      <xdr:col>21</xdr:col>
      <xdr:colOff>212725</xdr:colOff>
      <xdr:row>73</xdr:row>
      <xdr:rowOff>71416</xdr:rowOff>
    </xdr:to>
    <xdr:sp macro="" textlink="">
      <xdr:nvSpPr>
        <xdr:cNvPr id="628" name="円/楕円 627"/>
        <xdr:cNvSpPr/>
      </xdr:nvSpPr>
      <xdr:spPr>
        <a:xfrm>
          <a:off x="14541500" y="124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87943</xdr:rowOff>
    </xdr:from>
    <xdr:ext cx="534377" cy="259045"/>
    <xdr:sp macro="" textlink="">
      <xdr:nvSpPr>
        <xdr:cNvPr id="629" name="テキスト ボックス 628"/>
        <xdr:cNvSpPr txBox="1"/>
      </xdr:nvSpPr>
      <xdr:spPr>
        <a:xfrm>
          <a:off x="14325111" y="122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67,793</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78221</xdr:rowOff>
    </xdr:from>
    <xdr:to>
      <xdr:col>20</xdr:col>
      <xdr:colOff>9525</xdr:colOff>
      <xdr:row>73</xdr:row>
      <xdr:rowOff>8371</xdr:rowOff>
    </xdr:to>
    <xdr:sp macro="" textlink="">
      <xdr:nvSpPr>
        <xdr:cNvPr id="630" name="円/楕円 629"/>
        <xdr:cNvSpPr/>
      </xdr:nvSpPr>
      <xdr:spPr>
        <a:xfrm>
          <a:off x="13652500" y="124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24898</xdr:rowOff>
    </xdr:from>
    <xdr:ext cx="534377" cy="259045"/>
    <xdr:sp macro="" textlink="">
      <xdr:nvSpPr>
        <xdr:cNvPr id="631" name="テキスト ボックス 630"/>
        <xdr:cNvSpPr txBox="1"/>
      </xdr:nvSpPr>
      <xdr:spPr>
        <a:xfrm>
          <a:off x="13436111" y="121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46299</xdr:rowOff>
    </xdr:from>
    <xdr:to>
      <xdr:col>18</xdr:col>
      <xdr:colOff>492125</xdr:colOff>
      <xdr:row>72</xdr:row>
      <xdr:rowOff>147899</xdr:rowOff>
    </xdr:to>
    <xdr:sp macro="" textlink="">
      <xdr:nvSpPr>
        <xdr:cNvPr id="632" name="円/楕円 631"/>
        <xdr:cNvSpPr/>
      </xdr:nvSpPr>
      <xdr:spPr>
        <a:xfrm>
          <a:off x="12763500" y="123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164426</xdr:rowOff>
    </xdr:from>
    <xdr:ext cx="534377" cy="259045"/>
    <xdr:sp macro="" textlink="">
      <xdr:nvSpPr>
        <xdr:cNvPr id="633" name="テキスト ボックス 632"/>
        <xdr:cNvSpPr txBox="1"/>
      </xdr:nvSpPr>
      <xdr:spPr>
        <a:xfrm>
          <a:off x="12547111" y="121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7" name="直線コネクタ 656"/>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8"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9" name="直線コネクタ 658"/>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60"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61" name="直線コネクタ 660"/>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147117</xdr:rowOff>
    </xdr:from>
    <xdr:to>
      <xdr:col>23</xdr:col>
      <xdr:colOff>517525</xdr:colOff>
      <xdr:row>96</xdr:row>
      <xdr:rowOff>89891</xdr:rowOff>
    </xdr:to>
    <xdr:cxnSp macro="">
      <xdr:nvCxnSpPr>
        <xdr:cNvPr id="662" name="直線コネクタ 661"/>
        <xdr:cNvCxnSpPr/>
      </xdr:nvCxnSpPr>
      <xdr:spPr>
        <a:xfrm flipV="1">
          <a:off x="15481300" y="16434867"/>
          <a:ext cx="8382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3"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4" name="フローチャート : 判断 663"/>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139370</xdr:rowOff>
    </xdr:from>
    <xdr:to>
      <xdr:col>22</xdr:col>
      <xdr:colOff>365125</xdr:colOff>
      <xdr:row>96</xdr:row>
      <xdr:rowOff>89891</xdr:rowOff>
    </xdr:to>
    <xdr:cxnSp macro="">
      <xdr:nvCxnSpPr>
        <xdr:cNvPr id="665" name="直線コネクタ 664"/>
        <xdr:cNvCxnSpPr/>
      </xdr:nvCxnSpPr>
      <xdr:spPr>
        <a:xfrm>
          <a:off x="14592300" y="16427120"/>
          <a:ext cx="889000" cy="1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6" name="フローチャート : 判断 665"/>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7" name="テキスト ボックス 666"/>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139370</xdr:rowOff>
    </xdr:from>
    <xdr:to>
      <xdr:col>21</xdr:col>
      <xdr:colOff>161925</xdr:colOff>
      <xdr:row>96</xdr:row>
      <xdr:rowOff>158914</xdr:rowOff>
    </xdr:to>
    <xdr:cxnSp macro="">
      <xdr:nvCxnSpPr>
        <xdr:cNvPr id="668" name="直線コネクタ 667"/>
        <xdr:cNvCxnSpPr/>
      </xdr:nvCxnSpPr>
      <xdr:spPr>
        <a:xfrm flipV="1">
          <a:off x="13703300" y="16427120"/>
          <a:ext cx="889000" cy="19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9" name="フローチャート : 判断 668"/>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70" name="テキスト ボックス 669"/>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158914</xdr:rowOff>
    </xdr:from>
    <xdr:to>
      <xdr:col>19</xdr:col>
      <xdr:colOff>644525</xdr:colOff>
      <xdr:row>97</xdr:row>
      <xdr:rowOff>21692</xdr:rowOff>
    </xdr:to>
    <xdr:cxnSp macro="">
      <xdr:nvCxnSpPr>
        <xdr:cNvPr id="671" name="直線コネクタ 670"/>
        <xdr:cNvCxnSpPr/>
      </xdr:nvCxnSpPr>
      <xdr:spPr>
        <a:xfrm flipV="1">
          <a:off x="12814300" y="16618114"/>
          <a:ext cx="889000" cy="3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2" name="フローチャート : 判断 671"/>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147045</xdr:rowOff>
    </xdr:from>
    <xdr:ext cx="534377" cy="259045"/>
    <xdr:sp macro="" textlink="">
      <xdr:nvSpPr>
        <xdr:cNvPr id="673" name="テキスト ボックス 672"/>
        <xdr:cNvSpPr txBox="1"/>
      </xdr:nvSpPr>
      <xdr:spPr>
        <a:xfrm>
          <a:off x="13436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4" name="フローチャート : 判断 673"/>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5" name="テキスト ボックス 674"/>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96317</xdr:rowOff>
    </xdr:from>
    <xdr:to>
      <xdr:col>23</xdr:col>
      <xdr:colOff>568325</xdr:colOff>
      <xdr:row>96</xdr:row>
      <xdr:rowOff>26467</xdr:rowOff>
    </xdr:to>
    <xdr:sp macro="" textlink="">
      <xdr:nvSpPr>
        <xdr:cNvPr id="681" name="円/楕円 680"/>
        <xdr:cNvSpPr/>
      </xdr:nvSpPr>
      <xdr:spPr>
        <a:xfrm>
          <a:off x="16268700" y="163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119194</xdr:rowOff>
    </xdr:from>
    <xdr:ext cx="534377" cy="259045"/>
    <xdr:sp macro="" textlink="">
      <xdr:nvSpPr>
        <xdr:cNvPr id="682" name="積立金該当値テキスト"/>
        <xdr:cNvSpPr txBox="1"/>
      </xdr:nvSpPr>
      <xdr:spPr>
        <a:xfrm>
          <a:off x="16370300" y="162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39091</xdr:rowOff>
    </xdr:from>
    <xdr:to>
      <xdr:col>22</xdr:col>
      <xdr:colOff>415925</xdr:colOff>
      <xdr:row>96</xdr:row>
      <xdr:rowOff>140691</xdr:rowOff>
    </xdr:to>
    <xdr:sp macro="" textlink="">
      <xdr:nvSpPr>
        <xdr:cNvPr id="683" name="円/楕円 682"/>
        <xdr:cNvSpPr/>
      </xdr:nvSpPr>
      <xdr:spPr>
        <a:xfrm>
          <a:off x="15430500" y="164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157218</xdr:rowOff>
    </xdr:from>
    <xdr:ext cx="534377" cy="259045"/>
    <xdr:sp macro="" textlink="">
      <xdr:nvSpPr>
        <xdr:cNvPr id="684" name="テキスト ボックス 683"/>
        <xdr:cNvSpPr txBox="1"/>
      </xdr:nvSpPr>
      <xdr:spPr>
        <a:xfrm>
          <a:off x="15214111" y="162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88570</xdr:rowOff>
    </xdr:from>
    <xdr:to>
      <xdr:col>21</xdr:col>
      <xdr:colOff>212725</xdr:colOff>
      <xdr:row>96</xdr:row>
      <xdr:rowOff>18720</xdr:rowOff>
    </xdr:to>
    <xdr:sp macro="" textlink="">
      <xdr:nvSpPr>
        <xdr:cNvPr id="685" name="円/楕円 684"/>
        <xdr:cNvSpPr/>
      </xdr:nvSpPr>
      <xdr:spPr>
        <a:xfrm>
          <a:off x="14541500" y="16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35247</xdr:rowOff>
    </xdr:from>
    <xdr:ext cx="534377" cy="259045"/>
    <xdr:sp macro="" textlink="">
      <xdr:nvSpPr>
        <xdr:cNvPr id="686" name="テキスト ボックス 685"/>
        <xdr:cNvSpPr txBox="1"/>
      </xdr:nvSpPr>
      <xdr:spPr>
        <a:xfrm>
          <a:off x="14325111" y="161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108114</xdr:rowOff>
    </xdr:from>
    <xdr:to>
      <xdr:col>20</xdr:col>
      <xdr:colOff>9525</xdr:colOff>
      <xdr:row>97</xdr:row>
      <xdr:rowOff>38264</xdr:rowOff>
    </xdr:to>
    <xdr:sp macro="" textlink="">
      <xdr:nvSpPr>
        <xdr:cNvPr id="687" name="円/楕円 686"/>
        <xdr:cNvSpPr/>
      </xdr:nvSpPr>
      <xdr:spPr>
        <a:xfrm>
          <a:off x="13652500" y="165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54791</xdr:rowOff>
    </xdr:from>
    <xdr:ext cx="534377" cy="259045"/>
    <xdr:sp macro="" textlink="">
      <xdr:nvSpPr>
        <xdr:cNvPr id="688" name="テキスト ボックス 687"/>
        <xdr:cNvSpPr txBox="1"/>
      </xdr:nvSpPr>
      <xdr:spPr>
        <a:xfrm>
          <a:off x="13436111" y="1634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142342</xdr:rowOff>
    </xdr:from>
    <xdr:to>
      <xdr:col>18</xdr:col>
      <xdr:colOff>492125</xdr:colOff>
      <xdr:row>97</xdr:row>
      <xdr:rowOff>72492</xdr:rowOff>
    </xdr:to>
    <xdr:sp macro="" textlink="">
      <xdr:nvSpPr>
        <xdr:cNvPr id="689" name="円/楕円 688"/>
        <xdr:cNvSpPr/>
      </xdr:nvSpPr>
      <xdr:spPr>
        <a:xfrm>
          <a:off x="12763500" y="166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89019</xdr:rowOff>
    </xdr:from>
    <xdr:ext cx="534377" cy="259045"/>
    <xdr:sp macro="" textlink="">
      <xdr:nvSpPr>
        <xdr:cNvPr id="690" name="テキスト ボックス 689"/>
        <xdr:cNvSpPr txBox="1"/>
      </xdr:nvSpPr>
      <xdr:spPr>
        <a:xfrm>
          <a:off x="12547111" y="163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2" name="テキスト ボックス 71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6" name="直線コネクタ 715"/>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9"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20" name="直線コネクタ 719"/>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69977</xdr:rowOff>
    </xdr:from>
    <xdr:to>
      <xdr:col>32</xdr:col>
      <xdr:colOff>187325</xdr:colOff>
      <xdr:row>39</xdr:row>
      <xdr:rowOff>96593</xdr:rowOff>
    </xdr:to>
    <xdr:cxnSp macro="">
      <xdr:nvCxnSpPr>
        <xdr:cNvPr id="721" name="直線コネクタ 720"/>
        <xdr:cNvCxnSpPr/>
      </xdr:nvCxnSpPr>
      <xdr:spPr>
        <a:xfrm>
          <a:off x="21323300" y="6585077"/>
          <a:ext cx="838200" cy="19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2"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3" name="フローチャート : 判断 722"/>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69977</xdr:rowOff>
    </xdr:from>
    <xdr:to>
      <xdr:col>31</xdr:col>
      <xdr:colOff>34925</xdr:colOff>
      <xdr:row>39</xdr:row>
      <xdr:rowOff>96756</xdr:rowOff>
    </xdr:to>
    <xdr:cxnSp macro="">
      <xdr:nvCxnSpPr>
        <xdr:cNvPr id="724" name="直線コネクタ 723"/>
        <xdr:cNvCxnSpPr/>
      </xdr:nvCxnSpPr>
      <xdr:spPr>
        <a:xfrm flipV="1">
          <a:off x="20434300" y="6585077"/>
          <a:ext cx="889000" cy="1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5" name="フローチャート : 判断 724"/>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6" name="テキスト ボックス 725"/>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96756</xdr:rowOff>
    </xdr:from>
    <xdr:to>
      <xdr:col>29</xdr:col>
      <xdr:colOff>517525</xdr:colOff>
      <xdr:row>39</xdr:row>
      <xdr:rowOff>96756</xdr:rowOff>
    </xdr:to>
    <xdr:cxnSp macro="">
      <xdr:nvCxnSpPr>
        <xdr:cNvPr id="727" name="直線コネクタ 726"/>
        <xdr:cNvCxnSpPr/>
      </xdr:nvCxnSpPr>
      <xdr:spPr>
        <a:xfrm>
          <a:off x="19545300" y="6783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8" name="フローチャート : 判断 727"/>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9" name="テキスト ボックス 728"/>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92510</xdr:rowOff>
    </xdr:from>
    <xdr:to>
      <xdr:col>28</xdr:col>
      <xdr:colOff>314325</xdr:colOff>
      <xdr:row>39</xdr:row>
      <xdr:rowOff>96756</xdr:rowOff>
    </xdr:to>
    <xdr:cxnSp macro="">
      <xdr:nvCxnSpPr>
        <xdr:cNvPr id="730" name="直線コネクタ 729"/>
        <xdr:cNvCxnSpPr/>
      </xdr:nvCxnSpPr>
      <xdr:spPr>
        <a:xfrm>
          <a:off x="18656300" y="5750360"/>
          <a:ext cx="889000" cy="103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31" name="フローチャート : 判断 730"/>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2" name="テキスト ボックス 731"/>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3" name="フローチャート : 判断 732"/>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4" name="テキスト ボックス 733"/>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45793</xdr:rowOff>
    </xdr:from>
    <xdr:to>
      <xdr:col>32</xdr:col>
      <xdr:colOff>238125</xdr:colOff>
      <xdr:row>39</xdr:row>
      <xdr:rowOff>147393</xdr:rowOff>
    </xdr:to>
    <xdr:sp macro="" textlink="">
      <xdr:nvSpPr>
        <xdr:cNvPr id="740" name="円/楕円 739"/>
        <xdr:cNvSpPr/>
      </xdr:nvSpPr>
      <xdr:spPr>
        <a:xfrm>
          <a:off x="22110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132170</xdr:rowOff>
    </xdr:from>
    <xdr:ext cx="313932" cy="259045"/>
    <xdr:sp macro="" textlink="">
      <xdr:nvSpPr>
        <xdr:cNvPr id="741" name="投資及び出資金該当値テキスト"/>
        <xdr:cNvSpPr txBox="1"/>
      </xdr:nvSpPr>
      <xdr:spPr>
        <a:xfrm>
          <a:off x="22212300" y="6647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19177</xdr:rowOff>
    </xdr:from>
    <xdr:to>
      <xdr:col>31</xdr:col>
      <xdr:colOff>85725</xdr:colOff>
      <xdr:row>38</xdr:row>
      <xdr:rowOff>120777</xdr:rowOff>
    </xdr:to>
    <xdr:sp macro="" textlink="">
      <xdr:nvSpPr>
        <xdr:cNvPr id="742" name="円/楕円 741"/>
        <xdr:cNvSpPr/>
      </xdr:nvSpPr>
      <xdr:spPr>
        <a:xfrm>
          <a:off x="21272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137304</xdr:rowOff>
    </xdr:from>
    <xdr:ext cx="469744" cy="259045"/>
    <xdr:sp macro="" textlink="">
      <xdr:nvSpPr>
        <xdr:cNvPr id="743" name="テキスト ボックス 742"/>
        <xdr:cNvSpPr txBox="1"/>
      </xdr:nvSpPr>
      <xdr:spPr>
        <a:xfrm>
          <a:off x="21088427" y="630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45956</xdr:rowOff>
    </xdr:from>
    <xdr:to>
      <xdr:col>29</xdr:col>
      <xdr:colOff>568325</xdr:colOff>
      <xdr:row>39</xdr:row>
      <xdr:rowOff>147556</xdr:rowOff>
    </xdr:to>
    <xdr:sp macro="" textlink="">
      <xdr:nvSpPr>
        <xdr:cNvPr id="744" name="円/楕円 743"/>
        <xdr:cNvSpPr/>
      </xdr:nvSpPr>
      <xdr:spPr>
        <a:xfrm>
          <a:off x="20383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138683</xdr:rowOff>
    </xdr:from>
    <xdr:ext cx="313932" cy="259045"/>
    <xdr:sp macro="" textlink="">
      <xdr:nvSpPr>
        <xdr:cNvPr id="745" name="テキスト ボックス 744"/>
        <xdr:cNvSpPr txBox="1"/>
      </xdr:nvSpPr>
      <xdr:spPr>
        <a:xfrm>
          <a:off x="20277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45956</xdr:rowOff>
    </xdr:from>
    <xdr:to>
      <xdr:col>28</xdr:col>
      <xdr:colOff>365125</xdr:colOff>
      <xdr:row>39</xdr:row>
      <xdr:rowOff>147556</xdr:rowOff>
    </xdr:to>
    <xdr:sp macro="" textlink="">
      <xdr:nvSpPr>
        <xdr:cNvPr id="746" name="円/楕円 745"/>
        <xdr:cNvSpPr/>
      </xdr:nvSpPr>
      <xdr:spPr>
        <a:xfrm>
          <a:off x="19494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138683</xdr:rowOff>
    </xdr:from>
    <xdr:ext cx="313932" cy="259045"/>
    <xdr:sp macro="" textlink="">
      <xdr:nvSpPr>
        <xdr:cNvPr id="747" name="テキスト ボックス 746"/>
        <xdr:cNvSpPr txBox="1"/>
      </xdr:nvSpPr>
      <xdr:spPr>
        <a:xfrm>
          <a:off x="19388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41710</xdr:rowOff>
    </xdr:from>
    <xdr:to>
      <xdr:col>27</xdr:col>
      <xdr:colOff>161925</xdr:colOff>
      <xdr:row>33</xdr:row>
      <xdr:rowOff>143310</xdr:rowOff>
    </xdr:to>
    <xdr:sp macro="" textlink="">
      <xdr:nvSpPr>
        <xdr:cNvPr id="748" name="円/楕円 747"/>
        <xdr:cNvSpPr/>
      </xdr:nvSpPr>
      <xdr:spPr>
        <a:xfrm>
          <a:off x="18605500" y="56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159837</xdr:rowOff>
    </xdr:from>
    <xdr:ext cx="469744" cy="259045"/>
    <xdr:sp macro="" textlink="">
      <xdr:nvSpPr>
        <xdr:cNvPr id="749" name="テキスト ボックス 748"/>
        <xdr:cNvSpPr txBox="1"/>
      </xdr:nvSpPr>
      <xdr:spPr>
        <a:xfrm>
          <a:off x="18421427" y="547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3" name="テキスト ボックス 76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71" name="直線コネクタ 770"/>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3" name="直線コネクタ 77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4"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5" name="直線コネクタ 774"/>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137506</xdr:rowOff>
    </xdr:from>
    <xdr:to>
      <xdr:col>32</xdr:col>
      <xdr:colOff>187325</xdr:colOff>
      <xdr:row>58</xdr:row>
      <xdr:rowOff>139334</xdr:rowOff>
    </xdr:to>
    <xdr:cxnSp macro="">
      <xdr:nvCxnSpPr>
        <xdr:cNvPr id="776" name="直線コネクタ 775"/>
        <xdr:cNvCxnSpPr/>
      </xdr:nvCxnSpPr>
      <xdr:spPr>
        <a:xfrm>
          <a:off x="21323300" y="10081606"/>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7"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8" name="フローチャート : 判断 777"/>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137506</xdr:rowOff>
    </xdr:from>
    <xdr:to>
      <xdr:col>31</xdr:col>
      <xdr:colOff>34925</xdr:colOff>
      <xdr:row>58</xdr:row>
      <xdr:rowOff>139700</xdr:rowOff>
    </xdr:to>
    <xdr:cxnSp macro="">
      <xdr:nvCxnSpPr>
        <xdr:cNvPr id="779" name="直線コネクタ 778"/>
        <xdr:cNvCxnSpPr/>
      </xdr:nvCxnSpPr>
      <xdr:spPr>
        <a:xfrm flipV="1">
          <a:off x="20434300" y="1008160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80" name="フローチャート : 判断 779"/>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81" name="テキスト ボックス 780"/>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2" name="直線コネクタ 78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3" name="フローチャート : 判断 782"/>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4" name="テキスト ボックス 783"/>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5" name="直線コネクタ 78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6" name="フローチャート : 判断 785"/>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7" name="テキスト ボックス 786"/>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8" name="フローチャート : 判断 787"/>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9" name="テキスト ボックス 788"/>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88534</xdr:rowOff>
    </xdr:from>
    <xdr:to>
      <xdr:col>32</xdr:col>
      <xdr:colOff>238125</xdr:colOff>
      <xdr:row>59</xdr:row>
      <xdr:rowOff>18684</xdr:rowOff>
    </xdr:to>
    <xdr:sp macro="" textlink="">
      <xdr:nvSpPr>
        <xdr:cNvPr id="795" name="円/楕円 794"/>
        <xdr:cNvSpPr/>
      </xdr:nvSpPr>
      <xdr:spPr>
        <a:xfrm>
          <a:off x="221107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3461</xdr:rowOff>
    </xdr:from>
    <xdr:ext cx="249299" cy="259045"/>
    <xdr:sp macro="" textlink="">
      <xdr:nvSpPr>
        <xdr:cNvPr id="796" name="貸付金該当値テキスト"/>
        <xdr:cNvSpPr txBox="1"/>
      </xdr:nvSpPr>
      <xdr:spPr>
        <a:xfrm>
          <a:off x="22212300" y="99475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86706</xdr:rowOff>
    </xdr:from>
    <xdr:to>
      <xdr:col>31</xdr:col>
      <xdr:colOff>85725</xdr:colOff>
      <xdr:row>59</xdr:row>
      <xdr:rowOff>16856</xdr:rowOff>
    </xdr:to>
    <xdr:sp macro="" textlink="">
      <xdr:nvSpPr>
        <xdr:cNvPr id="797" name="円/楕円 796"/>
        <xdr:cNvSpPr/>
      </xdr:nvSpPr>
      <xdr:spPr>
        <a:xfrm>
          <a:off x="21272500" y="100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7983</xdr:rowOff>
    </xdr:from>
    <xdr:ext cx="313932" cy="259045"/>
    <xdr:sp macro="" textlink="">
      <xdr:nvSpPr>
        <xdr:cNvPr id="798" name="テキスト ボックス 797"/>
        <xdr:cNvSpPr txBox="1"/>
      </xdr:nvSpPr>
      <xdr:spPr>
        <a:xfrm>
          <a:off x="21166333" y="10123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9" name="円/楕円 79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0" name="テキスト ボックス 79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1" name="円/楕円 80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2" name="テキスト ボックス 80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3" name="円/楕円 80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4" name="テキスト ボックス 80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9" name="直線コネクタ 828"/>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30"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31" name="直線コネクタ 830"/>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2"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3" name="直線コネクタ 832"/>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9379</xdr:rowOff>
    </xdr:from>
    <xdr:to>
      <xdr:col>32</xdr:col>
      <xdr:colOff>187325</xdr:colOff>
      <xdr:row>74</xdr:row>
      <xdr:rowOff>79083</xdr:rowOff>
    </xdr:to>
    <xdr:cxnSp macro="">
      <xdr:nvCxnSpPr>
        <xdr:cNvPr id="834" name="直線コネクタ 833"/>
        <xdr:cNvCxnSpPr/>
      </xdr:nvCxnSpPr>
      <xdr:spPr>
        <a:xfrm flipV="1">
          <a:off x="21323300" y="12696679"/>
          <a:ext cx="838200" cy="6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5"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6" name="フローチャート : 判断 835"/>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79083</xdr:rowOff>
    </xdr:from>
    <xdr:to>
      <xdr:col>31</xdr:col>
      <xdr:colOff>34925</xdr:colOff>
      <xdr:row>74</xdr:row>
      <xdr:rowOff>127565</xdr:rowOff>
    </xdr:to>
    <xdr:cxnSp macro="">
      <xdr:nvCxnSpPr>
        <xdr:cNvPr id="837" name="直線コネクタ 836"/>
        <xdr:cNvCxnSpPr/>
      </xdr:nvCxnSpPr>
      <xdr:spPr>
        <a:xfrm flipV="1">
          <a:off x="20434300" y="12766383"/>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8" name="フローチャート : 判断 837"/>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9" name="テキスト ボックス 838"/>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122841</xdr:rowOff>
    </xdr:from>
    <xdr:to>
      <xdr:col>29</xdr:col>
      <xdr:colOff>517525</xdr:colOff>
      <xdr:row>74</xdr:row>
      <xdr:rowOff>127565</xdr:rowOff>
    </xdr:to>
    <xdr:cxnSp macro="">
      <xdr:nvCxnSpPr>
        <xdr:cNvPr id="840" name="直線コネクタ 839"/>
        <xdr:cNvCxnSpPr/>
      </xdr:nvCxnSpPr>
      <xdr:spPr>
        <a:xfrm>
          <a:off x="19545300" y="12810141"/>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41" name="フローチャート : 判断 840"/>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2" name="テキスト ボックス 841"/>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122841</xdr:rowOff>
    </xdr:from>
    <xdr:to>
      <xdr:col>28</xdr:col>
      <xdr:colOff>314325</xdr:colOff>
      <xdr:row>75</xdr:row>
      <xdr:rowOff>2025</xdr:rowOff>
    </xdr:to>
    <xdr:cxnSp macro="">
      <xdr:nvCxnSpPr>
        <xdr:cNvPr id="843" name="直線コネクタ 842"/>
        <xdr:cNvCxnSpPr/>
      </xdr:nvCxnSpPr>
      <xdr:spPr>
        <a:xfrm flipV="1">
          <a:off x="18656300" y="12810141"/>
          <a:ext cx="8890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4" name="フローチャート : 判断 843"/>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5" name="テキスト ボックス 844"/>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6" name="フローチャート : 判断 845"/>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7" name="テキスト ボックス 846"/>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130029</xdr:rowOff>
    </xdr:from>
    <xdr:to>
      <xdr:col>32</xdr:col>
      <xdr:colOff>238125</xdr:colOff>
      <xdr:row>74</xdr:row>
      <xdr:rowOff>60179</xdr:rowOff>
    </xdr:to>
    <xdr:sp macro="" textlink="">
      <xdr:nvSpPr>
        <xdr:cNvPr id="853" name="円/楕円 852"/>
        <xdr:cNvSpPr/>
      </xdr:nvSpPr>
      <xdr:spPr>
        <a:xfrm>
          <a:off x="22110700" y="126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152906</xdr:rowOff>
    </xdr:from>
    <xdr:ext cx="534377" cy="259045"/>
    <xdr:sp macro="" textlink="">
      <xdr:nvSpPr>
        <xdr:cNvPr id="854" name="繰出金該当値テキスト"/>
        <xdr:cNvSpPr txBox="1"/>
      </xdr:nvSpPr>
      <xdr:spPr>
        <a:xfrm>
          <a:off x="22212300" y="1249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66,841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28283</xdr:rowOff>
    </xdr:from>
    <xdr:to>
      <xdr:col>31</xdr:col>
      <xdr:colOff>85725</xdr:colOff>
      <xdr:row>74</xdr:row>
      <xdr:rowOff>129883</xdr:rowOff>
    </xdr:to>
    <xdr:sp macro="" textlink="">
      <xdr:nvSpPr>
        <xdr:cNvPr id="855" name="円/楕円 854"/>
        <xdr:cNvSpPr/>
      </xdr:nvSpPr>
      <xdr:spPr>
        <a:xfrm>
          <a:off x="21272500" y="127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146410</xdr:rowOff>
    </xdr:from>
    <xdr:ext cx="534377" cy="259045"/>
    <xdr:sp macro="" textlink="">
      <xdr:nvSpPr>
        <xdr:cNvPr id="856" name="テキスト ボックス 855"/>
        <xdr:cNvSpPr txBox="1"/>
      </xdr:nvSpPr>
      <xdr:spPr>
        <a:xfrm>
          <a:off x="21056111" y="124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76765</xdr:rowOff>
    </xdr:from>
    <xdr:to>
      <xdr:col>29</xdr:col>
      <xdr:colOff>568325</xdr:colOff>
      <xdr:row>75</xdr:row>
      <xdr:rowOff>6915</xdr:rowOff>
    </xdr:to>
    <xdr:sp macro="" textlink="">
      <xdr:nvSpPr>
        <xdr:cNvPr id="857" name="円/楕円 856"/>
        <xdr:cNvSpPr/>
      </xdr:nvSpPr>
      <xdr:spPr>
        <a:xfrm>
          <a:off x="20383500" y="127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23442</xdr:rowOff>
    </xdr:from>
    <xdr:ext cx="534377" cy="259045"/>
    <xdr:sp macro="" textlink="">
      <xdr:nvSpPr>
        <xdr:cNvPr id="858" name="テキスト ボックス 857"/>
        <xdr:cNvSpPr txBox="1"/>
      </xdr:nvSpPr>
      <xdr:spPr>
        <a:xfrm>
          <a:off x="20167111" y="1253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72041</xdr:rowOff>
    </xdr:from>
    <xdr:to>
      <xdr:col>28</xdr:col>
      <xdr:colOff>365125</xdr:colOff>
      <xdr:row>75</xdr:row>
      <xdr:rowOff>2191</xdr:rowOff>
    </xdr:to>
    <xdr:sp macro="" textlink="">
      <xdr:nvSpPr>
        <xdr:cNvPr id="859" name="円/楕円 858"/>
        <xdr:cNvSpPr/>
      </xdr:nvSpPr>
      <xdr:spPr>
        <a:xfrm>
          <a:off x="19494500" y="127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18718</xdr:rowOff>
    </xdr:from>
    <xdr:ext cx="534377" cy="259045"/>
    <xdr:sp macro="" textlink="">
      <xdr:nvSpPr>
        <xdr:cNvPr id="860" name="テキスト ボックス 859"/>
        <xdr:cNvSpPr txBox="1"/>
      </xdr:nvSpPr>
      <xdr:spPr>
        <a:xfrm>
          <a:off x="19278111" y="125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122675</xdr:rowOff>
    </xdr:from>
    <xdr:to>
      <xdr:col>27</xdr:col>
      <xdr:colOff>161925</xdr:colOff>
      <xdr:row>75</xdr:row>
      <xdr:rowOff>52825</xdr:rowOff>
    </xdr:to>
    <xdr:sp macro="" textlink="">
      <xdr:nvSpPr>
        <xdr:cNvPr id="861" name="円/楕円 860"/>
        <xdr:cNvSpPr/>
      </xdr:nvSpPr>
      <xdr:spPr>
        <a:xfrm>
          <a:off x="18605500" y="128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69352</xdr:rowOff>
    </xdr:from>
    <xdr:ext cx="534377" cy="259045"/>
    <xdr:sp macro="" textlink="">
      <xdr:nvSpPr>
        <xdr:cNvPr id="862" name="テキスト ボックス 861"/>
        <xdr:cNvSpPr txBox="1"/>
      </xdr:nvSpPr>
      <xdr:spPr>
        <a:xfrm>
          <a:off x="18389111" y="125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人件費　災害時対応分、議員数は減少したものの人口の減少に伴い前年度から１．９％増加した。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人口一人当たり決算額では、４１．８％高くなっている。これは、本町が類似団体中では標準財政規模、決算規模が比較的大きい団体のためである。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扶助費　臨時福祉給付金・子育て世帯臨時特例給付金の減少に伴い前年度から０．２</a:t>
          </a:r>
          <a:r>
            <a:rPr kumimoji="1" lang="ja-JP" altLang="ja-JP" sz="1100" b="0" i="0" baseline="0">
              <a:solidFill>
                <a:sysClr val="windowText" lastClr="000000"/>
              </a:solidFill>
              <a:effectLst/>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減少した。人口１人当たり決算額では、０．４％高くなっている。これも面積が類似団体平均の５倍近くあり、山間等に集落が点在するため、また高齢化率も３５．２％と高く、扶助費増大の要因とな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公債費　合併特例事業債や緊急防災・減災事業債の償還増により前年度から３．４</a:t>
          </a:r>
          <a:r>
            <a:rPr kumimoji="1" lang="ja-JP" altLang="ja-JP" sz="1100" b="0" i="0" baseline="0">
              <a:solidFill>
                <a:sysClr val="windowText" lastClr="000000"/>
              </a:solidFill>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増加した。　　　　　　　　　　　　　　　　　　　　　　　　　　　　　　　　　　　　　　　　　　　　　　　　　物件費　ふるさと納税記念品発送やマイナンバー制度対応に伴うシステム変更、経済対策に伴う賃金の増加により前年度から１７．６％増加した。　　　　　　　　　　　　　　　　　</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積立金　財政調整基金の増により前年度から２４．４</a:t>
          </a:r>
          <a:r>
            <a:rPr kumimoji="1" lang="ja-JP" altLang="ja-JP" sz="1100" b="0" i="0" baseline="0">
              <a:solidFill>
                <a:sysClr val="windowText" lastClr="000000"/>
              </a:solidFill>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増加した。　　　　　　　　　　　　　　　　　　　　　　　　　　　　　　　　　　　　　　　　　　　　　　　　　　　　　　　　　　　　　　　　　　　　維持修繕費　道路、学校施設の修繕費の増加に伴い前年度から５．９</a:t>
          </a:r>
          <a:r>
            <a:rPr kumimoji="1" lang="ja-JP" altLang="ja-JP" sz="1100" b="0" i="0" baseline="0">
              <a:solidFill>
                <a:sysClr val="windowText" lastClr="000000"/>
              </a:solidFill>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増加した。</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投資及び出資金　地域公共交通会社への出資皆減により前年度から９８．９</a:t>
          </a:r>
          <a:r>
            <a:rPr kumimoji="1" lang="ja-JP" altLang="ja-JP" sz="1100" b="0" i="0" baseline="0">
              <a:solidFill>
                <a:sysClr val="windowText" lastClr="000000"/>
              </a:solidFill>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減少した。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貸付金　耕作放棄地解消事業の皆減により前年度から８３．３％減少した。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補助費等　病院事業負担金が増加したものの、土地開発公社弁済金の皆減により前年度から１０．６</a:t>
          </a:r>
          <a:r>
            <a:rPr kumimoji="1" lang="ja-JP" altLang="ja-JP" sz="1100" b="0" i="0" baseline="0">
              <a:solidFill>
                <a:sysClr val="windowText" lastClr="000000"/>
              </a:solidFill>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減少した。　　　　　　　　　　　　　　　　　　　　　　　　　　　　　　　　　　　　　 繰出金　特別養護老人ホーム特別会計への繰り出しが増加したことに伴い前年度から５．８</a:t>
          </a:r>
          <a:r>
            <a:rPr kumimoji="1" lang="ja-JP" altLang="ja-JP" sz="1100" b="0" i="0" baseline="0">
              <a:solidFill>
                <a:sysClr val="windowText" lastClr="000000"/>
              </a:solidFill>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増加した。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普通建設事業費　学校の耐震改修及び改築事業、観光施設の改修により増加となったものの、本庁舎建設事業の大幅な減少により前年度から５７．８</a:t>
          </a:r>
          <a:r>
            <a:rPr kumimoji="1" lang="ja-JP" altLang="ja-JP" sz="1100" b="0" i="0" baseline="0">
              <a:solidFill>
                <a:sysClr val="windowText" lastClr="000000"/>
              </a:solidFill>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減少した。　　　　　　災害復旧事業費　平成２６年災害の繰越に伴い前年度から３２．２</a:t>
          </a:r>
          <a:r>
            <a:rPr kumimoji="1" lang="ja-JP" altLang="ja-JP" sz="1100" b="0" i="0" baseline="0">
              <a:solidFill>
                <a:sysClr val="windowText" lastClr="000000"/>
              </a:solidFill>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増加した。</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24,076
24,042
470.97
14,266,037
13,791,889
311,806
8,868,566
13,973,963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12664</xdr:rowOff>
    </xdr:from>
    <xdr:to>
      <xdr:col>6</xdr:col>
      <xdr:colOff>511175</xdr:colOff>
      <xdr:row>34</xdr:row>
      <xdr:rowOff>29319</xdr:rowOff>
    </xdr:to>
    <xdr:cxnSp macro="">
      <xdr:nvCxnSpPr>
        <xdr:cNvPr id="63" name="直線コネクタ 62"/>
        <xdr:cNvCxnSpPr/>
      </xdr:nvCxnSpPr>
      <xdr:spPr>
        <a:xfrm>
          <a:off x="3797300" y="5841964"/>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12664</xdr:rowOff>
    </xdr:from>
    <xdr:to>
      <xdr:col>5</xdr:col>
      <xdr:colOff>358775</xdr:colOff>
      <xdr:row>34</xdr:row>
      <xdr:rowOff>17562</xdr:rowOff>
    </xdr:to>
    <xdr:cxnSp macro="">
      <xdr:nvCxnSpPr>
        <xdr:cNvPr id="66" name="直線コネクタ 65"/>
        <xdr:cNvCxnSpPr/>
      </xdr:nvCxnSpPr>
      <xdr:spPr>
        <a:xfrm flipV="1">
          <a:off x="2908300" y="584196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71446</xdr:rowOff>
    </xdr:from>
    <xdr:to>
      <xdr:col>4</xdr:col>
      <xdr:colOff>155575</xdr:colOff>
      <xdr:row>34</xdr:row>
      <xdr:rowOff>17562</xdr:rowOff>
    </xdr:to>
    <xdr:cxnSp macro="">
      <xdr:nvCxnSpPr>
        <xdr:cNvPr id="69" name="直線コネクタ 68"/>
        <xdr:cNvCxnSpPr/>
      </xdr:nvCxnSpPr>
      <xdr:spPr>
        <a:xfrm>
          <a:off x="2019300" y="572929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56098</xdr:rowOff>
    </xdr:from>
    <xdr:to>
      <xdr:col>2</xdr:col>
      <xdr:colOff>638175</xdr:colOff>
      <xdr:row>33</xdr:row>
      <xdr:rowOff>71446</xdr:rowOff>
    </xdr:to>
    <xdr:cxnSp macro="">
      <xdr:nvCxnSpPr>
        <xdr:cNvPr id="72" name="直線コネクタ 71"/>
        <xdr:cNvCxnSpPr/>
      </xdr:nvCxnSpPr>
      <xdr:spPr>
        <a:xfrm>
          <a:off x="1130300" y="5542498"/>
          <a:ext cx="889000" cy="18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149969</xdr:rowOff>
    </xdr:from>
    <xdr:to>
      <xdr:col>6</xdr:col>
      <xdr:colOff>561975</xdr:colOff>
      <xdr:row>34</xdr:row>
      <xdr:rowOff>80119</xdr:rowOff>
    </xdr:to>
    <xdr:sp macro="" textlink="">
      <xdr:nvSpPr>
        <xdr:cNvPr id="82" name="円/楕円 81"/>
        <xdr:cNvSpPr/>
      </xdr:nvSpPr>
      <xdr:spPr>
        <a:xfrm>
          <a:off x="4584700" y="58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1396</xdr:rowOff>
    </xdr:from>
    <xdr:ext cx="469744" cy="259045"/>
    <xdr:sp macro="" textlink="">
      <xdr:nvSpPr>
        <xdr:cNvPr id="83" name="議会費該当値テキスト"/>
        <xdr:cNvSpPr txBox="1"/>
      </xdr:nvSpPr>
      <xdr:spPr>
        <a:xfrm>
          <a:off x="4686300" y="565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133314</xdr:rowOff>
    </xdr:from>
    <xdr:to>
      <xdr:col>5</xdr:col>
      <xdr:colOff>409575</xdr:colOff>
      <xdr:row>34</xdr:row>
      <xdr:rowOff>63464</xdr:rowOff>
    </xdr:to>
    <xdr:sp macro="" textlink="">
      <xdr:nvSpPr>
        <xdr:cNvPr id="84" name="円/楕円 83"/>
        <xdr:cNvSpPr/>
      </xdr:nvSpPr>
      <xdr:spPr>
        <a:xfrm>
          <a:off x="3746500" y="57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79991</xdr:rowOff>
    </xdr:from>
    <xdr:ext cx="469744" cy="259045"/>
    <xdr:sp macro="" textlink="">
      <xdr:nvSpPr>
        <xdr:cNvPr id="85" name="テキスト ボックス 84"/>
        <xdr:cNvSpPr txBox="1"/>
      </xdr:nvSpPr>
      <xdr:spPr>
        <a:xfrm>
          <a:off x="3562427" y="556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138212</xdr:rowOff>
    </xdr:from>
    <xdr:to>
      <xdr:col>4</xdr:col>
      <xdr:colOff>206375</xdr:colOff>
      <xdr:row>34</xdr:row>
      <xdr:rowOff>68362</xdr:rowOff>
    </xdr:to>
    <xdr:sp macro="" textlink="">
      <xdr:nvSpPr>
        <xdr:cNvPr id="86" name="円/楕円 85"/>
        <xdr:cNvSpPr/>
      </xdr:nvSpPr>
      <xdr:spPr>
        <a:xfrm>
          <a:off x="2857500" y="57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84889</xdr:rowOff>
    </xdr:from>
    <xdr:ext cx="469744" cy="259045"/>
    <xdr:sp macro="" textlink="">
      <xdr:nvSpPr>
        <xdr:cNvPr id="87" name="テキスト ボックス 86"/>
        <xdr:cNvSpPr txBox="1"/>
      </xdr:nvSpPr>
      <xdr:spPr>
        <a:xfrm>
          <a:off x="2673427" y="55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20646</xdr:rowOff>
    </xdr:from>
    <xdr:to>
      <xdr:col>3</xdr:col>
      <xdr:colOff>3175</xdr:colOff>
      <xdr:row>33</xdr:row>
      <xdr:rowOff>122246</xdr:rowOff>
    </xdr:to>
    <xdr:sp macro="" textlink="">
      <xdr:nvSpPr>
        <xdr:cNvPr id="88" name="円/楕円 87"/>
        <xdr:cNvSpPr/>
      </xdr:nvSpPr>
      <xdr:spPr>
        <a:xfrm>
          <a:off x="1968500" y="567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138773</xdr:rowOff>
    </xdr:from>
    <xdr:ext cx="469744" cy="259045"/>
    <xdr:sp macro="" textlink="">
      <xdr:nvSpPr>
        <xdr:cNvPr id="89" name="テキスト ボックス 88"/>
        <xdr:cNvSpPr txBox="1"/>
      </xdr:nvSpPr>
      <xdr:spPr>
        <a:xfrm>
          <a:off x="1784427" y="545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5298</xdr:rowOff>
    </xdr:from>
    <xdr:to>
      <xdr:col>1</xdr:col>
      <xdr:colOff>485775</xdr:colOff>
      <xdr:row>32</xdr:row>
      <xdr:rowOff>106898</xdr:rowOff>
    </xdr:to>
    <xdr:sp macro="" textlink="">
      <xdr:nvSpPr>
        <xdr:cNvPr id="90" name="円/楕円 89"/>
        <xdr:cNvSpPr/>
      </xdr:nvSpPr>
      <xdr:spPr>
        <a:xfrm>
          <a:off x="1079500" y="54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123425</xdr:rowOff>
    </xdr:from>
    <xdr:ext cx="469744" cy="259045"/>
    <xdr:sp macro="" textlink="">
      <xdr:nvSpPr>
        <xdr:cNvPr id="91" name="テキスト ボックス 90"/>
        <xdr:cNvSpPr txBox="1"/>
      </xdr:nvSpPr>
      <xdr:spPr>
        <a:xfrm>
          <a:off x="895427" y="52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95885</xdr:rowOff>
    </xdr:from>
    <xdr:to>
      <xdr:col>6</xdr:col>
      <xdr:colOff>511175</xdr:colOff>
      <xdr:row>54</xdr:row>
      <xdr:rowOff>125413</xdr:rowOff>
    </xdr:to>
    <xdr:cxnSp macro="">
      <xdr:nvCxnSpPr>
        <xdr:cNvPr id="120" name="直線コネクタ 119"/>
        <xdr:cNvCxnSpPr/>
      </xdr:nvCxnSpPr>
      <xdr:spPr>
        <a:xfrm>
          <a:off x="3797300" y="8668385"/>
          <a:ext cx="838200" cy="7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95885</xdr:rowOff>
    </xdr:from>
    <xdr:to>
      <xdr:col>5</xdr:col>
      <xdr:colOff>358775</xdr:colOff>
      <xdr:row>55</xdr:row>
      <xdr:rowOff>42248</xdr:rowOff>
    </xdr:to>
    <xdr:cxnSp macro="">
      <xdr:nvCxnSpPr>
        <xdr:cNvPr id="123" name="直線コネクタ 122"/>
        <xdr:cNvCxnSpPr/>
      </xdr:nvCxnSpPr>
      <xdr:spPr>
        <a:xfrm flipV="1">
          <a:off x="2908300" y="8668385"/>
          <a:ext cx="889000" cy="80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42248</xdr:rowOff>
    </xdr:from>
    <xdr:to>
      <xdr:col>4</xdr:col>
      <xdr:colOff>155575</xdr:colOff>
      <xdr:row>55</xdr:row>
      <xdr:rowOff>81468</xdr:rowOff>
    </xdr:to>
    <xdr:cxnSp macro="">
      <xdr:nvCxnSpPr>
        <xdr:cNvPr id="126" name="直線コネクタ 125"/>
        <xdr:cNvCxnSpPr/>
      </xdr:nvCxnSpPr>
      <xdr:spPr>
        <a:xfrm flipV="1">
          <a:off x="2019300" y="9471998"/>
          <a:ext cx="889000" cy="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81468</xdr:rowOff>
    </xdr:from>
    <xdr:to>
      <xdr:col>2</xdr:col>
      <xdr:colOff>638175</xdr:colOff>
      <xdr:row>56</xdr:row>
      <xdr:rowOff>58417</xdr:rowOff>
    </xdr:to>
    <xdr:cxnSp macro="">
      <xdr:nvCxnSpPr>
        <xdr:cNvPr id="129" name="直線コネクタ 128"/>
        <xdr:cNvCxnSpPr/>
      </xdr:nvCxnSpPr>
      <xdr:spPr>
        <a:xfrm flipV="1">
          <a:off x="1130300" y="9511218"/>
          <a:ext cx="8890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153410</xdr:rowOff>
    </xdr:from>
    <xdr:ext cx="534377" cy="259045"/>
    <xdr:sp macro="" textlink="">
      <xdr:nvSpPr>
        <xdr:cNvPr id="131" name="テキスト ボックス 130"/>
        <xdr:cNvSpPr txBox="1"/>
      </xdr:nvSpPr>
      <xdr:spPr>
        <a:xfrm>
          <a:off x="1752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74613</xdr:rowOff>
    </xdr:from>
    <xdr:to>
      <xdr:col>6</xdr:col>
      <xdr:colOff>561975</xdr:colOff>
      <xdr:row>55</xdr:row>
      <xdr:rowOff>4763</xdr:rowOff>
    </xdr:to>
    <xdr:sp macro="" textlink="">
      <xdr:nvSpPr>
        <xdr:cNvPr id="139" name="円/楕円 138"/>
        <xdr:cNvSpPr/>
      </xdr:nvSpPr>
      <xdr:spPr>
        <a:xfrm>
          <a:off x="4584700" y="93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97490</xdr:rowOff>
    </xdr:from>
    <xdr:ext cx="599010" cy="259045"/>
    <xdr:sp macro="" textlink="">
      <xdr:nvSpPr>
        <xdr:cNvPr id="140" name="総務費該当値テキスト"/>
        <xdr:cNvSpPr txBox="1"/>
      </xdr:nvSpPr>
      <xdr:spPr>
        <a:xfrm>
          <a:off x="4686300" y="918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101,875</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45085</xdr:rowOff>
    </xdr:from>
    <xdr:to>
      <xdr:col>5</xdr:col>
      <xdr:colOff>409575</xdr:colOff>
      <xdr:row>50</xdr:row>
      <xdr:rowOff>146685</xdr:rowOff>
    </xdr:to>
    <xdr:sp macro="" textlink="">
      <xdr:nvSpPr>
        <xdr:cNvPr id="141" name="円/楕円 140"/>
        <xdr:cNvSpPr/>
      </xdr:nvSpPr>
      <xdr:spPr>
        <a:xfrm>
          <a:off x="3746500" y="86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48</xdr:row>
      <xdr:rowOff>163212</xdr:rowOff>
    </xdr:from>
    <xdr:ext cx="599010" cy="259045"/>
    <xdr:sp macro="" textlink="">
      <xdr:nvSpPr>
        <xdr:cNvPr id="142" name="テキスト ボックス 141"/>
        <xdr:cNvSpPr txBox="1"/>
      </xdr:nvSpPr>
      <xdr:spPr>
        <a:xfrm>
          <a:off x="3497794" y="839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195,750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162898</xdr:rowOff>
    </xdr:from>
    <xdr:to>
      <xdr:col>4</xdr:col>
      <xdr:colOff>206375</xdr:colOff>
      <xdr:row>55</xdr:row>
      <xdr:rowOff>93048</xdr:rowOff>
    </xdr:to>
    <xdr:sp macro="" textlink="">
      <xdr:nvSpPr>
        <xdr:cNvPr id="143" name="円/楕円 142"/>
        <xdr:cNvSpPr/>
      </xdr:nvSpPr>
      <xdr:spPr>
        <a:xfrm>
          <a:off x="2857500" y="94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109575</xdr:rowOff>
    </xdr:from>
    <xdr:ext cx="534377" cy="259045"/>
    <xdr:sp macro="" textlink="">
      <xdr:nvSpPr>
        <xdr:cNvPr id="144" name="テキスト ボックス 143"/>
        <xdr:cNvSpPr txBox="1"/>
      </xdr:nvSpPr>
      <xdr:spPr>
        <a:xfrm>
          <a:off x="2641111" y="919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30668</xdr:rowOff>
    </xdr:from>
    <xdr:to>
      <xdr:col>3</xdr:col>
      <xdr:colOff>3175</xdr:colOff>
      <xdr:row>55</xdr:row>
      <xdr:rowOff>132268</xdr:rowOff>
    </xdr:to>
    <xdr:sp macro="" textlink="">
      <xdr:nvSpPr>
        <xdr:cNvPr id="145" name="円/楕円 144"/>
        <xdr:cNvSpPr/>
      </xdr:nvSpPr>
      <xdr:spPr>
        <a:xfrm>
          <a:off x="1968500" y="94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148795</xdr:rowOff>
    </xdr:from>
    <xdr:ext cx="534377" cy="259045"/>
    <xdr:sp macro="" textlink="">
      <xdr:nvSpPr>
        <xdr:cNvPr id="146" name="テキスト ボックス 145"/>
        <xdr:cNvSpPr txBox="1"/>
      </xdr:nvSpPr>
      <xdr:spPr>
        <a:xfrm>
          <a:off x="1752111" y="92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7617</xdr:rowOff>
    </xdr:from>
    <xdr:to>
      <xdr:col>1</xdr:col>
      <xdr:colOff>485775</xdr:colOff>
      <xdr:row>56</xdr:row>
      <xdr:rowOff>109217</xdr:rowOff>
    </xdr:to>
    <xdr:sp macro="" textlink="">
      <xdr:nvSpPr>
        <xdr:cNvPr id="147" name="円/楕円 146"/>
        <xdr:cNvSpPr/>
      </xdr:nvSpPr>
      <xdr:spPr>
        <a:xfrm>
          <a:off x="1079500" y="960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125744</xdr:rowOff>
    </xdr:from>
    <xdr:ext cx="534377" cy="259045"/>
    <xdr:sp macro="" textlink="">
      <xdr:nvSpPr>
        <xdr:cNvPr id="148" name="テキスト ボックス 147"/>
        <xdr:cNvSpPr txBox="1"/>
      </xdr:nvSpPr>
      <xdr:spPr>
        <a:xfrm>
          <a:off x="863111" y="93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39436</xdr:rowOff>
    </xdr:from>
    <xdr:to>
      <xdr:col>6</xdr:col>
      <xdr:colOff>511175</xdr:colOff>
      <xdr:row>75</xdr:row>
      <xdr:rowOff>69497</xdr:rowOff>
    </xdr:to>
    <xdr:cxnSp macro="">
      <xdr:nvCxnSpPr>
        <xdr:cNvPr id="178" name="直線コネクタ 177"/>
        <xdr:cNvCxnSpPr/>
      </xdr:nvCxnSpPr>
      <xdr:spPr>
        <a:xfrm flipV="1">
          <a:off x="3797300" y="12898186"/>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69497</xdr:rowOff>
    </xdr:from>
    <xdr:to>
      <xdr:col>5</xdr:col>
      <xdr:colOff>358775</xdr:colOff>
      <xdr:row>75</xdr:row>
      <xdr:rowOff>158285</xdr:rowOff>
    </xdr:to>
    <xdr:cxnSp macro="">
      <xdr:nvCxnSpPr>
        <xdr:cNvPr id="181" name="直線コネクタ 180"/>
        <xdr:cNvCxnSpPr/>
      </xdr:nvCxnSpPr>
      <xdr:spPr>
        <a:xfrm flipV="1">
          <a:off x="2908300" y="12928247"/>
          <a:ext cx="8890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83129</xdr:rowOff>
    </xdr:from>
    <xdr:to>
      <xdr:col>4</xdr:col>
      <xdr:colOff>155575</xdr:colOff>
      <xdr:row>75</xdr:row>
      <xdr:rowOff>158285</xdr:rowOff>
    </xdr:to>
    <xdr:cxnSp macro="">
      <xdr:nvCxnSpPr>
        <xdr:cNvPr id="184" name="直線コネクタ 183"/>
        <xdr:cNvCxnSpPr/>
      </xdr:nvCxnSpPr>
      <xdr:spPr>
        <a:xfrm>
          <a:off x="2019300" y="12941879"/>
          <a:ext cx="889000" cy="7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83129</xdr:rowOff>
    </xdr:from>
    <xdr:to>
      <xdr:col>2</xdr:col>
      <xdr:colOff>638175</xdr:colOff>
      <xdr:row>75</xdr:row>
      <xdr:rowOff>143685</xdr:rowOff>
    </xdr:to>
    <xdr:cxnSp macro="">
      <xdr:nvCxnSpPr>
        <xdr:cNvPr id="187" name="直線コネクタ 186"/>
        <xdr:cNvCxnSpPr/>
      </xdr:nvCxnSpPr>
      <xdr:spPr>
        <a:xfrm flipV="1">
          <a:off x="1130300" y="12941879"/>
          <a:ext cx="889000" cy="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160086</xdr:rowOff>
    </xdr:from>
    <xdr:to>
      <xdr:col>6</xdr:col>
      <xdr:colOff>561975</xdr:colOff>
      <xdr:row>75</xdr:row>
      <xdr:rowOff>90236</xdr:rowOff>
    </xdr:to>
    <xdr:sp macro="" textlink="">
      <xdr:nvSpPr>
        <xdr:cNvPr id="197" name="円/楕円 196"/>
        <xdr:cNvSpPr/>
      </xdr:nvSpPr>
      <xdr:spPr>
        <a:xfrm>
          <a:off x="4584700" y="1284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11513</xdr:rowOff>
    </xdr:from>
    <xdr:ext cx="599010" cy="259045"/>
    <xdr:sp macro="" textlink="">
      <xdr:nvSpPr>
        <xdr:cNvPr id="198" name="民生費該当値テキスト"/>
        <xdr:cNvSpPr txBox="1"/>
      </xdr:nvSpPr>
      <xdr:spPr>
        <a:xfrm>
          <a:off x="4686300" y="1269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140,658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18697</xdr:rowOff>
    </xdr:from>
    <xdr:to>
      <xdr:col>5</xdr:col>
      <xdr:colOff>409575</xdr:colOff>
      <xdr:row>75</xdr:row>
      <xdr:rowOff>120297</xdr:rowOff>
    </xdr:to>
    <xdr:sp macro="" textlink="">
      <xdr:nvSpPr>
        <xdr:cNvPr id="199" name="円/楕円 198"/>
        <xdr:cNvSpPr/>
      </xdr:nvSpPr>
      <xdr:spPr>
        <a:xfrm>
          <a:off x="3746500" y="1287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136824</xdr:rowOff>
    </xdr:from>
    <xdr:ext cx="599010" cy="259045"/>
    <xdr:sp macro="" textlink="">
      <xdr:nvSpPr>
        <xdr:cNvPr id="200" name="テキスト ボックス 199"/>
        <xdr:cNvSpPr txBox="1"/>
      </xdr:nvSpPr>
      <xdr:spPr>
        <a:xfrm>
          <a:off x="3497794" y="1265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136,713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107485</xdr:rowOff>
    </xdr:from>
    <xdr:to>
      <xdr:col>4</xdr:col>
      <xdr:colOff>206375</xdr:colOff>
      <xdr:row>76</xdr:row>
      <xdr:rowOff>37635</xdr:rowOff>
    </xdr:to>
    <xdr:sp macro="" textlink="">
      <xdr:nvSpPr>
        <xdr:cNvPr id="201" name="円/楕円 200"/>
        <xdr:cNvSpPr/>
      </xdr:nvSpPr>
      <xdr:spPr>
        <a:xfrm>
          <a:off x="2857500" y="129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54162</xdr:rowOff>
    </xdr:from>
    <xdr:ext cx="599010" cy="259045"/>
    <xdr:sp macro="" textlink="">
      <xdr:nvSpPr>
        <xdr:cNvPr id="202" name="テキスト ボックス 201"/>
        <xdr:cNvSpPr txBox="1"/>
      </xdr:nvSpPr>
      <xdr:spPr>
        <a:xfrm>
          <a:off x="2608794" y="1274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125,061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32329</xdr:rowOff>
    </xdr:from>
    <xdr:to>
      <xdr:col>3</xdr:col>
      <xdr:colOff>3175</xdr:colOff>
      <xdr:row>75</xdr:row>
      <xdr:rowOff>133929</xdr:rowOff>
    </xdr:to>
    <xdr:sp macro="" textlink="">
      <xdr:nvSpPr>
        <xdr:cNvPr id="203" name="円/楕円 202"/>
        <xdr:cNvSpPr/>
      </xdr:nvSpPr>
      <xdr:spPr>
        <a:xfrm>
          <a:off x="1968500" y="12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150456</xdr:rowOff>
    </xdr:from>
    <xdr:ext cx="599010" cy="259045"/>
    <xdr:sp macro="" textlink="">
      <xdr:nvSpPr>
        <xdr:cNvPr id="204" name="テキスト ボックス 203"/>
        <xdr:cNvSpPr txBox="1"/>
      </xdr:nvSpPr>
      <xdr:spPr>
        <a:xfrm>
          <a:off x="1719794" y="1266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134,924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92885</xdr:rowOff>
    </xdr:from>
    <xdr:to>
      <xdr:col>1</xdr:col>
      <xdr:colOff>485775</xdr:colOff>
      <xdr:row>76</xdr:row>
      <xdr:rowOff>23034</xdr:rowOff>
    </xdr:to>
    <xdr:sp macro="" textlink="">
      <xdr:nvSpPr>
        <xdr:cNvPr id="205" name="円/楕円 204"/>
        <xdr:cNvSpPr/>
      </xdr:nvSpPr>
      <xdr:spPr>
        <a:xfrm>
          <a:off x="1079500" y="12951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39562</xdr:rowOff>
    </xdr:from>
    <xdr:ext cx="599010" cy="259045"/>
    <xdr:sp macro="" textlink="">
      <xdr:nvSpPr>
        <xdr:cNvPr id="206" name="テキスト ボックス 205"/>
        <xdr:cNvSpPr txBox="1"/>
      </xdr:nvSpPr>
      <xdr:spPr>
        <a:xfrm>
          <a:off x="830794" y="1272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55363</xdr:rowOff>
    </xdr:from>
    <xdr:to>
      <xdr:col>6</xdr:col>
      <xdr:colOff>511175</xdr:colOff>
      <xdr:row>95</xdr:row>
      <xdr:rowOff>122523</xdr:rowOff>
    </xdr:to>
    <xdr:cxnSp macro="">
      <xdr:nvCxnSpPr>
        <xdr:cNvPr id="238" name="直線コネクタ 237"/>
        <xdr:cNvCxnSpPr/>
      </xdr:nvCxnSpPr>
      <xdr:spPr>
        <a:xfrm>
          <a:off x="3797300" y="16343113"/>
          <a:ext cx="838200" cy="6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55363</xdr:rowOff>
    </xdr:from>
    <xdr:to>
      <xdr:col>5</xdr:col>
      <xdr:colOff>358775</xdr:colOff>
      <xdr:row>96</xdr:row>
      <xdr:rowOff>69095</xdr:rowOff>
    </xdr:to>
    <xdr:cxnSp macro="">
      <xdr:nvCxnSpPr>
        <xdr:cNvPr id="241" name="直線コネクタ 240"/>
        <xdr:cNvCxnSpPr/>
      </xdr:nvCxnSpPr>
      <xdr:spPr>
        <a:xfrm flipV="1">
          <a:off x="2908300" y="16343113"/>
          <a:ext cx="889000" cy="18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69095</xdr:rowOff>
    </xdr:from>
    <xdr:to>
      <xdr:col>4</xdr:col>
      <xdr:colOff>155575</xdr:colOff>
      <xdr:row>96</xdr:row>
      <xdr:rowOff>137773</xdr:rowOff>
    </xdr:to>
    <xdr:cxnSp macro="">
      <xdr:nvCxnSpPr>
        <xdr:cNvPr id="244" name="直線コネクタ 243"/>
        <xdr:cNvCxnSpPr/>
      </xdr:nvCxnSpPr>
      <xdr:spPr>
        <a:xfrm flipV="1">
          <a:off x="2019300" y="16528295"/>
          <a:ext cx="889000" cy="6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124008</xdr:rowOff>
    </xdr:from>
    <xdr:to>
      <xdr:col>2</xdr:col>
      <xdr:colOff>638175</xdr:colOff>
      <xdr:row>96</xdr:row>
      <xdr:rowOff>137773</xdr:rowOff>
    </xdr:to>
    <xdr:cxnSp macro="">
      <xdr:nvCxnSpPr>
        <xdr:cNvPr id="247" name="直線コネクタ 246"/>
        <xdr:cNvCxnSpPr/>
      </xdr:nvCxnSpPr>
      <xdr:spPr>
        <a:xfrm>
          <a:off x="1130300" y="16411758"/>
          <a:ext cx="889000" cy="18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71723</xdr:rowOff>
    </xdr:from>
    <xdr:to>
      <xdr:col>6</xdr:col>
      <xdr:colOff>561975</xdr:colOff>
      <xdr:row>96</xdr:row>
      <xdr:rowOff>1873</xdr:rowOff>
    </xdr:to>
    <xdr:sp macro="" textlink="">
      <xdr:nvSpPr>
        <xdr:cNvPr id="257" name="円/楕円 256"/>
        <xdr:cNvSpPr/>
      </xdr:nvSpPr>
      <xdr:spPr>
        <a:xfrm>
          <a:off x="4584700" y="16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94600</xdr:rowOff>
    </xdr:from>
    <xdr:ext cx="534377" cy="259045"/>
    <xdr:sp macro="" textlink="">
      <xdr:nvSpPr>
        <xdr:cNvPr id="258" name="衛生費該当値テキスト"/>
        <xdr:cNvSpPr txBox="1"/>
      </xdr:nvSpPr>
      <xdr:spPr>
        <a:xfrm>
          <a:off x="4686300" y="162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60,552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4563</xdr:rowOff>
    </xdr:from>
    <xdr:to>
      <xdr:col>5</xdr:col>
      <xdr:colOff>409575</xdr:colOff>
      <xdr:row>95</xdr:row>
      <xdr:rowOff>106163</xdr:rowOff>
    </xdr:to>
    <xdr:sp macro="" textlink="">
      <xdr:nvSpPr>
        <xdr:cNvPr id="259" name="円/楕円 258"/>
        <xdr:cNvSpPr/>
      </xdr:nvSpPr>
      <xdr:spPr>
        <a:xfrm>
          <a:off x="3746500" y="162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122690</xdr:rowOff>
    </xdr:from>
    <xdr:ext cx="534377" cy="259045"/>
    <xdr:sp macro="" textlink="">
      <xdr:nvSpPr>
        <xdr:cNvPr id="260" name="テキスト ボックス 259"/>
        <xdr:cNvSpPr txBox="1"/>
      </xdr:nvSpPr>
      <xdr:spPr>
        <a:xfrm>
          <a:off x="3530111" y="160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18295</xdr:rowOff>
    </xdr:from>
    <xdr:to>
      <xdr:col>4</xdr:col>
      <xdr:colOff>206375</xdr:colOff>
      <xdr:row>96</xdr:row>
      <xdr:rowOff>119895</xdr:rowOff>
    </xdr:to>
    <xdr:sp macro="" textlink="">
      <xdr:nvSpPr>
        <xdr:cNvPr id="261" name="円/楕円 260"/>
        <xdr:cNvSpPr/>
      </xdr:nvSpPr>
      <xdr:spPr>
        <a:xfrm>
          <a:off x="2857500" y="164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136422</xdr:rowOff>
    </xdr:from>
    <xdr:ext cx="534377" cy="259045"/>
    <xdr:sp macro="" textlink="">
      <xdr:nvSpPr>
        <xdr:cNvPr id="262" name="テキスト ボックス 261"/>
        <xdr:cNvSpPr txBox="1"/>
      </xdr:nvSpPr>
      <xdr:spPr>
        <a:xfrm>
          <a:off x="2641111" y="162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86973</xdr:rowOff>
    </xdr:from>
    <xdr:to>
      <xdr:col>3</xdr:col>
      <xdr:colOff>3175</xdr:colOff>
      <xdr:row>97</xdr:row>
      <xdr:rowOff>17123</xdr:rowOff>
    </xdr:to>
    <xdr:sp macro="" textlink="">
      <xdr:nvSpPr>
        <xdr:cNvPr id="263" name="円/楕円 262"/>
        <xdr:cNvSpPr/>
      </xdr:nvSpPr>
      <xdr:spPr>
        <a:xfrm>
          <a:off x="1968500" y="165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33650</xdr:rowOff>
    </xdr:from>
    <xdr:ext cx="534377" cy="259045"/>
    <xdr:sp macro="" textlink="">
      <xdr:nvSpPr>
        <xdr:cNvPr id="264" name="テキスト ボックス 263"/>
        <xdr:cNvSpPr txBox="1"/>
      </xdr:nvSpPr>
      <xdr:spPr>
        <a:xfrm>
          <a:off x="1752111" y="163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73208</xdr:rowOff>
    </xdr:from>
    <xdr:to>
      <xdr:col>1</xdr:col>
      <xdr:colOff>485775</xdr:colOff>
      <xdr:row>96</xdr:row>
      <xdr:rowOff>3358</xdr:rowOff>
    </xdr:to>
    <xdr:sp macro="" textlink="">
      <xdr:nvSpPr>
        <xdr:cNvPr id="265" name="円/楕円 264"/>
        <xdr:cNvSpPr/>
      </xdr:nvSpPr>
      <xdr:spPr>
        <a:xfrm>
          <a:off x="1079500" y="16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19885</xdr:rowOff>
    </xdr:from>
    <xdr:ext cx="534377" cy="259045"/>
    <xdr:sp macro="" textlink="">
      <xdr:nvSpPr>
        <xdr:cNvPr id="266" name="テキスト ボックス 265"/>
        <xdr:cNvSpPr txBox="1"/>
      </xdr:nvSpPr>
      <xdr:spPr>
        <a:xfrm>
          <a:off x="863111" y="1613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97028</xdr:rowOff>
    </xdr:from>
    <xdr:to>
      <xdr:col>15</xdr:col>
      <xdr:colOff>180975</xdr:colOff>
      <xdr:row>38</xdr:row>
      <xdr:rowOff>10160</xdr:rowOff>
    </xdr:to>
    <xdr:cxnSp macro="">
      <xdr:nvCxnSpPr>
        <xdr:cNvPr id="295" name="直線コネクタ 294"/>
        <xdr:cNvCxnSpPr/>
      </xdr:nvCxnSpPr>
      <xdr:spPr>
        <a:xfrm>
          <a:off x="9639300" y="6269228"/>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1397</xdr:rowOff>
    </xdr:from>
    <xdr:to>
      <xdr:col>14</xdr:col>
      <xdr:colOff>28575</xdr:colOff>
      <xdr:row>36</xdr:row>
      <xdr:rowOff>97028</xdr:rowOff>
    </xdr:to>
    <xdr:cxnSp macro="">
      <xdr:nvCxnSpPr>
        <xdr:cNvPr id="298" name="直線コネクタ 297"/>
        <xdr:cNvCxnSpPr/>
      </xdr:nvCxnSpPr>
      <xdr:spPr>
        <a:xfrm>
          <a:off x="8750300" y="5830697"/>
          <a:ext cx="8890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81407</xdr:rowOff>
    </xdr:from>
    <xdr:to>
      <xdr:col>12</xdr:col>
      <xdr:colOff>511175</xdr:colOff>
      <xdr:row>34</xdr:row>
      <xdr:rowOff>1397</xdr:rowOff>
    </xdr:to>
    <xdr:cxnSp macro="">
      <xdr:nvCxnSpPr>
        <xdr:cNvPr id="301" name="直線コネクタ 300"/>
        <xdr:cNvCxnSpPr/>
      </xdr:nvCxnSpPr>
      <xdr:spPr>
        <a:xfrm>
          <a:off x="7861300" y="5396357"/>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81407</xdr:rowOff>
    </xdr:from>
    <xdr:to>
      <xdr:col>11</xdr:col>
      <xdr:colOff>307975</xdr:colOff>
      <xdr:row>32</xdr:row>
      <xdr:rowOff>62738</xdr:rowOff>
    </xdr:to>
    <xdr:cxnSp macro="">
      <xdr:nvCxnSpPr>
        <xdr:cNvPr id="304" name="直線コネクタ 303"/>
        <xdr:cNvCxnSpPr/>
      </xdr:nvCxnSpPr>
      <xdr:spPr>
        <a:xfrm flipV="1">
          <a:off x="6972300" y="5396357"/>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130810</xdr:rowOff>
    </xdr:from>
    <xdr:to>
      <xdr:col>15</xdr:col>
      <xdr:colOff>231775</xdr:colOff>
      <xdr:row>38</xdr:row>
      <xdr:rowOff>60960</xdr:rowOff>
    </xdr:to>
    <xdr:sp macro="" textlink="">
      <xdr:nvSpPr>
        <xdr:cNvPr id="314" name="円/楕円 313"/>
        <xdr:cNvSpPr/>
      </xdr:nvSpPr>
      <xdr:spPr>
        <a:xfrm>
          <a:off x="104267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109237</xdr:rowOff>
    </xdr:from>
    <xdr:ext cx="378565" cy="259045"/>
    <xdr:sp macro="" textlink="">
      <xdr:nvSpPr>
        <xdr:cNvPr id="315" name="労働費該当値テキスト"/>
        <xdr:cNvSpPr txBox="1"/>
      </xdr:nvSpPr>
      <xdr:spPr>
        <a:xfrm>
          <a:off x="10528300" y="645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46228</xdr:rowOff>
    </xdr:from>
    <xdr:to>
      <xdr:col>14</xdr:col>
      <xdr:colOff>79375</xdr:colOff>
      <xdr:row>36</xdr:row>
      <xdr:rowOff>147828</xdr:rowOff>
    </xdr:to>
    <xdr:sp macro="" textlink="">
      <xdr:nvSpPr>
        <xdr:cNvPr id="316" name="円/楕円 315"/>
        <xdr:cNvSpPr/>
      </xdr:nvSpPr>
      <xdr:spPr>
        <a:xfrm>
          <a:off x="9588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164355</xdr:rowOff>
    </xdr:from>
    <xdr:ext cx="469744" cy="259045"/>
    <xdr:sp macro="" textlink="">
      <xdr:nvSpPr>
        <xdr:cNvPr id="317" name="テキスト ボックス 316"/>
        <xdr:cNvSpPr txBox="1"/>
      </xdr:nvSpPr>
      <xdr:spPr>
        <a:xfrm>
          <a:off x="9404427" y="599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122047</xdr:rowOff>
    </xdr:from>
    <xdr:to>
      <xdr:col>12</xdr:col>
      <xdr:colOff>561975</xdr:colOff>
      <xdr:row>34</xdr:row>
      <xdr:rowOff>52197</xdr:rowOff>
    </xdr:to>
    <xdr:sp macro="" textlink="">
      <xdr:nvSpPr>
        <xdr:cNvPr id="318" name="円/楕円 317"/>
        <xdr:cNvSpPr/>
      </xdr:nvSpPr>
      <xdr:spPr>
        <a:xfrm>
          <a:off x="8699500" y="57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68724</xdr:rowOff>
    </xdr:from>
    <xdr:ext cx="469744" cy="259045"/>
    <xdr:sp macro="" textlink="">
      <xdr:nvSpPr>
        <xdr:cNvPr id="319" name="テキスト ボックス 318"/>
        <xdr:cNvSpPr txBox="1"/>
      </xdr:nvSpPr>
      <xdr:spPr>
        <a:xfrm>
          <a:off x="8515427" y="555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30607</xdr:rowOff>
    </xdr:from>
    <xdr:to>
      <xdr:col>11</xdr:col>
      <xdr:colOff>358775</xdr:colOff>
      <xdr:row>31</xdr:row>
      <xdr:rowOff>132207</xdr:rowOff>
    </xdr:to>
    <xdr:sp macro="" textlink="">
      <xdr:nvSpPr>
        <xdr:cNvPr id="320" name="円/楕円 319"/>
        <xdr:cNvSpPr/>
      </xdr:nvSpPr>
      <xdr:spPr>
        <a:xfrm>
          <a:off x="7810500" y="534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148734</xdr:rowOff>
    </xdr:from>
    <xdr:ext cx="469744" cy="259045"/>
    <xdr:sp macro="" textlink="">
      <xdr:nvSpPr>
        <xdr:cNvPr id="321" name="テキスト ボックス 320"/>
        <xdr:cNvSpPr txBox="1"/>
      </xdr:nvSpPr>
      <xdr:spPr>
        <a:xfrm>
          <a:off x="7626427" y="512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11938</xdr:rowOff>
    </xdr:from>
    <xdr:to>
      <xdr:col>10</xdr:col>
      <xdr:colOff>155575</xdr:colOff>
      <xdr:row>32</xdr:row>
      <xdr:rowOff>113538</xdr:rowOff>
    </xdr:to>
    <xdr:sp macro="" textlink="">
      <xdr:nvSpPr>
        <xdr:cNvPr id="322" name="円/楕円 321"/>
        <xdr:cNvSpPr/>
      </xdr:nvSpPr>
      <xdr:spPr>
        <a:xfrm>
          <a:off x="6921500" y="54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130065</xdr:rowOff>
    </xdr:from>
    <xdr:ext cx="469744" cy="259045"/>
    <xdr:sp macro="" textlink="">
      <xdr:nvSpPr>
        <xdr:cNvPr id="323" name="テキスト ボックス 322"/>
        <xdr:cNvSpPr txBox="1"/>
      </xdr:nvSpPr>
      <xdr:spPr>
        <a:xfrm>
          <a:off x="6737427" y="527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120589</xdr:rowOff>
    </xdr:from>
    <xdr:to>
      <xdr:col>15</xdr:col>
      <xdr:colOff>180975</xdr:colOff>
      <xdr:row>55</xdr:row>
      <xdr:rowOff>5260</xdr:rowOff>
    </xdr:to>
    <xdr:cxnSp macro="">
      <xdr:nvCxnSpPr>
        <xdr:cNvPr id="350" name="直線コネクタ 349"/>
        <xdr:cNvCxnSpPr/>
      </xdr:nvCxnSpPr>
      <xdr:spPr>
        <a:xfrm>
          <a:off x="9639300" y="9378889"/>
          <a:ext cx="8382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120589</xdr:rowOff>
    </xdr:from>
    <xdr:to>
      <xdr:col>14</xdr:col>
      <xdr:colOff>28575</xdr:colOff>
      <xdr:row>55</xdr:row>
      <xdr:rowOff>53106</xdr:rowOff>
    </xdr:to>
    <xdr:cxnSp macro="">
      <xdr:nvCxnSpPr>
        <xdr:cNvPr id="353" name="直線コネクタ 352"/>
        <xdr:cNvCxnSpPr/>
      </xdr:nvCxnSpPr>
      <xdr:spPr>
        <a:xfrm flipV="1">
          <a:off x="8750300" y="9378889"/>
          <a:ext cx="889000" cy="10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53106</xdr:rowOff>
    </xdr:from>
    <xdr:to>
      <xdr:col>12</xdr:col>
      <xdr:colOff>511175</xdr:colOff>
      <xdr:row>55</xdr:row>
      <xdr:rowOff>163475</xdr:rowOff>
    </xdr:to>
    <xdr:cxnSp macro="">
      <xdr:nvCxnSpPr>
        <xdr:cNvPr id="356" name="直線コネクタ 355"/>
        <xdr:cNvCxnSpPr/>
      </xdr:nvCxnSpPr>
      <xdr:spPr>
        <a:xfrm flipV="1">
          <a:off x="7861300" y="9482856"/>
          <a:ext cx="889000" cy="1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72400</xdr:rowOff>
    </xdr:from>
    <xdr:to>
      <xdr:col>11</xdr:col>
      <xdr:colOff>307975</xdr:colOff>
      <xdr:row>55</xdr:row>
      <xdr:rowOff>163475</xdr:rowOff>
    </xdr:to>
    <xdr:cxnSp macro="">
      <xdr:nvCxnSpPr>
        <xdr:cNvPr id="359" name="直線コネクタ 358"/>
        <xdr:cNvCxnSpPr/>
      </xdr:nvCxnSpPr>
      <xdr:spPr>
        <a:xfrm>
          <a:off x="6972300" y="9502150"/>
          <a:ext cx="889000" cy="9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125910</xdr:rowOff>
    </xdr:from>
    <xdr:to>
      <xdr:col>15</xdr:col>
      <xdr:colOff>231775</xdr:colOff>
      <xdr:row>55</xdr:row>
      <xdr:rowOff>56060</xdr:rowOff>
    </xdr:to>
    <xdr:sp macro="" textlink="">
      <xdr:nvSpPr>
        <xdr:cNvPr id="369" name="円/楕円 368"/>
        <xdr:cNvSpPr/>
      </xdr:nvSpPr>
      <xdr:spPr>
        <a:xfrm>
          <a:off x="10426700" y="938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148787</xdr:rowOff>
    </xdr:from>
    <xdr:ext cx="534377" cy="259045"/>
    <xdr:sp macro="" textlink="">
      <xdr:nvSpPr>
        <xdr:cNvPr id="370" name="農林水産業費該当値テキスト"/>
        <xdr:cNvSpPr txBox="1"/>
      </xdr:nvSpPr>
      <xdr:spPr>
        <a:xfrm>
          <a:off x="10528300" y="923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28,381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69789</xdr:rowOff>
    </xdr:from>
    <xdr:to>
      <xdr:col>14</xdr:col>
      <xdr:colOff>79375</xdr:colOff>
      <xdr:row>54</xdr:row>
      <xdr:rowOff>171389</xdr:rowOff>
    </xdr:to>
    <xdr:sp macro="" textlink="">
      <xdr:nvSpPr>
        <xdr:cNvPr id="371" name="円/楕円 370"/>
        <xdr:cNvSpPr/>
      </xdr:nvSpPr>
      <xdr:spPr>
        <a:xfrm>
          <a:off x="9588500" y="93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16466</xdr:rowOff>
    </xdr:from>
    <xdr:ext cx="534377" cy="259045"/>
    <xdr:sp macro="" textlink="">
      <xdr:nvSpPr>
        <xdr:cNvPr id="372" name="テキスト ボックス 371"/>
        <xdr:cNvSpPr txBox="1"/>
      </xdr:nvSpPr>
      <xdr:spPr>
        <a:xfrm>
          <a:off x="9372111" y="91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2306</xdr:rowOff>
    </xdr:from>
    <xdr:to>
      <xdr:col>12</xdr:col>
      <xdr:colOff>561975</xdr:colOff>
      <xdr:row>55</xdr:row>
      <xdr:rowOff>103906</xdr:rowOff>
    </xdr:to>
    <xdr:sp macro="" textlink="">
      <xdr:nvSpPr>
        <xdr:cNvPr id="373" name="円/楕円 372"/>
        <xdr:cNvSpPr/>
      </xdr:nvSpPr>
      <xdr:spPr>
        <a:xfrm>
          <a:off x="8699500" y="94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120433</xdr:rowOff>
    </xdr:from>
    <xdr:ext cx="534377" cy="259045"/>
    <xdr:sp macro="" textlink="">
      <xdr:nvSpPr>
        <xdr:cNvPr id="374" name="テキスト ボックス 373"/>
        <xdr:cNvSpPr txBox="1"/>
      </xdr:nvSpPr>
      <xdr:spPr>
        <a:xfrm>
          <a:off x="8483111" y="920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112675</xdr:rowOff>
    </xdr:from>
    <xdr:to>
      <xdr:col>11</xdr:col>
      <xdr:colOff>358775</xdr:colOff>
      <xdr:row>56</xdr:row>
      <xdr:rowOff>42825</xdr:rowOff>
    </xdr:to>
    <xdr:sp macro="" textlink="">
      <xdr:nvSpPr>
        <xdr:cNvPr id="375" name="円/楕円 374"/>
        <xdr:cNvSpPr/>
      </xdr:nvSpPr>
      <xdr:spPr>
        <a:xfrm>
          <a:off x="7810500" y="95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59352</xdr:rowOff>
    </xdr:from>
    <xdr:ext cx="534377" cy="259045"/>
    <xdr:sp macro="" textlink="">
      <xdr:nvSpPr>
        <xdr:cNvPr id="376" name="テキスト ボックス 375"/>
        <xdr:cNvSpPr txBox="1"/>
      </xdr:nvSpPr>
      <xdr:spPr>
        <a:xfrm>
          <a:off x="7594111" y="93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21600</xdr:rowOff>
    </xdr:from>
    <xdr:to>
      <xdr:col>10</xdr:col>
      <xdr:colOff>155575</xdr:colOff>
      <xdr:row>55</xdr:row>
      <xdr:rowOff>123200</xdr:rowOff>
    </xdr:to>
    <xdr:sp macro="" textlink="">
      <xdr:nvSpPr>
        <xdr:cNvPr id="377" name="円/楕円 376"/>
        <xdr:cNvSpPr/>
      </xdr:nvSpPr>
      <xdr:spPr>
        <a:xfrm>
          <a:off x="6921500" y="94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139727</xdr:rowOff>
    </xdr:from>
    <xdr:ext cx="534377" cy="259045"/>
    <xdr:sp macro="" textlink="">
      <xdr:nvSpPr>
        <xdr:cNvPr id="378" name="テキスト ボックス 377"/>
        <xdr:cNvSpPr txBox="1"/>
      </xdr:nvSpPr>
      <xdr:spPr>
        <a:xfrm>
          <a:off x="6705111" y="92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140203</xdr:rowOff>
    </xdr:from>
    <xdr:to>
      <xdr:col>15</xdr:col>
      <xdr:colOff>180975</xdr:colOff>
      <xdr:row>75</xdr:row>
      <xdr:rowOff>166949</xdr:rowOff>
    </xdr:to>
    <xdr:cxnSp macro="">
      <xdr:nvCxnSpPr>
        <xdr:cNvPr id="405" name="直線コネクタ 404"/>
        <xdr:cNvCxnSpPr/>
      </xdr:nvCxnSpPr>
      <xdr:spPr>
        <a:xfrm flipV="1">
          <a:off x="9639300" y="12827503"/>
          <a:ext cx="838200" cy="19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102758</xdr:rowOff>
    </xdr:from>
    <xdr:to>
      <xdr:col>14</xdr:col>
      <xdr:colOff>28575</xdr:colOff>
      <xdr:row>75</xdr:row>
      <xdr:rowOff>166949</xdr:rowOff>
    </xdr:to>
    <xdr:cxnSp macro="">
      <xdr:nvCxnSpPr>
        <xdr:cNvPr id="408" name="直線コネクタ 407"/>
        <xdr:cNvCxnSpPr/>
      </xdr:nvCxnSpPr>
      <xdr:spPr>
        <a:xfrm>
          <a:off x="8750300" y="12961508"/>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102758</xdr:rowOff>
    </xdr:from>
    <xdr:to>
      <xdr:col>12</xdr:col>
      <xdr:colOff>511175</xdr:colOff>
      <xdr:row>76</xdr:row>
      <xdr:rowOff>41128</xdr:rowOff>
    </xdr:to>
    <xdr:cxnSp macro="">
      <xdr:nvCxnSpPr>
        <xdr:cNvPr id="411" name="直線コネクタ 410"/>
        <xdr:cNvCxnSpPr/>
      </xdr:nvCxnSpPr>
      <xdr:spPr>
        <a:xfrm flipV="1">
          <a:off x="7861300" y="12961508"/>
          <a:ext cx="889000" cy="10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41128</xdr:rowOff>
    </xdr:from>
    <xdr:to>
      <xdr:col>11</xdr:col>
      <xdr:colOff>307975</xdr:colOff>
      <xdr:row>76</xdr:row>
      <xdr:rowOff>54615</xdr:rowOff>
    </xdr:to>
    <xdr:cxnSp macro="">
      <xdr:nvCxnSpPr>
        <xdr:cNvPr id="414" name="直線コネクタ 413"/>
        <xdr:cNvCxnSpPr/>
      </xdr:nvCxnSpPr>
      <xdr:spPr>
        <a:xfrm flipV="1">
          <a:off x="6972300" y="13071328"/>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89403</xdr:rowOff>
    </xdr:from>
    <xdr:to>
      <xdr:col>15</xdr:col>
      <xdr:colOff>231775</xdr:colOff>
      <xdr:row>75</xdr:row>
      <xdr:rowOff>19553</xdr:rowOff>
    </xdr:to>
    <xdr:sp macro="" textlink="">
      <xdr:nvSpPr>
        <xdr:cNvPr id="424" name="円/楕円 423"/>
        <xdr:cNvSpPr/>
      </xdr:nvSpPr>
      <xdr:spPr>
        <a:xfrm>
          <a:off x="10426700" y="127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112280</xdr:rowOff>
    </xdr:from>
    <xdr:ext cx="534377" cy="259045"/>
    <xdr:sp macro="" textlink="">
      <xdr:nvSpPr>
        <xdr:cNvPr id="425" name="商工費該当値テキスト"/>
        <xdr:cNvSpPr txBox="1"/>
      </xdr:nvSpPr>
      <xdr:spPr>
        <a:xfrm>
          <a:off x="10528300" y="1262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116149</xdr:rowOff>
    </xdr:from>
    <xdr:to>
      <xdr:col>14</xdr:col>
      <xdr:colOff>79375</xdr:colOff>
      <xdr:row>76</xdr:row>
      <xdr:rowOff>46299</xdr:rowOff>
    </xdr:to>
    <xdr:sp macro="" textlink="">
      <xdr:nvSpPr>
        <xdr:cNvPr id="426" name="円/楕円 425"/>
        <xdr:cNvSpPr/>
      </xdr:nvSpPr>
      <xdr:spPr>
        <a:xfrm>
          <a:off x="9588500" y="129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62826</xdr:rowOff>
    </xdr:from>
    <xdr:ext cx="534377" cy="259045"/>
    <xdr:sp macro="" textlink="">
      <xdr:nvSpPr>
        <xdr:cNvPr id="427" name="テキスト ボックス 426"/>
        <xdr:cNvSpPr txBox="1"/>
      </xdr:nvSpPr>
      <xdr:spPr>
        <a:xfrm>
          <a:off x="9372111" y="127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51958</xdr:rowOff>
    </xdr:from>
    <xdr:to>
      <xdr:col>12</xdr:col>
      <xdr:colOff>561975</xdr:colOff>
      <xdr:row>75</xdr:row>
      <xdr:rowOff>153558</xdr:rowOff>
    </xdr:to>
    <xdr:sp macro="" textlink="">
      <xdr:nvSpPr>
        <xdr:cNvPr id="428" name="円/楕円 427"/>
        <xdr:cNvSpPr/>
      </xdr:nvSpPr>
      <xdr:spPr>
        <a:xfrm>
          <a:off x="8699500" y="129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170085</xdr:rowOff>
    </xdr:from>
    <xdr:ext cx="534377" cy="259045"/>
    <xdr:sp macro="" textlink="">
      <xdr:nvSpPr>
        <xdr:cNvPr id="429" name="テキスト ボックス 428"/>
        <xdr:cNvSpPr txBox="1"/>
      </xdr:nvSpPr>
      <xdr:spPr>
        <a:xfrm>
          <a:off x="8483111" y="1268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161778</xdr:rowOff>
    </xdr:from>
    <xdr:to>
      <xdr:col>11</xdr:col>
      <xdr:colOff>358775</xdr:colOff>
      <xdr:row>76</xdr:row>
      <xdr:rowOff>91928</xdr:rowOff>
    </xdr:to>
    <xdr:sp macro="" textlink="">
      <xdr:nvSpPr>
        <xdr:cNvPr id="430" name="円/楕円 429"/>
        <xdr:cNvSpPr/>
      </xdr:nvSpPr>
      <xdr:spPr>
        <a:xfrm>
          <a:off x="7810500" y="130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108455</xdr:rowOff>
    </xdr:from>
    <xdr:ext cx="469744" cy="259045"/>
    <xdr:sp macro="" textlink="">
      <xdr:nvSpPr>
        <xdr:cNvPr id="431" name="テキスト ボックス 430"/>
        <xdr:cNvSpPr txBox="1"/>
      </xdr:nvSpPr>
      <xdr:spPr>
        <a:xfrm>
          <a:off x="7626427" y="1279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3815</xdr:rowOff>
    </xdr:from>
    <xdr:to>
      <xdr:col>10</xdr:col>
      <xdr:colOff>155575</xdr:colOff>
      <xdr:row>76</xdr:row>
      <xdr:rowOff>105415</xdr:rowOff>
    </xdr:to>
    <xdr:sp macro="" textlink="">
      <xdr:nvSpPr>
        <xdr:cNvPr id="432" name="円/楕円 431"/>
        <xdr:cNvSpPr/>
      </xdr:nvSpPr>
      <xdr:spPr>
        <a:xfrm>
          <a:off x="6921500" y="130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121942</xdr:rowOff>
    </xdr:from>
    <xdr:ext cx="469744" cy="259045"/>
    <xdr:sp macro="" textlink="">
      <xdr:nvSpPr>
        <xdr:cNvPr id="433" name="テキスト ボックス 432"/>
        <xdr:cNvSpPr txBox="1"/>
      </xdr:nvSpPr>
      <xdr:spPr>
        <a:xfrm>
          <a:off x="6737427" y="1280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159982</xdr:rowOff>
    </xdr:from>
    <xdr:to>
      <xdr:col>15</xdr:col>
      <xdr:colOff>180975</xdr:colOff>
      <xdr:row>95</xdr:row>
      <xdr:rowOff>34265</xdr:rowOff>
    </xdr:to>
    <xdr:cxnSp macro="">
      <xdr:nvCxnSpPr>
        <xdr:cNvPr id="462" name="直線コネクタ 461"/>
        <xdr:cNvCxnSpPr/>
      </xdr:nvCxnSpPr>
      <xdr:spPr>
        <a:xfrm>
          <a:off x="9639300" y="16276282"/>
          <a:ext cx="838200" cy="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159982</xdr:rowOff>
    </xdr:from>
    <xdr:to>
      <xdr:col>14</xdr:col>
      <xdr:colOff>28575</xdr:colOff>
      <xdr:row>95</xdr:row>
      <xdr:rowOff>59931</xdr:rowOff>
    </xdr:to>
    <xdr:cxnSp macro="">
      <xdr:nvCxnSpPr>
        <xdr:cNvPr id="465" name="直線コネクタ 464"/>
        <xdr:cNvCxnSpPr/>
      </xdr:nvCxnSpPr>
      <xdr:spPr>
        <a:xfrm flipV="1">
          <a:off x="8750300" y="16276282"/>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59207</xdr:rowOff>
    </xdr:from>
    <xdr:to>
      <xdr:col>12</xdr:col>
      <xdr:colOff>511175</xdr:colOff>
      <xdr:row>95</xdr:row>
      <xdr:rowOff>59931</xdr:rowOff>
    </xdr:to>
    <xdr:cxnSp macro="">
      <xdr:nvCxnSpPr>
        <xdr:cNvPr id="468" name="直線コネクタ 467"/>
        <xdr:cNvCxnSpPr/>
      </xdr:nvCxnSpPr>
      <xdr:spPr>
        <a:xfrm>
          <a:off x="7861300" y="1634695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135065</xdr:rowOff>
    </xdr:from>
    <xdr:to>
      <xdr:col>11</xdr:col>
      <xdr:colOff>307975</xdr:colOff>
      <xdr:row>95</xdr:row>
      <xdr:rowOff>59207</xdr:rowOff>
    </xdr:to>
    <xdr:cxnSp macro="">
      <xdr:nvCxnSpPr>
        <xdr:cNvPr id="471" name="直線コネクタ 470"/>
        <xdr:cNvCxnSpPr/>
      </xdr:nvCxnSpPr>
      <xdr:spPr>
        <a:xfrm>
          <a:off x="6972300" y="16251365"/>
          <a:ext cx="889000" cy="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154915</xdr:rowOff>
    </xdr:from>
    <xdr:to>
      <xdr:col>15</xdr:col>
      <xdr:colOff>231775</xdr:colOff>
      <xdr:row>95</xdr:row>
      <xdr:rowOff>85065</xdr:rowOff>
    </xdr:to>
    <xdr:sp macro="" textlink="">
      <xdr:nvSpPr>
        <xdr:cNvPr id="481" name="円/楕円 480"/>
        <xdr:cNvSpPr/>
      </xdr:nvSpPr>
      <xdr:spPr>
        <a:xfrm>
          <a:off x="10426700" y="162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6342</xdr:rowOff>
    </xdr:from>
    <xdr:ext cx="534377" cy="259045"/>
    <xdr:sp macro="" textlink="">
      <xdr:nvSpPr>
        <xdr:cNvPr id="482" name="土木費該当値テキスト"/>
        <xdr:cNvSpPr txBox="1"/>
      </xdr:nvSpPr>
      <xdr:spPr>
        <a:xfrm>
          <a:off x="10528300" y="161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54,802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109182</xdr:rowOff>
    </xdr:from>
    <xdr:to>
      <xdr:col>14</xdr:col>
      <xdr:colOff>79375</xdr:colOff>
      <xdr:row>95</xdr:row>
      <xdr:rowOff>39332</xdr:rowOff>
    </xdr:to>
    <xdr:sp macro="" textlink="">
      <xdr:nvSpPr>
        <xdr:cNvPr id="483" name="円/楕円 482"/>
        <xdr:cNvSpPr/>
      </xdr:nvSpPr>
      <xdr:spPr>
        <a:xfrm>
          <a:off x="9588500" y="162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55859</xdr:rowOff>
    </xdr:from>
    <xdr:ext cx="534377" cy="259045"/>
    <xdr:sp macro="" textlink="">
      <xdr:nvSpPr>
        <xdr:cNvPr id="484" name="テキスト ボックス 483"/>
        <xdr:cNvSpPr txBox="1"/>
      </xdr:nvSpPr>
      <xdr:spPr>
        <a:xfrm>
          <a:off x="9372111" y="1600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9131</xdr:rowOff>
    </xdr:from>
    <xdr:to>
      <xdr:col>12</xdr:col>
      <xdr:colOff>561975</xdr:colOff>
      <xdr:row>95</xdr:row>
      <xdr:rowOff>110731</xdr:rowOff>
    </xdr:to>
    <xdr:sp macro="" textlink="">
      <xdr:nvSpPr>
        <xdr:cNvPr id="485" name="円/楕円 484"/>
        <xdr:cNvSpPr/>
      </xdr:nvSpPr>
      <xdr:spPr>
        <a:xfrm>
          <a:off x="8699500" y="162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127258</xdr:rowOff>
    </xdr:from>
    <xdr:ext cx="534377" cy="259045"/>
    <xdr:sp macro="" textlink="">
      <xdr:nvSpPr>
        <xdr:cNvPr id="486" name="テキスト ボックス 485"/>
        <xdr:cNvSpPr txBox="1"/>
      </xdr:nvSpPr>
      <xdr:spPr>
        <a:xfrm>
          <a:off x="8483111" y="1607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8407</xdr:rowOff>
    </xdr:from>
    <xdr:to>
      <xdr:col>11</xdr:col>
      <xdr:colOff>358775</xdr:colOff>
      <xdr:row>95</xdr:row>
      <xdr:rowOff>110007</xdr:rowOff>
    </xdr:to>
    <xdr:sp macro="" textlink="">
      <xdr:nvSpPr>
        <xdr:cNvPr id="487" name="円/楕円 486"/>
        <xdr:cNvSpPr/>
      </xdr:nvSpPr>
      <xdr:spPr>
        <a:xfrm>
          <a:off x="7810500" y="162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126534</xdr:rowOff>
    </xdr:from>
    <xdr:ext cx="534377" cy="259045"/>
    <xdr:sp macro="" textlink="">
      <xdr:nvSpPr>
        <xdr:cNvPr id="488" name="テキスト ボックス 487"/>
        <xdr:cNvSpPr txBox="1"/>
      </xdr:nvSpPr>
      <xdr:spPr>
        <a:xfrm>
          <a:off x="7594111" y="160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52,838</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84265</xdr:rowOff>
    </xdr:from>
    <xdr:to>
      <xdr:col>10</xdr:col>
      <xdr:colOff>155575</xdr:colOff>
      <xdr:row>95</xdr:row>
      <xdr:rowOff>14415</xdr:rowOff>
    </xdr:to>
    <xdr:sp macro="" textlink="">
      <xdr:nvSpPr>
        <xdr:cNvPr id="489" name="円/楕円 488"/>
        <xdr:cNvSpPr/>
      </xdr:nvSpPr>
      <xdr:spPr>
        <a:xfrm>
          <a:off x="6921500" y="162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30942</xdr:rowOff>
    </xdr:from>
    <xdr:ext cx="534377" cy="259045"/>
    <xdr:sp macro="" textlink="">
      <xdr:nvSpPr>
        <xdr:cNvPr id="490" name="テキスト ボックス 489"/>
        <xdr:cNvSpPr txBox="1"/>
      </xdr:nvSpPr>
      <xdr:spPr>
        <a:xfrm>
          <a:off x="6705111" y="159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163572</xdr:rowOff>
    </xdr:from>
    <xdr:to>
      <xdr:col>23</xdr:col>
      <xdr:colOff>517525</xdr:colOff>
      <xdr:row>36</xdr:row>
      <xdr:rowOff>171214</xdr:rowOff>
    </xdr:to>
    <xdr:cxnSp macro="">
      <xdr:nvCxnSpPr>
        <xdr:cNvPr id="522" name="直線コネクタ 521"/>
        <xdr:cNvCxnSpPr/>
      </xdr:nvCxnSpPr>
      <xdr:spPr>
        <a:xfrm flipV="1">
          <a:off x="15481300" y="6335772"/>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113509</xdr:rowOff>
    </xdr:from>
    <xdr:to>
      <xdr:col>22</xdr:col>
      <xdr:colOff>365125</xdr:colOff>
      <xdr:row>36</xdr:row>
      <xdr:rowOff>171214</xdr:rowOff>
    </xdr:to>
    <xdr:cxnSp macro="">
      <xdr:nvCxnSpPr>
        <xdr:cNvPr id="525" name="直線コネクタ 524"/>
        <xdr:cNvCxnSpPr/>
      </xdr:nvCxnSpPr>
      <xdr:spPr>
        <a:xfrm>
          <a:off x="14592300" y="6114259"/>
          <a:ext cx="889000" cy="22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113509</xdr:rowOff>
    </xdr:from>
    <xdr:to>
      <xdr:col>21</xdr:col>
      <xdr:colOff>161925</xdr:colOff>
      <xdr:row>37</xdr:row>
      <xdr:rowOff>17007</xdr:rowOff>
    </xdr:to>
    <xdr:cxnSp macro="">
      <xdr:nvCxnSpPr>
        <xdr:cNvPr id="528" name="直線コネクタ 527"/>
        <xdr:cNvCxnSpPr/>
      </xdr:nvCxnSpPr>
      <xdr:spPr>
        <a:xfrm flipV="1">
          <a:off x="13703300" y="6114259"/>
          <a:ext cx="889000" cy="24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17007</xdr:rowOff>
    </xdr:from>
    <xdr:to>
      <xdr:col>19</xdr:col>
      <xdr:colOff>644525</xdr:colOff>
      <xdr:row>37</xdr:row>
      <xdr:rowOff>61715</xdr:rowOff>
    </xdr:to>
    <xdr:cxnSp macro="">
      <xdr:nvCxnSpPr>
        <xdr:cNvPr id="531" name="直線コネクタ 530"/>
        <xdr:cNvCxnSpPr/>
      </xdr:nvCxnSpPr>
      <xdr:spPr>
        <a:xfrm flipV="1">
          <a:off x="12814300" y="6360657"/>
          <a:ext cx="889000" cy="4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112772</xdr:rowOff>
    </xdr:from>
    <xdr:to>
      <xdr:col>23</xdr:col>
      <xdr:colOff>568325</xdr:colOff>
      <xdr:row>37</xdr:row>
      <xdr:rowOff>42922</xdr:rowOff>
    </xdr:to>
    <xdr:sp macro="" textlink="">
      <xdr:nvSpPr>
        <xdr:cNvPr id="541" name="円/楕円 540"/>
        <xdr:cNvSpPr/>
      </xdr:nvSpPr>
      <xdr:spPr>
        <a:xfrm>
          <a:off x="16268700" y="62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135649</xdr:rowOff>
    </xdr:from>
    <xdr:ext cx="534377" cy="259045"/>
    <xdr:sp macro="" textlink="">
      <xdr:nvSpPr>
        <xdr:cNvPr id="542" name="消防費該当値テキスト"/>
        <xdr:cNvSpPr txBox="1"/>
      </xdr:nvSpPr>
      <xdr:spPr>
        <a:xfrm>
          <a:off x="16370300" y="61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120414</xdr:rowOff>
    </xdr:from>
    <xdr:to>
      <xdr:col>22</xdr:col>
      <xdr:colOff>415925</xdr:colOff>
      <xdr:row>37</xdr:row>
      <xdr:rowOff>50564</xdr:rowOff>
    </xdr:to>
    <xdr:sp macro="" textlink="">
      <xdr:nvSpPr>
        <xdr:cNvPr id="543" name="円/楕円 542"/>
        <xdr:cNvSpPr/>
      </xdr:nvSpPr>
      <xdr:spPr>
        <a:xfrm>
          <a:off x="15430500" y="62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67091</xdr:rowOff>
    </xdr:from>
    <xdr:ext cx="534377" cy="259045"/>
    <xdr:sp macro="" textlink="">
      <xdr:nvSpPr>
        <xdr:cNvPr id="544" name="テキスト ボックス 543"/>
        <xdr:cNvSpPr txBox="1"/>
      </xdr:nvSpPr>
      <xdr:spPr>
        <a:xfrm>
          <a:off x="15214111" y="60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62709</xdr:rowOff>
    </xdr:from>
    <xdr:to>
      <xdr:col>21</xdr:col>
      <xdr:colOff>212725</xdr:colOff>
      <xdr:row>35</xdr:row>
      <xdr:rowOff>164309</xdr:rowOff>
    </xdr:to>
    <xdr:sp macro="" textlink="">
      <xdr:nvSpPr>
        <xdr:cNvPr id="545" name="円/楕円 544"/>
        <xdr:cNvSpPr/>
      </xdr:nvSpPr>
      <xdr:spPr>
        <a:xfrm>
          <a:off x="14541500" y="60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9386</xdr:rowOff>
    </xdr:from>
    <xdr:ext cx="534377" cy="259045"/>
    <xdr:sp macro="" textlink="">
      <xdr:nvSpPr>
        <xdr:cNvPr id="546" name="テキスト ボックス 545"/>
        <xdr:cNvSpPr txBox="1"/>
      </xdr:nvSpPr>
      <xdr:spPr>
        <a:xfrm>
          <a:off x="14325111" y="583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137657</xdr:rowOff>
    </xdr:from>
    <xdr:to>
      <xdr:col>20</xdr:col>
      <xdr:colOff>9525</xdr:colOff>
      <xdr:row>37</xdr:row>
      <xdr:rowOff>67807</xdr:rowOff>
    </xdr:to>
    <xdr:sp macro="" textlink="">
      <xdr:nvSpPr>
        <xdr:cNvPr id="547" name="円/楕円 546"/>
        <xdr:cNvSpPr/>
      </xdr:nvSpPr>
      <xdr:spPr>
        <a:xfrm>
          <a:off x="13652500" y="63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84334</xdr:rowOff>
    </xdr:from>
    <xdr:ext cx="534377" cy="259045"/>
    <xdr:sp macro="" textlink="">
      <xdr:nvSpPr>
        <xdr:cNvPr id="548" name="テキスト ボックス 547"/>
        <xdr:cNvSpPr txBox="1"/>
      </xdr:nvSpPr>
      <xdr:spPr>
        <a:xfrm>
          <a:off x="13436111" y="60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10915</xdr:rowOff>
    </xdr:from>
    <xdr:to>
      <xdr:col>18</xdr:col>
      <xdr:colOff>492125</xdr:colOff>
      <xdr:row>37</xdr:row>
      <xdr:rowOff>112515</xdr:rowOff>
    </xdr:to>
    <xdr:sp macro="" textlink="">
      <xdr:nvSpPr>
        <xdr:cNvPr id="549" name="円/楕円 548"/>
        <xdr:cNvSpPr/>
      </xdr:nvSpPr>
      <xdr:spPr>
        <a:xfrm>
          <a:off x="12763500" y="63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129042</xdr:rowOff>
    </xdr:from>
    <xdr:ext cx="534377" cy="259045"/>
    <xdr:sp macro="" textlink="">
      <xdr:nvSpPr>
        <xdr:cNvPr id="550" name="テキスト ボックス 549"/>
        <xdr:cNvSpPr txBox="1"/>
      </xdr:nvSpPr>
      <xdr:spPr>
        <a:xfrm>
          <a:off x="12547111" y="612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85039</xdr:rowOff>
    </xdr:from>
    <xdr:to>
      <xdr:col>23</xdr:col>
      <xdr:colOff>517525</xdr:colOff>
      <xdr:row>58</xdr:row>
      <xdr:rowOff>2248</xdr:rowOff>
    </xdr:to>
    <xdr:cxnSp macro="">
      <xdr:nvCxnSpPr>
        <xdr:cNvPr id="580" name="直線コネクタ 579"/>
        <xdr:cNvCxnSpPr/>
      </xdr:nvCxnSpPr>
      <xdr:spPr>
        <a:xfrm flipV="1">
          <a:off x="15481300" y="9857689"/>
          <a:ext cx="838200" cy="8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2248</xdr:rowOff>
    </xdr:from>
    <xdr:to>
      <xdr:col>22</xdr:col>
      <xdr:colOff>365125</xdr:colOff>
      <xdr:row>58</xdr:row>
      <xdr:rowOff>66243</xdr:rowOff>
    </xdr:to>
    <xdr:cxnSp macro="">
      <xdr:nvCxnSpPr>
        <xdr:cNvPr id="583" name="直線コネクタ 582"/>
        <xdr:cNvCxnSpPr/>
      </xdr:nvCxnSpPr>
      <xdr:spPr>
        <a:xfrm flipV="1">
          <a:off x="14592300" y="9946348"/>
          <a:ext cx="889000" cy="6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66243</xdr:rowOff>
    </xdr:from>
    <xdr:to>
      <xdr:col>21</xdr:col>
      <xdr:colOff>161925</xdr:colOff>
      <xdr:row>58</xdr:row>
      <xdr:rowOff>106083</xdr:rowOff>
    </xdr:to>
    <xdr:cxnSp macro="">
      <xdr:nvCxnSpPr>
        <xdr:cNvPr id="586" name="直線コネクタ 585"/>
        <xdr:cNvCxnSpPr/>
      </xdr:nvCxnSpPr>
      <xdr:spPr>
        <a:xfrm flipV="1">
          <a:off x="13703300" y="10010343"/>
          <a:ext cx="889000" cy="3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107810</xdr:rowOff>
    </xdr:from>
    <xdr:to>
      <xdr:col>19</xdr:col>
      <xdr:colOff>644525</xdr:colOff>
      <xdr:row>58</xdr:row>
      <xdr:rowOff>106083</xdr:rowOff>
    </xdr:to>
    <xdr:cxnSp macro="">
      <xdr:nvCxnSpPr>
        <xdr:cNvPr id="589" name="直線コネクタ 588"/>
        <xdr:cNvCxnSpPr/>
      </xdr:nvCxnSpPr>
      <xdr:spPr>
        <a:xfrm>
          <a:off x="12814300" y="9880460"/>
          <a:ext cx="889000" cy="1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34239</xdr:rowOff>
    </xdr:from>
    <xdr:to>
      <xdr:col>23</xdr:col>
      <xdr:colOff>568325</xdr:colOff>
      <xdr:row>57</xdr:row>
      <xdr:rowOff>135839</xdr:rowOff>
    </xdr:to>
    <xdr:sp macro="" textlink="">
      <xdr:nvSpPr>
        <xdr:cNvPr id="599" name="円/楕円 598"/>
        <xdr:cNvSpPr/>
      </xdr:nvSpPr>
      <xdr:spPr>
        <a:xfrm>
          <a:off x="16268700" y="98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57116</xdr:rowOff>
    </xdr:from>
    <xdr:ext cx="534377" cy="259045"/>
    <xdr:sp macro="" textlink="">
      <xdr:nvSpPr>
        <xdr:cNvPr id="600" name="教育費該当値テキスト"/>
        <xdr:cNvSpPr txBox="1"/>
      </xdr:nvSpPr>
      <xdr:spPr>
        <a:xfrm>
          <a:off x="16370300" y="96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53,804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122898</xdr:rowOff>
    </xdr:from>
    <xdr:to>
      <xdr:col>22</xdr:col>
      <xdr:colOff>415925</xdr:colOff>
      <xdr:row>58</xdr:row>
      <xdr:rowOff>53048</xdr:rowOff>
    </xdr:to>
    <xdr:sp macro="" textlink="">
      <xdr:nvSpPr>
        <xdr:cNvPr id="601" name="円/楕円 600"/>
        <xdr:cNvSpPr/>
      </xdr:nvSpPr>
      <xdr:spPr>
        <a:xfrm>
          <a:off x="15430500" y="98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69575</xdr:rowOff>
    </xdr:from>
    <xdr:ext cx="534377" cy="259045"/>
    <xdr:sp macro="" textlink="">
      <xdr:nvSpPr>
        <xdr:cNvPr id="602" name="テキスト ボックス 601"/>
        <xdr:cNvSpPr txBox="1"/>
      </xdr:nvSpPr>
      <xdr:spPr>
        <a:xfrm>
          <a:off x="15214111" y="967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15443</xdr:rowOff>
    </xdr:from>
    <xdr:to>
      <xdr:col>21</xdr:col>
      <xdr:colOff>212725</xdr:colOff>
      <xdr:row>58</xdr:row>
      <xdr:rowOff>117043</xdr:rowOff>
    </xdr:to>
    <xdr:sp macro="" textlink="">
      <xdr:nvSpPr>
        <xdr:cNvPr id="603" name="円/楕円 602"/>
        <xdr:cNvSpPr/>
      </xdr:nvSpPr>
      <xdr:spPr>
        <a:xfrm>
          <a:off x="14541500" y="99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108170</xdr:rowOff>
    </xdr:from>
    <xdr:ext cx="534377" cy="259045"/>
    <xdr:sp macro="" textlink="">
      <xdr:nvSpPr>
        <xdr:cNvPr id="604" name="テキスト ボックス 603"/>
        <xdr:cNvSpPr txBox="1"/>
      </xdr:nvSpPr>
      <xdr:spPr>
        <a:xfrm>
          <a:off x="14325111" y="100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55283</xdr:rowOff>
    </xdr:from>
    <xdr:to>
      <xdr:col>20</xdr:col>
      <xdr:colOff>9525</xdr:colOff>
      <xdr:row>58</xdr:row>
      <xdr:rowOff>156883</xdr:rowOff>
    </xdr:to>
    <xdr:sp macro="" textlink="">
      <xdr:nvSpPr>
        <xdr:cNvPr id="605" name="円/楕円 604"/>
        <xdr:cNvSpPr/>
      </xdr:nvSpPr>
      <xdr:spPr>
        <a:xfrm>
          <a:off x="13652500" y="99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148010</xdr:rowOff>
    </xdr:from>
    <xdr:ext cx="534377" cy="259045"/>
    <xdr:sp macro="" textlink="">
      <xdr:nvSpPr>
        <xdr:cNvPr id="606" name="テキスト ボックス 605"/>
        <xdr:cNvSpPr txBox="1"/>
      </xdr:nvSpPr>
      <xdr:spPr>
        <a:xfrm>
          <a:off x="13436111" y="100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57010</xdr:rowOff>
    </xdr:from>
    <xdr:to>
      <xdr:col>18</xdr:col>
      <xdr:colOff>492125</xdr:colOff>
      <xdr:row>57</xdr:row>
      <xdr:rowOff>158610</xdr:rowOff>
    </xdr:to>
    <xdr:sp macro="" textlink="">
      <xdr:nvSpPr>
        <xdr:cNvPr id="607" name="円/楕円 606"/>
        <xdr:cNvSpPr/>
      </xdr:nvSpPr>
      <xdr:spPr>
        <a:xfrm>
          <a:off x="12763500" y="98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3687</xdr:rowOff>
    </xdr:from>
    <xdr:ext cx="534377" cy="259045"/>
    <xdr:sp macro="" textlink="">
      <xdr:nvSpPr>
        <xdr:cNvPr id="608" name="テキスト ボックス 607"/>
        <xdr:cNvSpPr txBox="1"/>
      </xdr:nvSpPr>
      <xdr:spPr>
        <a:xfrm>
          <a:off x="12547111" y="9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59537</xdr:rowOff>
    </xdr:from>
    <xdr:to>
      <xdr:col>23</xdr:col>
      <xdr:colOff>517525</xdr:colOff>
      <xdr:row>73</xdr:row>
      <xdr:rowOff>47041</xdr:rowOff>
    </xdr:to>
    <xdr:cxnSp macro="">
      <xdr:nvCxnSpPr>
        <xdr:cNvPr id="637" name="直線コネクタ 636"/>
        <xdr:cNvCxnSpPr/>
      </xdr:nvCxnSpPr>
      <xdr:spPr>
        <a:xfrm flipV="1">
          <a:off x="15481300" y="12232487"/>
          <a:ext cx="838200" cy="3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70756</xdr:rowOff>
    </xdr:from>
    <xdr:ext cx="378565" cy="259045"/>
    <xdr:sp macro="" textlink="">
      <xdr:nvSpPr>
        <xdr:cNvPr id="638" name="災害復旧費平均値テキスト"/>
        <xdr:cNvSpPr txBox="1"/>
      </xdr:nvSpPr>
      <xdr:spPr>
        <a:xfrm>
          <a:off x="16370300" y="13443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47041</xdr:rowOff>
    </xdr:from>
    <xdr:to>
      <xdr:col>22</xdr:col>
      <xdr:colOff>365125</xdr:colOff>
      <xdr:row>77</xdr:row>
      <xdr:rowOff>155778</xdr:rowOff>
    </xdr:to>
    <xdr:cxnSp macro="">
      <xdr:nvCxnSpPr>
        <xdr:cNvPr id="640" name="直線コネクタ 639"/>
        <xdr:cNvCxnSpPr/>
      </xdr:nvCxnSpPr>
      <xdr:spPr>
        <a:xfrm flipV="1">
          <a:off x="14592300" y="12562891"/>
          <a:ext cx="889000" cy="79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155719</xdr:rowOff>
    </xdr:from>
    <xdr:ext cx="469744" cy="259045"/>
    <xdr:sp macro="" textlink="">
      <xdr:nvSpPr>
        <xdr:cNvPr id="642" name="テキスト ボックス 641"/>
        <xdr:cNvSpPr txBox="1"/>
      </xdr:nvSpPr>
      <xdr:spPr>
        <a:xfrm>
          <a:off x="15246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53975</xdr:rowOff>
    </xdr:from>
    <xdr:to>
      <xdr:col>21</xdr:col>
      <xdr:colOff>161925</xdr:colOff>
      <xdr:row>77</xdr:row>
      <xdr:rowOff>155778</xdr:rowOff>
    </xdr:to>
    <xdr:cxnSp macro="">
      <xdr:nvCxnSpPr>
        <xdr:cNvPr id="643" name="直線コネクタ 642"/>
        <xdr:cNvCxnSpPr/>
      </xdr:nvCxnSpPr>
      <xdr:spPr>
        <a:xfrm>
          <a:off x="13703300" y="13255625"/>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102988</xdr:rowOff>
    </xdr:from>
    <xdr:ext cx="469744" cy="259045"/>
    <xdr:sp macro="" textlink="">
      <xdr:nvSpPr>
        <xdr:cNvPr id="645" name="テキスト ボックス 644"/>
        <xdr:cNvSpPr txBox="1"/>
      </xdr:nvSpPr>
      <xdr:spPr>
        <a:xfrm>
          <a:off x="14357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53975</xdr:rowOff>
    </xdr:from>
    <xdr:to>
      <xdr:col>19</xdr:col>
      <xdr:colOff>644525</xdr:colOff>
      <xdr:row>78</xdr:row>
      <xdr:rowOff>53212</xdr:rowOff>
    </xdr:to>
    <xdr:cxnSp macro="">
      <xdr:nvCxnSpPr>
        <xdr:cNvPr id="646" name="直線コネクタ 645"/>
        <xdr:cNvCxnSpPr/>
      </xdr:nvCxnSpPr>
      <xdr:spPr>
        <a:xfrm flipV="1">
          <a:off x="12814300" y="13255625"/>
          <a:ext cx="889000" cy="17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16349</xdr:rowOff>
    </xdr:from>
    <xdr:ext cx="469744" cy="259045"/>
    <xdr:sp macro="" textlink="">
      <xdr:nvSpPr>
        <xdr:cNvPr id="648" name="テキスト ボックス 647"/>
        <xdr:cNvSpPr txBox="1"/>
      </xdr:nvSpPr>
      <xdr:spPr>
        <a:xfrm>
          <a:off x="13468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8737</xdr:rowOff>
    </xdr:from>
    <xdr:to>
      <xdr:col>23</xdr:col>
      <xdr:colOff>568325</xdr:colOff>
      <xdr:row>71</xdr:row>
      <xdr:rowOff>110337</xdr:rowOff>
    </xdr:to>
    <xdr:sp macro="" textlink="">
      <xdr:nvSpPr>
        <xdr:cNvPr id="656" name="円/楕円 655"/>
        <xdr:cNvSpPr/>
      </xdr:nvSpPr>
      <xdr:spPr>
        <a:xfrm>
          <a:off x="16268700" y="121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133214</xdr:rowOff>
    </xdr:from>
    <xdr:ext cx="534377" cy="259045"/>
    <xdr:sp macro="" textlink="">
      <xdr:nvSpPr>
        <xdr:cNvPr id="657" name="災害復旧費該当値テキスト"/>
        <xdr:cNvSpPr txBox="1"/>
      </xdr:nvSpPr>
      <xdr:spPr>
        <a:xfrm>
          <a:off x="16370300" y="121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17,802</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167691</xdr:rowOff>
    </xdr:from>
    <xdr:to>
      <xdr:col>22</xdr:col>
      <xdr:colOff>415925</xdr:colOff>
      <xdr:row>73</xdr:row>
      <xdr:rowOff>97841</xdr:rowOff>
    </xdr:to>
    <xdr:sp macro="" textlink="">
      <xdr:nvSpPr>
        <xdr:cNvPr id="658" name="円/楕円 657"/>
        <xdr:cNvSpPr/>
      </xdr:nvSpPr>
      <xdr:spPr>
        <a:xfrm>
          <a:off x="15430500" y="125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114368</xdr:rowOff>
    </xdr:from>
    <xdr:ext cx="534377" cy="259045"/>
    <xdr:sp macro="" textlink="">
      <xdr:nvSpPr>
        <xdr:cNvPr id="659" name="テキスト ボックス 658"/>
        <xdr:cNvSpPr txBox="1"/>
      </xdr:nvSpPr>
      <xdr:spPr>
        <a:xfrm>
          <a:off x="15214111" y="1228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104978</xdr:rowOff>
    </xdr:from>
    <xdr:to>
      <xdr:col>21</xdr:col>
      <xdr:colOff>212725</xdr:colOff>
      <xdr:row>78</xdr:row>
      <xdr:rowOff>35128</xdr:rowOff>
    </xdr:to>
    <xdr:sp macro="" textlink="">
      <xdr:nvSpPr>
        <xdr:cNvPr id="660" name="円/楕円 659"/>
        <xdr:cNvSpPr/>
      </xdr:nvSpPr>
      <xdr:spPr>
        <a:xfrm>
          <a:off x="14541500" y="133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51655</xdr:rowOff>
    </xdr:from>
    <xdr:ext cx="469744" cy="259045"/>
    <xdr:sp macro="" textlink="">
      <xdr:nvSpPr>
        <xdr:cNvPr id="661" name="テキスト ボックス 660"/>
        <xdr:cNvSpPr txBox="1"/>
      </xdr:nvSpPr>
      <xdr:spPr>
        <a:xfrm>
          <a:off x="14357427" y="1308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3175</xdr:rowOff>
    </xdr:from>
    <xdr:to>
      <xdr:col>20</xdr:col>
      <xdr:colOff>9525</xdr:colOff>
      <xdr:row>77</xdr:row>
      <xdr:rowOff>104775</xdr:rowOff>
    </xdr:to>
    <xdr:sp macro="" textlink="">
      <xdr:nvSpPr>
        <xdr:cNvPr id="662" name="円/楕円 661"/>
        <xdr:cNvSpPr/>
      </xdr:nvSpPr>
      <xdr:spPr>
        <a:xfrm>
          <a:off x="13652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121302</xdr:rowOff>
    </xdr:from>
    <xdr:ext cx="469744" cy="259045"/>
    <xdr:sp macro="" textlink="">
      <xdr:nvSpPr>
        <xdr:cNvPr id="663" name="テキスト ボックス 662"/>
        <xdr:cNvSpPr txBox="1"/>
      </xdr:nvSpPr>
      <xdr:spPr>
        <a:xfrm>
          <a:off x="13468427"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2412</xdr:rowOff>
    </xdr:from>
    <xdr:to>
      <xdr:col>18</xdr:col>
      <xdr:colOff>492125</xdr:colOff>
      <xdr:row>78</xdr:row>
      <xdr:rowOff>104012</xdr:rowOff>
    </xdr:to>
    <xdr:sp macro="" textlink="">
      <xdr:nvSpPr>
        <xdr:cNvPr id="664" name="円/楕円 663"/>
        <xdr:cNvSpPr/>
      </xdr:nvSpPr>
      <xdr:spPr>
        <a:xfrm>
          <a:off x="12763500" y="133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95139</xdr:rowOff>
    </xdr:from>
    <xdr:ext cx="469744" cy="259045"/>
    <xdr:sp macro="" textlink="">
      <xdr:nvSpPr>
        <xdr:cNvPr id="665" name="テキスト ボックス 664"/>
        <xdr:cNvSpPr txBox="1"/>
      </xdr:nvSpPr>
      <xdr:spPr>
        <a:xfrm>
          <a:off x="12579427" y="1346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142345</xdr:rowOff>
    </xdr:from>
    <xdr:to>
      <xdr:col>23</xdr:col>
      <xdr:colOff>517525</xdr:colOff>
      <xdr:row>93</xdr:row>
      <xdr:rowOff>9333</xdr:rowOff>
    </xdr:to>
    <xdr:cxnSp macro="">
      <xdr:nvCxnSpPr>
        <xdr:cNvPr id="696" name="直線コネクタ 695"/>
        <xdr:cNvCxnSpPr/>
      </xdr:nvCxnSpPr>
      <xdr:spPr>
        <a:xfrm flipV="1">
          <a:off x="15481300" y="15915745"/>
          <a:ext cx="8382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9333</xdr:rowOff>
    </xdr:from>
    <xdr:to>
      <xdr:col>22</xdr:col>
      <xdr:colOff>365125</xdr:colOff>
      <xdr:row>93</xdr:row>
      <xdr:rowOff>20616</xdr:rowOff>
    </xdr:to>
    <xdr:cxnSp macro="">
      <xdr:nvCxnSpPr>
        <xdr:cNvPr id="699" name="直線コネクタ 698"/>
        <xdr:cNvCxnSpPr/>
      </xdr:nvCxnSpPr>
      <xdr:spPr>
        <a:xfrm flipV="1">
          <a:off x="14592300" y="1595418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129022</xdr:rowOff>
    </xdr:from>
    <xdr:to>
      <xdr:col>21</xdr:col>
      <xdr:colOff>161925</xdr:colOff>
      <xdr:row>93</xdr:row>
      <xdr:rowOff>20616</xdr:rowOff>
    </xdr:to>
    <xdr:cxnSp macro="">
      <xdr:nvCxnSpPr>
        <xdr:cNvPr id="702" name="直線コネクタ 701"/>
        <xdr:cNvCxnSpPr/>
      </xdr:nvCxnSpPr>
      <xdr:spPr>
        <a:xfrm>
          <a:off x="13703300" y="15902422"/>
          <a:ext cx="889000" cy="6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97099</xdr:rowOff>
    </xdr:from>
    <xdr:to>
      <xdr:col>19</xdr:col>
      <xdr:colOff>644525</xdr:colOff>
      <xdr:row>92</xdr:row>
      <xdr:rowOff>129022</xdr:rowOff>
    </xdr:to>
    <xdr:cxnSp macro="">
      <xdr:nvCxnSpPr>
        <xdr:cNvPr id="705" name="直線コネクタ 704"/>
        <xdr:cNvCxnSpPr/>
      </xdr:nvCxnSpPr>
      <xdr:spPr>
        <a:xfrm>
          <a:off x="12814300" y="15870499"/>
          <a:ext cx="889000" cy="3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91545</xdr:rowOff>
    </xdr:from>
    <xdr:to>
      <xdr:col>23</xdr:col>
      <xdr:colOff>568325</xdr:colOff>
      <xdr:row>93</xdr:row>
      <xdr:rowOff>21695</xdr:rowOff>
    </xdr:to>
    <xdr:sp macro="" textlink="">
      <xdr:nvSpPr>
        <xdr:cNvPr id="715" name="円/楕円 714"/>
        <xdr:cNvSpPr/>
      </xdr:nvSpPr>
      <xdr:spPr>
        <a:xfrm>
          <a:off x="16268700" y="158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114422</xdr:rowOff>
    </xdr:from>
    <xdr:ext cx="534377" cy="259045"/>
    <xdr:sp macro="" textlink="">
      <xdr:nvSpPr>
        <xdr:cNvPr id="716" name="公債費該当値テキスト"/>
        <xdr:cNvSpPr txBox="1"/>
      </xdr:nvSpPr>
      <xdr:spPr>
        <a:xfrm>
          <a:off x="16370300" y="1571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70,838</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129983</xdr:rowOff>
    </xdr:from>
    <xdr:to>
      <xdr:col>22</xdr:col>
      <xdr:colOff>415925</xdr:colOff>
      <xdr:row>93</xdr:row>
      <xdr:rowOff>60133</xdr:rowOff>
    </xdr:to>
    <xdr:sp macro="" textlink="">
      <xdr:nvSpPr>
        <xdr:cNvPr id="717" name="円/楕円 716"/>
        <xdr:cNvSpPr/>
      </xdr:nvSpPr>
      <xdr:spPr>
        <a:xfrm>
          <a:off x="15430500" y="159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76660</xdr:rowOff>
    </xdr:from>
    <xdr:ext cx="534377" cy="259045"/>
    <xdr:sp macro="" textlink="">
      <xdr:nvSpPr>
        <xdr:cNvPr id="718" name="テキスト ボックス 717"/>
        <xdr:cNvSpPr txBox="1"/>
      </xdr:nvSpPr>
      <xdr:spPr>
        <a:xfrm>
          <a:off x="15214111" y="156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141266</xdr:rowOff>
    </xdr:from>
    <xdr:to>
      <xdr:col>21</xdr:col>
      <xdr:colOff>212725</xdr:colOff>
      <xdr:row>93</xdr:row>
      <xdr:rowOff>71416</xdr:rowOff>
    </xdr:to>
    <xdr:sp macro="" textlink="">
      <xdr:nvSpPr>
        <xdr:cNvPr id="719" name="円/楕円 718"/>
        <xdr:cNvSpPr/>
      </xdr:nvSpPr>
      <xdr:spPr>
        <a:xfrm>
          <a:off x="14541500" y="159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87943</xdr:rowOff>
    </xdr:from>
    <xdr:ext cx="534377" cy="259045"/>
    <xdr:sp macro="" textlink="">
      <xdr:nvSpPr>
        <xdr:cNvPr id="720" name="テキスト ボックス 719"/>
        <xdr:cNvSpPr txBox="1"/>
      </xdr:nvSpPr>
      <xdr:spPr>
        <a:xfrm>
          <a:off x="14325111" y="156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78222</xdr:rowOff>
    </xdr:from>
    <xdr:to>
      <xdr:col>20</xdr:col>
      <xdr:colOff>9525</xdr:colOff>
      <xdr:row>93</xdr:row>
      <xdr:rowOff>8372</xdr:rowOff>
    </xdr:to>
    <xdr:sp macro="" textlink="">
      <xdr:nvSpPr>
        <xdr:cNvPr id="721" name="円/楕円 720"/>
        <xdr:cNvSpPr/>
      </xdr:nvSpPr>
      <xdr:spPr>
        <a:xfrm>
          <a:off x="13652500" y="158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24899</xdr:rowOff>
    </xdr:from>
    <xdr:ext cx="534377" cy="259045"/>
    <xdr:sp macro="" textlink="">
      <xdr:nvSpPr>
        <xdr:cNvPr id="722" name="テキスト ボックス 721"/>
        <xdr:cNvSpPr txBox="1"/>
      </xdr:nvSpPr>
      <xdr:spPr>
        <a:xfrm>
          <a:off x="13436111" y="156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46299</xdr:rowOff>
    </xdr:from>
    <xdr:to>
      <xdr:col>18</xdr:col>
      <xdr:colOff>492125</xdr:colOff>
      <xdr:row>92</xdr:row>
      <xdr:rowOff>147899</xdr:rowOff>
    </xdr:to>
    <xdr:sp macro="" textlink="">
      <xdr:nvSpPr>
        <xdr:cNvPr id="723" name="円/楕円 722"/>
        <xdr:cNvSpPr/>
      </xdr:nvSpPr>
      <xdr:spPr>
        <a:xfrm>
          <a:off x="12763500" y="158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164426</xdr:rowOff>
    </xdr:from>
    <xdr:ext cx="534377" cy="259045"/>
    <xdr:sp macro="" textlink="">
      <xdr:nvSpPr>
        <xdr:cNvPr id="724" name="テキスト ボックス 723"/>
        <xdr:cNvSpPr txBox="1"/>
      </xdr:nvSpPr>
      <xdr:spPr>
        <a:xfrm>
          <a:off x="12547111" y="1559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議会費　議員数の減少に伴い前年度から１．０ポイント減少した。　　　　　　　　　　　　　　　　　　　　　　　　　　　　　　　　　　　　　　　　　　　　　　　　土木費　道路整備事業において事業量の減少により前年度から６．２ポイント減少した。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総務費　本庁舎建設事業の減少、公社弁済金の皆減により前年度から４８．０ポイント減少した。　　　　　　　　　　　　　　　　　　　　　　　　　　　　 消防費　避難路の整備により前年度から１．０ポイント増加した。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民生費　マイナンバー制度対応に伴うシステム変更、介護保険施設等開設準備支援事業により前年度から２．９ポイント増加した。　　　　　　　 教育費　中学校耐震補強工事により前年度から１４．９ポイント増加した。　</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衛生費　水資源対策の繰入金の皆減により前年度から６．４ポイント減少した。　　　　　　　　　　　　　　　　　　　　　　　　　　　　　　　　　　　　　　　　災害復旧費　平成２６年災害分の繰越に伴い前年から３２．２ポイント増加した。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労働費　ふるさと雇用事業及び緊急雇用事業の皆減により前年度から５２．６ポイント減少した。　　　　　　　　　　　　　　　　　　　　　　　　　　　　　公債費　合併特例事業債や緊急防災・減災事業債の償還額の増加により前年度から３．４ポイント増加した。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農林水産業費　経済対策事業による事業の皆減等により前年度から８．０ポイント減少した。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商工費　観光施設の改修事業や経済対策による、プレミアム付き商品券発行事業等により前年度から４０．７ポイント増加した。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財政調整基金は残高は、平成２</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年度から平成２</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年度にかけては増額となっているが、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その理由として</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地方交付税が増額されていることや、国の経済対策を活用することにより、一定の財源の確保が出来たこと等が考えられる。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実質収支比率は、平成２</a:t>
          </a:r>
          <a:r>
            <a:rPr kumimoji="1" lang="ja-JP" altLang="en-US" sz="1100" b="0" i="0" u="none" strike="noStrike" kern="0" cap="none" spc="0" normalizeH="0" baseline="0" noProof="0">
              <a:ln>
                <a:noFill/>
              </a:ln>
              <a:solidFill>
                <a:prstClr val="black"/>
              </a:solidFill>
              <a:effectLst/>
              <a:uLnTx/>
              <a:uFillTx/>
              <a:latin typeface="+mn-lt"/>
              <a:ea typeface="+mn-ea"/>
              <a:cs typeface="+mn-cs"/>
            </a:rPr>
            <a:t>７</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年度までほぼ横ばいとなっており後年度の財政調整の範囲内（概ね標準財政規模の３％～５％程度）となっている。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今後も、事務事業の見直し・統廃合など歳出の合理化等行財政改革を推進し、健全な行財政運営に努めていく。 </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連結実質赤字比率については現在まで全ての会計において黒字であり赤字比率は無いが今後も事務事業の見直し・統廃合など歳出の合理化等行財政改革を推進し、公営企業等については、独立採算の原則に立ち使用料の改定や確保を図り、財政の健全化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14266037</v>
      </c>
      <c r="BO4" s="379"/>
      <c r="BP4" s="379"/>
      <c r="BQ4" s="379"/>
      <c r="BR4" s="379"/>
      <c r="BS4" s="379"/>
      <c r="BT4" s="379"/>
      <c r="BU4" s="380"/>
      <c r="BV4" s="378">
        <v>16587928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3.5</v>
      </c>
      <c r="CU4" s="385"/>
      <c r="CV4" s="385"/>
      <c r="CW4" s="385"/>
      <c r="CX4" s="385"/>
      <c r="CY4" s="385"/>
      <c r="CZ4" s="385"/>
      <c r="DA4" s="386"/>
      <c r="DB4" s="384">
        <v>3.6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13791889</v>
      </c>
      <c r="BO5" s="416"/>
      <c r="BP5" s="416"/>
      <c r="BQ5" s="416"/>
      <c r="BR5" s="416"/>
      <c r="BS5" s="416"/>
      <c r="BT5" s="416"/>
      <c r="BU5" s="417"/>
      <c r="BV5" s="415">
        <v>16141971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81.2</v>
      </c>
      <c r="CU5" s="413"/>
      <c r="CV5" s="413"/>
      <c r="CW5" s="413"/>
      <c r="CX5" s="413"/>
      <c r="CY5" s="413"/>
      <c r="CZ5" s="413"/>
      <c r="DA5" s="414"/>
      <c r="DB5" s="412">
        <v>86.1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474148</v>
      </c>
      <c r="BO6" s="416"/>
      <c r="BP6" s="416"/>
      <c r="BQ6" s="416"/>
      <c r="BR6" s="416"/>
      <c r="BS6" s="416"/>
      <c r="BT6" s="416"/>
      <c r="BU6" s="417"/>
      <c r="BV6" s="415">
        <v>445957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86.4</v>
      </c>
      <c r="CU6" s="453"/>
      <c r="CV6" s="453"/>
      <c r="CW6" s="453"/>
      <c r="CX6" s="453"/>
      <c r="CY6" s="453"/>
      <c r="CZ6" s="453"/>
      <c r="DA6" s="454"/>
      <c r="DB6" s="452">
        <v>91.7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162342</v>
      </c>
      <c r="BO7" s="416"/>
      <c r="BP7" s="416"/>
      <c r="BQ7" s="416"/>
      <c r="BR7" s="416"/>
      <c r="BS7" s="416"/>
      <c r="BT7" s="416"/>
      <c r="BU7" s="417"/>
      <c r="BV7" s="415">
        <v>144404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8868566</v>
      </c>
      <c r="CU7" s="416"/>
      <c r="CV7" s="416"/>
      <c r="CW7" s="416"/>
      <c r="CX7" s="416"/>
      <c r="CY7" s="416"/>
      <c r="CZ7" s="416"/>
      <c r="DA7" s="417"/>
      <c r="DB7" s="415">
        <v>8327929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311806</v>
      </c>
      <c r="BO8" s="416"/>
      <c r="BP8" s="416"/>
      <c r="BQ8" s="416"/>
      <c r="BR8" s="416"/>
      <c r="BS8" s="416"/>
      <c r="BT8" s="416"/>
      <c r="BU8" s="417"/>
      <c r="BV8" s="415">
        <v>301553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0.34</v>
      </c>
      <c r="CU8" s="456"/>
      <c r="CV8" s="456"/>
      <c r="CW8" s="456"/>
      <c r="CX8" s="456"/>
      <c r="CY8" s="456"/>
      <c r="CZ8" s="456"/>
      <c r="DA8" s="457"/>
      <c r="DB8" s="455">
        <v>0.35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22767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10253</v>
      </c>
      <c r="BO9" s="416"/>
      <c r="BP9" s="416"/>
      <c r="BQ9" s="416"/>
      <c r="BR9" s="416"/>
      <c r="BS9" s="416"/>
      <c r="BT9" s="416"/>
      <c r="BU9" s="417"/>
      <c r="BV9" s="415">
        <v>-3119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16.8</v>
      </c>
      <c r="CU9" s="413"/>
      <c r="CV9" s="413"/>
      <c r="CW9" s="413"/>
      <c r="CX9" s="413"/>
      <c r="CY9" s="413"/>
      <c r="CZ9" s="413"/>
      <c r="DA9" s="414"/>
      <c r="DB9" s="412">
        <v>17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25062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471172</v>
      </c>
      <c r="BO10" s="416"/>
      <c r="BP10" s="416"/>
      <c r="BQ10" s="416"/>
      <c r="BR10" s="416"/>
      <c r="BS10" s="416"/>
      <c r="BT10" s="416"/>
      <c r="BU10" s="417"/>
      <c r="BV10" s="415">
        <v>470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24076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24042</v>
      </c>
      <c r="S13" s="497"/>
      <c r="T13" s="497"/>
      <c r="U13" s="497"/>
      <c r="V13" s="498"/>
      <c r="W13" s="431" t="s">
        <v>120</v>
      </c>
      <c r="X13" s="432"/>
      <c r="Y13" s="432"/>
      <c r="Z13" s="432"/>
      <c r="AA13" s="432"/>
      <c r="AB13" s="422"/>
      <c r="AC13" s="466">
        <v>966</v>
      </c>
      <c r="AD13" s="467"/>
      <c r="AE13" s="467"/>
      <c r="AF13" s="467"/>
      <c r="AG13" s="506"/>
      <c r="AH13" s="466">
        <v>1145</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481425</v>
      </c>
      <c r="BO13" s="416"/>
      <c r="BP13" s="416"/>
      <c r="BQ13" s="416"/>
      <c r="BR13" s="416"/>
      <c r="BS13" s="416"/>
      <c r="BT13" s="416"/>
      <c r="BU13" s="417"/>
      <c r="BV13" s="415">
        <v>-2649</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8.6999999999999993</v>
      </c>
      <c r="CU13" s="413"/>
      <c r="CV13" s="413"/>
      <c r="CW13" s="413"/>
      <c r="CX13" s="413"/>
      <c r="CY13" s="413"/>
      <c r="CZ13" s="413"/>
      <c r="DA13" s="414"/>
      <c r="DB13" s="412">
        <v>10.5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24628</v>
      </c>
      <c r="S14" s="497"/>
      <c r="T14" s="497"/>
      <c r="U14" s="497"/>
      <c r="V14" s="498"/>
      <c r="W14" s="405"/>
      <c r="X14" s="406"/>
      <c r="Y14" s="406"/>
      <c r="Z14" s="406"/>
      <c r="AA14" s="406"/>
      <c r="AB14" s="395"/>
      <c r="AC14" s="499">
        <v>8.6999999999999993</v>
      </c>
      <c r="AD14" s="500"/>
      <c r="AE14" s="500"/>
      <c r="AF14" s="500"/>
      <c r="AG14" s="501"/>
      <c r="AH14" s="499">
        <v>8.9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24595</v>
      </c>
      <c r="S15" s="497"/>
      <c r="T15" s="497"/>
      <c r="U15" s="497"/>
      <c r="V15" s="498"/>
      <c r="W15" s="431" t="s">
        <v>126</v>
      </c>
      <c r="X15" s="432"/>
      <c r="Y15" s="432"/>
      <c r="Z15" s="432"/>
      <c r="AA15" s="432"/>
      <c r="AB15" s="422"/>
      <c r="AC15" s="466">
        <v>2358</v>
      </c>
      <c r="AD15" s="467"/>
      <c r="AE15" s="467"/>
      <c r="AF15" s="467"/>
      <c r="AG15" s="506"/>
      <c r="AH15" s="466">
        <v>2895</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2401651</v>
      </c>
      <c r="BO15" s="379"/>
      <c r="BP15" s="379"/>
      <c r="BQ15" s="379"/>
      <c r="BR15" s="379"/>
      <c r="BS15" s="379"/>
      <c r="BT15" s="379"/>
      <c r="BU15" s="380"/>
      <c r="BV15" s="378">
        <v>2299325</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21.1</v>
      </c>
      <c r="AD16" s="500"/>
      <c r="AE16" s="500"/>
      <c r="AF16" s="500"/>
      <c r="AG16" s="501"/>
      <c r="AH16" s="499">
        <v>22.5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7234856</v>
      </c>
      <c r="BO16" s="416"/>
      <c r="BP16" s="416"/>
      <c r="BQ16" s="416"/>
      <c r="BR16" s="416"/>
      <c r="BS16" s="416"/>
      <c r="BT16" s="416"/>
      <c r="BU16" s="417"/>
      <c r="BV16" s="415">
        <v>6477830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7830</v>
      </c>
      <c r="AD17" s="467"/>
      <c r="AE17" s="467"/>
      <c r="AF17" s="467"/>
      <c r="AG17" s="506"/>
      <c r="AH17" s="466">
        <v>8707</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3021091</v>
      </c>
      <c r="BO17" s="416"/>
      <c r="BP17" s="416"/>
      <c r="BQ17" s="416"/>
      <c r="BR17" s="416"/>
      <c r="BS17" s="416"/>
      <c r="BT17" s="416"/>
      <c r="BU17" s="417"/>
      <c r="BV17" s="415">
        <v>2927982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470.97</v>
      </c>
      <c r="M18" s="528"/>
      <c r="N18" s="528"/>
      <c r="O18" s="528"/>
      <c r="P18" s="528"/>
      <c r="Q18" s="528"/>
      <c r="R18" s="529"/>
      <c r="S18" s="529"/>
      <c r="T18" s="529"/>
      <c r="U18" s="529"/>
      <c r="V18" s="530"/>
      <c r="W18" s="433"/>
      <c r="X18" s="434"/>
      <c r="Y18" s="434"/>
      <c r="Z18" s="434"/>
      <c r="AA18" s="434"/>
      <c r="AB18" s="425"/>
      <c r="AC18" s="531">
        <v>70.2</v>
      </c>
      <c r="AD18" s="532"/>
      <c r="AE18" s="532"/>
      <c r="AF18" s="532"/>
      <c r="AG18" s="533"/>
      <c r="AH18" s="531">
        <v>67.8</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7327398</v>
      </c>
      <c r="BO18" s="416"/>
      <c r="BP18" s="416"/>
      <c r="BQ18" s="416"/>
      <c r="BR18" s="416"/>
      <c r="BS18" s="416"/>
      <c r="BT18" s="416"/>
      <c r="BU18" s="417"/>
      <c r="BV18" s="415">
        <v>7256904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48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10076095</v>
      </c>
      <c r="BO19" s="416"/>
      <c r="BP19" s="416"/>
      <c r="BQ19" s="416"/>
      <c r="BR19" s="416"/>
      <c r="BS19" s="416"/>
      <c r="BT19" s="416"/>
      <c r="BU19" s="417"/>
      <c r="BV19" s="415">
        <v>9891064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9198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13973963</v>
      </c>
      <c r="BO23" s="416"/>
      <c r="BP23" s="416"/>
      <c r="BQ23" s="416"/>
      <c r="BR23" s="416"/>
      <c r="BS23" s="416"/>
      <c r="BT23" s="416"/>
      <c r="BU23" s="417"/>
      <c r="BV23" s="415">
        <v>14202289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7800</v>
      </c>
      <c r="R24" s="467"/>
      <c r="S24" s="467"/>
      <c r="T24" s="467"/>
      <c r="U24" s="467"/>
      <c r="V24" s="506"/>
      <c r="W24" s="561"/>
      <c r="X24" s="549"/>
      <c r="Y24" s="550"/>
      <c r="Z24" s="465" t="s">
        <v>149</v>
      </c>
      <c r="AA24" s="445"/>
      <c r="AB24" s="445"/>
      <c r="AC24" s="445"/>
      <c r="AD24" s="445"/>
      <c r="AE24" s="445"/>
      <c r="AF24" s="445"/>
      <c r="AG24" s="446"/>
      <c r="AH24" s="466">
        <v>241</v>
      </c>
      <c r="AI24" s="467"/>
      <c r="AJ24" s="467"/>
      <c r="AK24" s="467"/>
      <c r="AL24" s="506"/>
      <c r="AM24" s="466">
        <v>713360</v>
      </c>
      <c r="AN24" s="467"/>
      <c r="AO24" s="467"/>
      <c r="AP24" s="467"/>
      <c r="AQ24" s="467"/>
      <c r="AR24" s="506"/>
      <c r="AS24" s="466">
        <v>2960</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7944905</v>
      </c>
      <c r="BO24" s="416"/>
      <c r="BP24" s="416"/>
      <c r="BQ24" s="416"/>
      <c r="BR24" s="416"/>
      <c r="BS24" s="416"/>
      <c r="BT24" s="416"/>
      <c r="BU24" s="417"/>
      <c r="BV24" s="415">
        <v>8042803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6500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1562777</v>
      </c>
      <c r="BO25" s="379"/>
      <c r="BP25" s="379"/>
      <c r="BQ25" s="379"/>
      <c r="BR25" s="379"/>
      <c r="BS25" s="379"/>
      <c r="BT25" s="379"/>
      <c r="BU25" s="380"/>
      <c r="BV25" s="378">
        <v>120219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6100</v>
      </c>
      <c r="R26" s="467"/>
      <c r="S26" s="467"/>
      <c r="T26" s="467"/>
      <c r="U26" s="467"/>
      <c r="V26" s="506"/>
      <c r="W26" s="561"/>
      <c r="X26" s="549"/>
      <c r="Y26" s="550"/>
      <c r="Z26" s="465" t="s">
        <v>155</v>
      </c>
      <c r="AA26" s="571"/>
      <c r="AB26" s="571"/>
      <c r="AC26" s="571"/>
      <c r="AD26" s="571"/>
      <c r="AE26" s="571"/>
      <c r="AF26" s="571"/>
      <c r="AG26" s="572"/>
      <c r="AH26" s="466">
        <v>24</v>
      </c>
      <c r="AI26" s="467"/>
      <c r="AJ26" s="467"/>
      <c r="AK26" s="467"/>
      <c r="AL26" s="506"/>
      <c r="AM26" s="466">
        <v>72504</v>
      </c>
      <c r="AN26" s="467"/>
      <c r="AO26" s="467"/>
      <c r="AP26" s="467"/>
      <c r="AQ26" s="467"/>
      <c r="AR26" s="506"/>
      <c r="AS26" s="466">
        <v>3021</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3050</v>
      </c>
      <c r="R27" s="467"/>
      <c r="S27" s="467"/>
      <c r="T27" s="467"/>
      <c r="U27" s="467"/>
      <c r="V27" s="506"/>
      <c r="W27" s="561"/>
      <c r="X27" s="549"/>
      <c r="Y27" s="550"/>
      <c r="Z27" s="465" t="s">
        <v>158</v>
      </c>
      <c r="AA27" s="445"/>
      <c r="AB27" s="445"/>
      <c r="AC27" s="445"/>
      <c r="AD27" s="445"/>
      <c r="AE27" s="445"/>
      <c r="AF27" s="445"/>
      <c r="AG27" s="446"/>
      <c r="AH27" s="466">
        <v>12</v>
      </c>
      <c r="AI27" s="467"/>
      <c r="AJ27" s="467"/>
      <c r="AK27" s="467"/>
      <c r="AL27" s="506"/>
      <c r="AM27" s="466">
        <v>40416</v>
      </c>
      <c r="AN27" s="467"/>
      <c r="AO27" s="467"/>
      <c r="AP27" s="467"/>
      <c r="AQ27" s="467"/>
      <c r="AR27" s="506"/>
      <c r="AS27" s="466">
        <v>3368</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2370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1604020</v>
      </c>
      <c r="BO28" s="379"/>
      <c r="BP28" s="379"/>
      <c r="BQ28" s="379"/>
      <c r="BR28" s="379"/>
      <c r="BS28" s="379"/>
      <c r="BT28" s="379"/>
      <c r="BU28" s="380"/>
      <c r="BV28" s="378">
        <v>982848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18</v>
      </c>
      <c r="M29" s="467"/>
      <c r="N29" s="467"/>
      <c r="O29" s="467"/>
      <c r="P29" s="506"/>
      <c r="Q29" s="466">
        <v>2140</v>
      </c>
      <c r="R29" s="467"/>
      <c r="S29" s="467"/>
      <c r="T29" s="467"/>
      <c r="U29" s="467"/>
      <c r="V29" s="506"/>
      <c r="W29" s="562"/>
      <c r="X29" s="563"/>
      <c r="Y29" s="564"/>
      <c r="Z29" s="465" t="s">
        <v>165</v>
      </c>
      <c r="AA29" s="445"/>
      <c r="AB29" s="445"/>
      <c r="AC29" s="445"/>
      <c r="AD29" s="445"/>
      <c r="AE29" s="445"/>
      <c r="AF29" s="445"/>
      <c r="AG29" s="446"/>
      <c r="AH29" s="466">
        <v>253</v>
      </c>
      <c r="AI29" s="467"/>
      <c r="AJ29" s="467"/>
      <c r="AK29" s="467"/>
      <c r="AL29" s="506"/>
      <c r="AM29" s="466">
        <v>753776</v>
      </c>
      <c r="AN29" s="467"/>
      <c r="AO29" s="467"/>
      <c r="AP29" s="467"/>
      <c r="AQ29" s="467"/>
      <c r="AR29" s="506"/>
      <c r="AS29" s="466">
        <v>2979</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3742717</v>
      </c>
      <c r="BO29" s="416"/>
      <c r="BP29" s="416"/>
      <c r="BQ29" s="416"/>
      <c r="BR29" s="416"/>
      <c r="BS29" s="416"/>
      <c r="BT29" s="416"/>
      <c r="BU29" s="417"/>
      <c r="BV29" s="415">
        <v>3371630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98.1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5848699</v>
      </c>
      <c r="BO30" s="585"/>
      <c r="BP30" s="585"/>
      <c r="BQ30" s="585"/>
      <c r="BR30" s="585"/>
      <c r="BS30" s="585"/>
      <c r="BT30" s="585"/>
      <c r="BU30" s="586"/>
      <c r="BV30" s="584">
        <v>5724797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IF('各会計、関係団体の財政状況及び健全化判断比率'!B35="","",'各会計、関係団体の財政状況及び健全化判断比率'!B35)</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15</v>
      </c>
      <c r="BX34" s="596"/>
      <c r="BY34" s="597" t="str">
        <f>IF('各会計、関係団体の財政状況及び健全化判断比率'!B68="","",'各会計、関係団体の財政状況及び健全化判断比率'!B68)</f>
        <v>仁淀川下流衛生事務組合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公益財団法人いの町農業公社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水資源対策特別会計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国民健康保険特別会計（直診勘定）</v>
      </c>
      <c r="X35" s="597"/>
      <c r="Y35" s="597"/>
      <c r="Z35" s="597"/>
      <c r="AA35" s="597"/>
      <c r="AB35" s="597"/>
      <c r="AC35" s="597"/>
      <c r="AD35" s="597"/>
      <c r="AE35" s="597"/>
      <c r="AF35" s="597"/>
      <c r="AG35" s="597"/>
      <c r="AH35" s="597"/>
      <c r="AI35" s="597"/>
      <c r="AJ35" s="597"/>
      <c r="AK35" s="597"/>
      <c r="AL35" s="165"/>
      <c r="AM35" s="596">
        <f t="shared" ref="AM35:AM43" si="0">IF(AO35="","",AM34+1)</f>
        <v>11</v>
      </c>
      <c r="AN35" s="596"/>
      <c r="AO35" s="597" t="str">
        <f>IF('各会計、関係団体の財政状況及び健全化判断比率'!B34="","",'各会計、関係団体の財政状況及び健全化判断比率'!B34)</f>
        <v>病院事業会計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IF('各会計、関係団体の財政状況及び健全化判断比率'!B36="","",'各会計、関係団体の財政状況及び健全化判断比率'!B36)</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16</v>
      </c>
      <c r="BX35" s="596"/>
      <c r="BY35" s="597" t="str">
        <f>IF('各会計、関係団体の財政状況及び健全化判断比率'!B69="","",'各会計、関係団体の財政状況及び健全化判断比率'!B69)</f>
        <v>嶺北広域行政事務組合　一般会計</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有限会社むささびの里</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墓地公園事業特別会計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IF('各会計、関係団体の財政状況及び健全化判断比率'!B37="","",'各会計、関係団体の財政状況及び健全化判断比率'!B37)</f>
        <v>簡易水道事業特別会計</v>
      </c>
      <c r="BH36" s="597"/>
      <c r="BI36" s="597"/>
      <c r="BJ36" s="597"/>
      <c r="BK36" s="597"/>
      <c r="BL36" s="597"/>
      <c r="BM36" s="597"/>
      <c r="BN36" s="597"/>
      <c r="BO36" s="597"/>
      <c r="BP36" s="597"/>
      <c r="BQ36" s="597"/>
      <c r="BR36" s="597"/>
      <c r="BS36" s="597"/>
      <c r="BT36" s="597"/>
      <c r="BU36" s="597"/>
      <c r="BV36" s="165"/>
      <c r="BW36" s="596">
        <f t="shared" si="2"/>
        <v>17</v>
      </c>
      <c r="BX36" s="596"/>
      <c r="BY36" s="597" t="str">
        <f>IF('各会計、関係団体の財政状況及び健全化判断比率'!B70="","",'各会計、関係団体の財政状況及び健全化判断比率'!B70)</f>
        <v>嶺北広域行政事務組合　特別養護老人ホーム特別会計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天王地区汚水処理施設事業特別会計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18</v>
      </c>
      <c r="BX37" s="596"/>
      <c r="BY37" s="597" t="str">
        <f>IF('各会計、関係団体の財政状況及び健全化判断比率'!B71="","",'各会計、関係団体の財政状況及び健全化判断比率'!B71)</f>
        <v>高知中央西部焼却事務組合　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9</v>
      </c>
      <c r="V38" s="596"/>
      <c r="W38" s="597" t="str">
        <f>IF('各会計、関係団体の財政状況及び健全化判断比率'!B32="","",'各会計、関係団体の財政状況及び健全化判断比率'!B32)</f>
        <v>特別養護老人ホーム特別会計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19</v>
      </c>
      <c r="BX38" s="596"/>
      <c r="BY38" s="597" t="str">
        <f>IF('各会計、関係団体の財政状況及び健全化判断比率'!B72="","",'各会計、関係団体の財政状況及び健全化判断比率'!B72)</f>
        <v>仁淀消防組合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20</v>
      </c>
      <c r="BX39" s="596"/>
      <c r="BY39" s="597" t="str">
        <f>IF('各会計、関係団体の財政状況及び健全化判断比率'!B73="","",'各会計、関係団体の財政状況及び健全化判断比率'!B73)</f>
        <v>こうち人づくり広域連合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21</v>
      </c>
      <c r="BX40" s="596"/>
      <c r="BY40" s="597" t="str">
        <f>IF('各会計、関係団体の財政状況及び健全化判断比率'!B74="","",'各会計、関係団体の財政状況及び健全化判断比率'!B74)</f>
        <v>仁淀川中央清掃事務組合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22</v>
      </c>
      <c r="BX41" s="596"/>
      <c r="BY41" s="597" t="str">
        <f>IF('各会計、関係団体の財政状況及び健全化判断比率'!B75="","",'各会計、関係団体の財政状況及び健全化判断比率'!B75)</f>
        <v>高知県広域食肉センター事務組合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23</v>
      </c>
      <c r="BX42" s="596"/>
      <c r="BY42" s="597" t="str">
        <f>IF('各会計、関係団体の財政状況及び健全化判断比率'!B76="","",'各会計、関係団体の財政状況及び健全化判断比率'!B76)</f>
        <v>仁淀川広域市町村圏事務組合　仁淀川広域市町村圏事務組合会計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24</v>
      </c>
      <c r="BX43" s="596"/>
      <c r="BY43" s="597" t="str">
        <f>IF('各会計、関係団体の財政状況及び健全化判断比率'!B77="","",'各会計、関係団体の財政状況及び健全化判断比率'!B77)</f>
        <v>高知県市町村総合事務組合　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530</v>
      </c>
      <c r="D34" s="1181"/>
      <c r="E34" s="1182"/>
      <c r="F34" s="32">
        <v>11.09</v>
      </c>
      <c r="G34" s="33">
        <v>11.08</v>
      </c>
      <c r="H34" s="33">
        <v>11.32</v>
      </c>
      <c r="I34" s="33">
        <v>10</v>
      </c>
      <c r="J34" s="34">
        <v>9.42</v>
      </c>
      <c r="K34" s="22"/>
      <c r="L34" s="22"/>
      <c r="M34" s="22"/>
      <c r="N34" s="22"/>
      <c r="O34" s="22"/>
      <c r="P34" s="22"/>
    </row>
    <row r="35" spans="1:16" ht="39" customHeight="1">
      <c r="A35" s="22"/>
      <c r="B35" s="35"/>
      <c r="C35" s="1175" t="s">
        <v>531</v>
      </c>
      <c r="D35" s="1176"/>
      <c r="E35" s="1177"/>
      <c r="F35" s="36">
        <v>6.14</v>
      </c>
      <c r="G35" s="37">
        <v>6.32</v>
      </c>
      <c r="H35" s="37">
        <v>6.48</v>
      </c>
      <c r="I35" s="37">
        <v>5.32</v>
      </c>
      <c r="J35" s="38">
        <v>4.96</v>
      </c>
      <c r="K35" s="22"/>
      <c r="L35" s="22"/>
      <c r="M35" s="22"/>
      <c r="N35" s="22"/>
      <c r="O35" s="22"/>
      <c r="P35" s="22"/>
    </row>
    <row r="36" spans="1:16" ht="39" customHeight="1">
      <c r="A36" s="22"/>
      <c r="B36" s="35"/>
      <c r="C36" s="1175" t="s">
        <v>532</v>
      </c>
      <c r="D36" s="1176"/>
      <c r="E36" s="1177"/>
      <c r="F36" s="36">
        <v>3.6</v>
      </c>
      <c r="G36" s="37">
        <v>3.33</v>
      </c>
      <c r="H36" s="37">
        <v>3.51</v>
      </c>
      <c r="I36" s="37">
        <v>3.58</v>
      </c>
      <c r="J36" s="38">
        <v>3.49</v>
      </c>
      <c r="K36" s="22"/>
      <c r="L36" s="22"/>
      <c r="M36" s="22"/>
      <c r="N36" s="22"/>
      <c r="O36" s="22"/>
      <c r="P36" s="22"/>
    </row>
    <row r="37" spans="1:16" ht="39" customHeight="1">
      <c r="A37" s="22"/>
      <c r="B37" s="35"/>
      <c r="C37" s="1175" t="s">
        <v>533</v>
      </c>
      <c r="D37" s="1176"/>
      <c r="E37" s="1177"/>
      <c r="F37" s="36">
        <v>0.08</v>
      </c>
      <c r="G37" s="37">
        <v>0.38</v>
      </c>
      <c r="H37" s="37">
        <v>0.13</v>
      </c>
      <c r="I37" s="37">
        <v>0.49</v>
      </c>
      <c r="J37" s="38">
        <v>0.93</v>
      </c>
      <c r="K37" s="22"/>
      <c r="L37" s="22"/>
      <c r="M37" s="22"/>
      <c r="N37" s="22"/>
      <c r="O37" s="22"/>
      <c r="P37" s="22"/>
    </row>
    <row r="38" spans="1:16" ht="39" customHeight="1">
      <c r="A38" s="22"/>
      <c r="B38" s="35"/>
      <c r="C38" s="1175" t="s">
        <v>534</v>
      </c>
      <c r="D38" s="1176"/>
      <c r="E38" s="1177"/>
      <c r="F38" s="36">
        <v>0.05</v>
      </c>
      <c r="G38" s="37">
        <v>0.08</v>
      </c>
      <c r="H38" s="37">
        <v>7.0000000000000007E-2</v>
      </c>
      <c r="I38" s="37">
        <v>0.08</v>
      </c>
      <c r="J38" s="38">
        <v>0.06</v>
      </c>
      <c r="K38" s="22"/>
      <c r="L38" s="22"/>
      <c r="M38" s="22"/>
      <c r="N38" s="22"/>
      <c r="O38" s="22"/>
      <c r="P38" s="22"/>
    </row>
    <row r="39" spans="1:16" ht="39" customHeight="1">
      <c r="A39" s="22"/>
      <c r="B39" s="35"/>
      <c r="C39" s="1175" t="s">
        <v>535</v>
      </c>
      <c r="D39" s="1176"/>
      <c r="E39" s="1177"/>
      <c r="F39" s="36">
        <v>0</v>
      </c>
      <c r="G39" s="37">
        <v>0.03</v>
      </c>
      <c r="H39" s="37">
        <v>0.03</v>
      </c>
      <c r="I39" s="37">
        <v>0.02</v>
      </c>
      <c r="J39" s="38">
        <v>0.01</v>
      </c>
      <c r="K39" s="22"/>
      <c r="L39" s="22"/>
      <c r="M39" s="22"/>
      <c r="N39" s="22"/>
      <c r="O39" s="22"/>
      <c r="P39" s="22"/>
    </row>
    <row r="40" spans="1:16" ht="39" customHeight="1">
      <c r="A40" s="22"/>
      <c r="B40" s="35"/>
      <c r="C40" s="1175" t="s">
        <v>536</v>
      </c>
      <c r="D40" s="1176"/>
      <c r="E40" s="1177"/>
      <c r="F40" s="36">
        <v>0</v>
      </c>
      <c r="G40" s="37">
        <v>0.02</v>
      </c>
      <c r="H40" s="37">
        <v>0</v>
      </c>
      <c r="I40" s="37">
        <v>0</v>
      </c>
      <c r="J40" s="38">
        <v>0</v>
      </c>
      <c r="K40" s="22"/>
      <c r="L40" s="22"/>
      <c r="M40" s="22"/>
      <c r="N40" s="22"/>
      <c r="O40" s="22"/>
      <c r="P40" s="22"/>
    </row>
    <row r="41" spans="1:16" ht="39" customHeight="1">
      <c r="A41" s="22"/>
      <c r="B41" s="35"/>
      <c r="C41" s="1175" t="s">
        <v>537</v>
      </c>
      <c r="D41" s="1176"/>
      <c r="E41" s="1177"/>
      <c r="F41" s="36">
        <v>0</v>
      </c>
      <c r="G41" s="37">
        <v>0</v>
      </c>
      <c r="H41" s="37">
        <v>0</v>
      </c>
      <c r="I41" s="37">
        <v>0</v>
      </c>
      <c r="J41" s="38">
        <v>0</v>
      </c>
      <c r="K41" s="22"/>
      <c r="L41" s="22"/>
      <c r="M41" s="22"/>
      <c r="N41" s="22"/>
      <c r="O41" s="22"/>
      <c r="P41" s="22"/>
    </row>
    <row r="42" spans="1:16" ht="39" customHeight="1">
      <c r="A42" s="22"/>
      <c r="B42" s="39"/>
      <c r="C42" s="1175" t="s">
        <v>538</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539</v>
      </c>
      <c r="D43" s="1179"/>
      <c r="E43" s="1180"/>
      <c r="F43" s="41">
        <v>0.18</v>
      </c>
      <c r="G43" s="42">
        <v>0.03</v>
      </c>
      <c r="H43" s="42">
        <v>0.03</v>
      </c>
      <c r="I43" s="42">
        <v>0.02</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1896</v>
      </c>
      <c r="L45" s="60">
        <v>1821</v>
      </c>
      <c r="M45" s="60">
        <v>1705</v>
      </c>
      <c r="N45" s="60">
        <v>1687</v>
      </c>
      <c r="O45" s="61">
        <v>1705</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458</v>
      </c>
      <c r="L48" s="64">
        <v>486</v>
      </c>
      <c r="M48" s="64">
        <v>489</v>
      </c>
      <c r="N48" s="64">
        <v>486</v>
      </c>
      <c r="O48" s="65">
        <v>442</v>
      </c>
      <c r="P48" s="48"/>
      <c r="Q48" s="48"/>
      <c r="R48" s="48"/>
      <c r="S48" s="48"/>
      <c r="T48" s="48"/>
      <c r="U48" s="48"/>
    </row>
    <row r="49" spans="1:21" ht="30.75" customHeight="1">
      <c r="A49" s="48"/>
      <c r="B49" s="1193"/>
      <c r="C49" s="1194"/>
      <c r="D49" s="62"/>
      <c r="E49" s="1185" t="s">
        <v>15</v>
      </c>
      <c r="F49" s="1185"/>
      <c r="G49" s="1185"/>
      <c r="H49" s="1185"/>
      <c r="I49" s="1185"/>
      <c r="J49" s="1186"/>
      <c r="K49" s="63">
        <v>72</v>
      </c>
      <c r="L49" s="64">
        <v>57</v>
      </c>
      <c r="M49" s="64">
        <v>59</v>
      </c>
      <c r="N49" s="64">
        <v>42</v>
      </c>
      <c r="O49" s="65">
        <v>7</v>
      </c>
      <c r="P49" s="48"/>
      <c r="Q49" s="48"/>
      <c r="R49" s="48"/>
      <c r="S49" s="48"/>
      <c r="T49" s="48"/>
      <c r="U49" s="48"/>
    </row>
    <row r="50" spans="1:21" ht="30.75" customHeight="1">
      <c r="A50" s="48"/>
      <c r="B50" s="1193"/>
      <c r="C50" s="1194"/>
      <c r="D50" s="62"/>
      <c r="E50" s="1185" t="s">
        <v>16</v>
      </c>
      <c r="F50" s="1185"/>
      <c r="G50" s="1185"/>
      <c r="H50" s="1185"/>
      <c r="I50" s="1185"/>
      <c r="J50" s="1186"/>
      <c r="K50" s="63" t="s">
        <v>484</v>
      </c>
      <c r="L50" s="64" t="s">
        <v>484</v>
      </c>
      <c r="M50" s="64" t="s">
        <v>484</v>
      </c>
      <c r="N50" s="64" t="s">
        <v>484</v>
      </c>
      <c r="O50" s="65" t="s">
        <v>484</v>
      </c>
      <c r="P50" s="48"/>
      <c r="Q50" s="48"/>
      <c r="R50" s="48"/>
      <c r="S50" s="48"/>
      <c r="T50" s="48"/>
      <c r="U50" s="48"/>
    </row>
    <row r="51" spans="1:21" ht="30.75" customHeight="1">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c r="A52" s="48"/>
      <c r="B52" s="1183" t="s">
        <v>18</v>
      </c>
      <c r="C52" s="1184"/>
      <c r="D52" s="66"/>
      <c r="E52" s="1185" t="s">
        <v>19</v>
      </c>
      <c r="F52" s="1185"/>
      <c r="G52" s="1185"/>
      <c r="H52" s="1185"/>
      <c r="I52" s="1185"/>
      <c r="J52" s="1186"/>
      <c r="K52" s="63">
        <v>1454</v>
      </c>
      <c r="L52" s="64">
        <v>1476</v>
      </c>
      <c r="M52" s="64">
        <v>1531</v>
      </c>
      <c r="N52" s="64">
        <v>1621</v>
      </c>
      <c r="O52" s="65">
        <v>1636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972</v>
      </c>
      <c r="L53" s="69">
        <v>888</v>
      </c>
      <c r="M53" s="69">
        <v>722</v>
      </c>
      <c r="N53" s="69">
        <v>594</v>
      </c>
      <c r="O53" s="70">
        <v>518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99" t="s">
        <v>23</v>
      </c>
      <c r="C41" s="1200"/>
      <c r="D41" s="81"/>
      <c r="E41" s="1205" t="s">
        <v>24</v>
      </c>
      <c r="F41" s="1205"/>
      <c r="G41" s="1205"/>
      <c r="H41" s="1206"/>
      <c r="I41" s="82">
        <v>13138</v>
      </c>
      <c r="J41" s="83">
        <v>13088</v>
      </c>
      <c r="K41" s="83">
        <v>12965</v>
      </c>
      <c r="L41" s="83">
        <v>14202</v>
      </c>
      <c r="M41" s="84">
        <v>13974</v>
      </c>
    </row>
    <row r="42" spans="2:13" ht="27.75" customHeight="1">
      <c r="B42" s="1201"/>
      <c r="C42" s="1202"/>
      <c r="D42" s="85"/>
      <c r="E42" s="1207" t="s">
        <v>25</v>
      </c>
      <c r="F42" s="1207"/>
      <c r="G42" s="1207"/>
      <c r="H42" s="1208"/>
      <c r="I42" s="86" t="s">
        <v>484</v>
      </c>
      <c r="J42" s="87" t="s">
        <v>484</v>
      </c>
      <c r="K42" s="87" t="s">
        <v>484</v>
      </c>
      <c r="L42" s="87" t="s">
        <v>484</v>
      </c>
      <c r="M42" s="88" t="s">
        <v>484</v>
      </c>
    </row>
    <row r="43" spans="2:13" ht="27.75" customHeight="1">
      <c r="B43" s="1201"/>
      <c r="C43" s="1202"/>
      <c r="D43" s="85"/>
      <c r="E43" s="1207" t="s">
        <v>26</v>
      </c>
      <c r="F43" s="1207"/>
      <c r="G43" s="1207"/>
      <c r="H43" s="1208"/>
      <c r="I43" s="86">
        <v>5451</v>
      </c>
      <c r="J43" s="87">
        <v>5118</v>
      </c>
      <c r="K43" s="87">
        <v>4828</v>
      </c>
      <c r="L43" s="87">
        <v>4565</v>
      </c>
      <c r="M43" s="88">
        <v>4346</v>
      </c>
    </row>
    <row r="44" spans="2:13" ht="27.75" customHeight="1">
      <c r="B44" s="1201"/>
      <c r="C44" s="1202"/>
      <c r="D44" s="85"/>
      <c r="E44" s="1207" t="s">
        <v>27</v>
      </c>
      <c r="F44" s="1207"/>
      <c r="G44" s="1207"/>
      <c r="H44" s="1208"/>
      <c r="I44" s="86">
        <v>220</v>
      </c>
      <c r="J44" s="87">
        <v>177</v>
      </c>
      <c r="K44" s="87">
        <v>133</v>
      </c>
      <c r="L44" s="87">
        <v>87</v>
      </c>
      <c r="M44" s="88">
        <v>52</v>
      </c>
    </row>
    <row r="45" spans="2:13" ht="27.75" customHeight="1">
      <c r="B45" s="1201"/>
      <c r="C45" s="1202"/>
      <c r="D45" s="85"/>
      <c r="E45" s="1207" t="s">
        <v>28</v>
      </c>
      <c r="F45" s="1207"/>
      <c r="G45" s="1207"/>
      <c r="H45" s="1208"/>
      <c r="I45" s="86">
        <v>1984</v>
      </c>
      <c r="J45" s="87">
        <v>1989</v>
      </c>
      <c r="K45" s="87">
        <v>1589</v>
      </c>
      <c r="L45" s="87">
        <v>1606</v>
      </c>
      <c r="M45" s="88">
        <v>1462</v>
      </c>
    </row>
    <row r="46" spans="2:13" ht="27.75" customHeight="1">
      <c r="B46" s="1201"/>
      <c r="C46" s="1202"/>
      <c r="D46" s="85"/>
      <c r="E46" s="1207" t="s">
        <v>29</v>
      </c>
      <c r="F46" s="1207"/>
      <c r="G46" s="1207"/>
      <c r="H46" s="1208"/>
      <c r="I46" s="86">
        <v>394</v>
      </c>
      <c r="J46" s="87">
        <v>320</v>
      </c>
      <c r="K46" s="87">
        <v>326</v>
      </c>
      <c r="L46" s="87" t="s">
        <v>484</v>
      </c>
      <c r="M46" s="88" t="s">
        <v>484</v>
      </c>
    </row>
    <row r="47" spans="2:13" ht="27.75" customHeight="1">
      <c r="B47" s="1201"/>
      <c r="C47" s="1202"/>
      <c r="D47" s="85"/>
      <c r="E47" s="1207" t="s">
        <v>30</v>
      </c>
      <c r="F47" s="1207"/>
      <c r="G47" s="1207"/>
      <c r="H47" s="1208"/>
      <c r="I47" s="86" t="s">
        <v>484</v>
      </c>
      <c r="J47" s="87" t="s">
        <v>484</v>
      </c>
      <c r="K47" s="87" t="s">
        <v>484</v>
      </c>
      <c r="L47" s="87" t="s">
        <v>484</v>
      </c>
      <c r="M47" s="88" t="s">
        <v>484</v>
      </c>
    </row>
    <row r="48" spans="2:13" ht="27.75" customHeight="1">
      <c r="B48" s="1203"/>
      <c r="C48" s="1204"/>
      <c r="D48" s="85"/>
      <c r="E48" s="1207" t="s">
        <v>31</v>
      </c>
      <c r="F48" s="1207"/>
      <c r="G48" s="1207"/>
      <c r="H48" s="1208"/>
      <c r="I48" s="86" t="s">
        <v>484</v>
      </c>
      <c r="J48" s="87" t="s">
        <v>484</v>
      </c>
      <c r="K48" s="87" t="s">
        <v>484</v>
      </c>
      <c r="L48" s="87" t="s">
        <v>484</v>
      </c>
      <c r="M48" s="88" t="s">
        <v>484</v>
      </c>
    </row>
    <row r="49" spans="2:13" ht="27.75" customHeight="1">
      <c r="B49" s="1209" t="s">
        <v>32</v>
      </c>
      <c r="C49" s="1210"/>
      <c r="D49" s="89"/>
      <c r="E49" s="1207" t="s">
        <v>33</v>
      </c>
      <c r="F49" s="1207"/>
      <c r="G49" s="1207"/>
      <c r="H49" s="1208"/>
      <c r="I49" s="86">
        <v>8034</v>
      </c>
      <c r="J49" s="87">
        <v>8632</v>
      </c>
      <c r="K49" s="87">
        <v>9450</v>
      </c>
      <c r="L49" s="87">
        <v>8646</v>
      </c>
      <c r="M49" s="88">
        <v>9691</v>
      </c>
    </row>
    <row r="50" spans="2:13" ht="27.75" customHeight="1">
      <c r="B50" s="1201"/>
      <c r="C50" s="1202"/>
      <c r="D50" s="85"/>
      <c r="E50" s="1207" t="s">
        <v>34</v>
      </c>
      <c r="F50" s="1207"/>
      <c r="G50" s="1207"/>
      <c r="H50" s="1208"/>
      <c r="I50" s="86">
        <v>76</v>
      </c>
      <c r="J50" s="87">
        <v>70</v>
      </c>
      <c r="K50" s="87">
        <v>63</v>
      </c>
      <c r="L50" s="87">
        <v>57</v>
      </c>
      <c r="M50" s="88">
        <v>50</v>
      </c>
    </row>
    <row r="51" spans="2:13" ht="27.75" customHeight="1">
      <c r="B51" s="1203"/>
      <c r="C51" s="1204"/>
      <c r="D51" s="85"/>
      <c r="E51" s="1207" t="s">
        <v>35</v>
      </c>
      <c r="F51" s="1207"/>
      <c r="G51" s="1207"/>
      <c r="H51" s="1208"/>
      <c r="I51" s="86">
        <v>14069</v>
      </c>
      <c r="J51" s="87">
        <v>14182</v>
      </c>
      <c r="K51" s="87">
        <v>14051</v>
      </c>
      <c r="L51" s="87">
        <v>14775</v>
      </c>
      <c r="M51" s="88">
        <v>14459</v>
      </c>
    </row>
    <row r="52" spans="2:13" ht="27.75" customHeight="1" thickBot="1">
      <c r="B52" s="1211" t="s">
        <v>36</v>
      </c>
      <c r="C52" s="1212"/>
      <c r="D52" s="90"/>
      <c r="E52" s="1213" t="s">
        <v>37</v>
      </c>
      <c r="F52" s="1213"/>
      <c r="G52" s="1213"/>
      <c r="H52" s="1214"/>
      <c r="I52" s="91">
        <v>-992</v>
      </c>
      <c r="J52" s="92">
        <v>-2192</v>
      </c>
      <c r="K52" s="92">
        <v>-3724</v>
      </c>
      <c r="L52" s="92">
        <v>-3017</v>
      </c>
      <c r="M52" s="93">
        <v>-4365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36"/>
      <c r="H50" s="1237"/>
      <c r="I50" s="1237"/>
      <c r="J50" s="1238"/>
      <c r="K50" s="354" t="s">
        <v>523</v>
      </c>
      <c r="L50" s="354" t="s">
        <v>524</v>
      </c>
      <c r="M50" s="354" t="s">
        <v>525</v>
      </c>
      <c r="N50" s="354" t="s">
        <v>526</v>
      </c>
      <c r="O50" s="354" t="s">
        <v>527</v>
      </c>
    </row>
    <row r="51" spans="1:17">
      <c r="B51" s="248"/>
      <c r="C51" s="244"/>
      <c r="D51" s="244"/>
      <c r="E51" s="244"/>
      <c r="F51" s="244"/>
      <c r="G51" s="1239" t="s">
        <v>560</v>
      </c>
      <c r="H51" s="1240"/>
      <c r="I51" s="1245" t="s">
        <v>561</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562</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563</v>
      </c>
      <c r="H55" s="1220"/>
      <c r="I55" s="1225" t="s">
        <v>561</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562</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27" t="s">
        <v>567</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6"/>
      <c r="H72" s="1237"/>
      <c r="I72" s="1237"/>
      <c r="J72" s="1238"/>
      <c r="K72" s="354" t="s">
        <v>523</v>
      </c>
      <c r="L72" s="354" t="s">
        <v>524</v>
      </c>
      <c r="M72" s="354" t="s">
        <v>525</v>
      </c>
      <c r="N72" s="354" t="s">
        <v>526</v>
      </c>
      <c r="O72" s="354" t="s">
        <v>527</v>
      </c>
    </row>
    <row r="73" spans="2:30">
      <c r="B73" s="248"/>
      <c r="C73" s="244"/>
      <c r="D73" s="244"/>
      <c r="E73" s="244"/>
      <c r="F73" s="244"/>
      <c r="G73" s="1239" t="s">
        <v>560</v>
      </c>
      <c r="H73" s="1240"/>
      <c r="I73" s="1245" t="s">
        <v>561</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566</v>
      </c>
      <c r="J75" s="1225"/>
      <c r="K75" s="1247">
        <v>14.8</v>
      </c>
      <c r="L75" s="1247">
        <v>13.6</v>
      </c>
      <c r="M75" s="1247">
        <v>12.2</v>
      </c>
      <c r="N75" s="1247">
        <v>10.5</v>
      </c>
      <c r="O75" s="1247">
        <v>8.6999999999999993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563</v>
      </c>
      <c r="H77" s="1220"/>
      <c r="I77" s="1225" t="s">
        <v>561</v>
      </c>
      <c r="J77" s="1225"/>
      <c r="K77" s="1226">
        <v>40.200000000000003</v>
      </c>
      <c r="L77" s="1226">
        <v>30.7</v>
      </c>
      <c r="M77" s="1215">
        <v>22.3</v>
      </c>
      <c r="N77" s="1215">
        <v>20.3</v>
      </c>
      <c r="O77" s="1215">
        <v>13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566</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88503</v>
      </c>
      <c r="E3" s="116"/>
      <c r="F3" s="117">
        <v>42839</v>
      </c>
      <c r="G3" s="118"/>
      <c r="H3" s="119"/>
    </row>
    <row r="4" spans="1:8">
      <c r="A4" s="120"/>
      <c r="B4" s="121"/>
      <c r="C4" s="122"/>
      <c r="D4" s="123">
        <v>43421</v>
      </c>
      <c r="E4" s="124"/>
      <c r="F4" s="125">
        <v>22027</v>
      </c>
      <c r="G4" s="126"/>
      <c r="H4" s="127"/>
    </row>
    <row r="5" spans="1:8">
      <c r="A5" s="108" t="s">
        <v>517</v>
      </c>
      <c r="B5" s="113"/>
      <c r="C5" s="114"/>
      <c r="D5" s="115">
        <v>75215</v>
      </c>
      <c r="E5" s="116"/>
      <c r="F5" s="117">
        <v>46819</v>
      </c>
      <c r="G5" s="118"/>
      <c r="H5" s="119"/>
    </row>
    <row r="6" spans="1:8">
      <c r="A6" s="120"/>
      <c r="B6" s="121"/>
      <c r="C6" s="122"/>
      <c r="D6" s="123">
        <v>46585</v>
      </c>
      <c r="E6" s="124"/>
      <c r="F6" s="125">
        <v>24121</v>
      </c>
      <c r="G6" s="126"/>
      <c r="H6" s="127"/>
    </row>
    <row r="7" spans="1:8">
      <c r="A7" s="108" t="s">
        <v>518</v>
      </c>
      <c r="B7" s="113"/>
      <c r="C7" s="114"/>
      <c r="D7" s="115">
        <v>67642</v>
      </c>
      <c r="E7" s="116"/>
      <c r="F7" s="117">
        <v>53270</v>
      </c>
      <c r="G7" s="118"/>
      <c r="H7" s="119"/>
    </row>
    <row r="8" spans="1:8">
      <c r="A8" s="120"/>
      <c r="B8" s="121"/>
      <c r="C8" s="122"/>
      <c r="D8" s="123">
        <v>33804</v>
      </c>
      <c r="E8" s="124"/>
      <c r="F8" s="125">
        <v>24316</v>
      </c>
      <c r="G8" s="126"/>
      <c r="H8" s="127"/>
    </row>
    <row r="9" spans="1:8">
      <c r="A9" s="108" t="s">
        <v>519</v>
      </c>
      <c r="B9" s="113"/>
      <c r="C9" s="114"/>
      <c r="D9" s="115">
        <v>182667</v>
      </c>
      <c r="E9" s="116"/>
      <c r="F9" s="117">
        <v>53292</v>
      </c>
      <c r="G9" s="118"/>
      <c r="H9" s="119"/>
    </row>
    <row r="10" spans="1:8">
      <c r="A10" s="120"/>
      <c r="B10" s="121"/>
      <c r="C10" s="122"/>
      <c r="D10" s="123">
        <v>143371</v>
      </c>
      <c r="E10" s="124"/>
      <c r="F10" s="125">
        <v>28900</v>
      </c>
      <c r="G10" s="126"/>
      <c r="H10" s="127"/>
    </row>
    <row r="11" spans="1:8">
      <c r="A11" s="108" t="s">
        <v>520</v>
      </c>
      <c r="B11" s="113"/>
      <c r="C11" s="114"/>
      <c r="D11" s="115">
        <v>77031</v>
      </c>
      <c r="E11" s="116"/>
      <c r="F11" s="117">
        <v>49919</v>
      </c>
      <c r="G11" s="118"/>
      <c r="H11" s="119"/>
    </row>
    <row r="12" spans="1:8">
      <c r="A12" s="120"/>
      <c r="B12" s="121"/>
      <c r="C12" s="128"/>
      <c r="D12" s="123">
        <v>36805</v>
      </c>
      <c r="E12" s="124"/>
      <c r="F12" s="125">
        <v>26398</v>
      </c>
      <c r="G12" s="126"/>
      <c r="H12" s="127"/>
    </row>
    <row r="13" spans="1:8">
      <c r="A13" s="108"/>
      <c r="B13" s="113"/>
      <c r="C13" s="129"/>
      <c r="D13" s="130">
        <v>98212</v>
      </c>
      <c r="E13" s="131"/>
      <c r="F13" s="132">
        <v>49228</v>
      </c>
      <c r="G13" s="133"/>
      <c r="H13" s="119"/>
    </row>
    <row r="14" spans="1:8">
      <c r="A14" s="120"/>
      <c r="B14" s="121"/>
      <c r="C14" s="122"/>
      <c r="D14" s="123">
        <v>60797</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3.62</v>
      </c>
      <c r="C19" s="134">
        <f>ROUND(VALUE(SUBSTITUTE(実質収支比率等に係る経年分析!G$48,"▲","-")),2)</f>
        <v>3.4</v>
      </c>
      <c r="D19" s="134">
        <f>ROUND(VALUE(SUBSTITUTE(実質収支比率等に係る経年分析!H$48,"▲","-")),2)</f>
        <v>3.57</v>
      </c>
      <c r="E19" s="134">
        <f>ROUND(VALUE(SUBSTITUTE(実質収支比率等に係る経年分析!I$48,"▲","-")),2)</f>
        <v>3.62</v>
      </c>
      <c r="F19" s="134">
        <f>ROUND(VALUE(SUBSTITUTE(実質収支比率等に係る経年分析!J$48,"▲","-")),2)</f>
        <v>3.52</v>
      </c>
    </row>
    <row r="20" spans="1:11">
      <c r="A20" s="134" t="s">
        <v>42</v>
      </c>
      <c r="B20" s="134">
        <f>ROUND(VALUE(SUBSTITUTE(実質収支比率等に係る経年分析!F$47,"▲","-")),2)</f>
        <v>6.43</v>
      </c>
      <c r="C20" s="134">
        <f>ROUND(VALUE(SUBSTITUTE(実質収支比率等に係る経年分析!G$47,"▲","-")),2)</f>
        <v>7.99</v>
      </c>
      <c r="D20" s="134">
        <f>ROUND(VALUE(SUBSTITUTE(実質収支比率等に係る経年分析!H$47,"▲","-")),2)</f>
        <v>9.75</v>
      </c>
      <c r="E20" s="134">
        <f>ROUND(VALUE(SUBSTITUTE(実質収支比率等に係る経年分析!I$47,"▲","-")),2)</f>
        <v>11.8</v>
      </c>
      <c r="F20" s="134">
        <f>ROUND(VALUE(SUBSTITUTE(実質収支比率等に係る経年分析!J$47,"▲","-")),2)</f>
        <v>18.09</v>
      </c>
    </row>
    <row r="21" spans="1:11">
      <c r="A21" s="134" t="s">
        <v>43</v>
      </c>
      <c r="B21" s="134">
        <f>IF(ISNUMBER(VALUE(SUBSTITUTE(実質収支比率等に係る経年分析!F$49,"▲","-"))),ROUND(VALUE(SUBSTITUTE(実質収支比率等に係る経年分析!F$49,"▲","-")),2),NA())</f>
        <v>0.02</v>
      </c>
      <c r="C21" s="134">
        <f>IF(ISNUMBER(VALUE(SUBSTITUTE(実質収支比率等に係る経年分析!G$49,"▲","-"))),ROUND(VALUE(SUBSTITUTE(実質収支比率等に係る経年分析!G$49,"▲","-")),2),NA())</f>
        <v>-0.11</v>
      </c>
      <c r="D21" s="134">
        <f>IF(ISNUMBER(VALUE(SUBSTITUTE(実質収支比率等に係る経年分析!H$49,"▲","-"))),ROUND(VALUE(SUBSTITUTE(実質収支比率等に係る経年分析!H$49,"▲","-")),2),NA())</f>
        <v>0.15</v>
      </c>
      <c r="E21" s="134">
        <f>IF(ISNUMBER(VALUE(SUBSTITUTE(実質収支比率等に係る経年分析!I$49,"▲","-"))),ROUND(VALUE(SUBSTITUTE(実質収支比率等に係る経年分析!I$49,"▲","-")),2),NA())</f>
        <v>-0.03</v>
      </c>
      <c r="F21" s="134">
        <f>IF(ISNUMBER(VALUE(SUBSTITUTE(実質収支比率等に係る経年分析!J$49,"▲","-"))),ROUND(VALUE(SUBSTITUTE(実質収支比率等に係る経年分析!J$49,"▲","-")),2),NA())</f>
        <v>5.43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水資源対策特別会計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天王地区汚水処理施設事業特別会計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4.96</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1454</v>
      </c>
      <c r="E42" s="136"/>
      <c r="F42" s="136"/>
      <c r="G42" s="136">
        <f>'実質公債費比率（分子）の構造'!L$52</f>
        <v>1476</v>
      </c>
      <c r="H42" s="136"/>
      <c r="I42" s="136"/>
      <c r="J42" s="136">
        <f>'実質公債費比率（分子）の構造'!M$52</f>
        <v>1531</v>
      </c>
      <c r="K42" s="136"/>
      <c r="L42" s="136"/>
      <c r="M42" s="136">
        <f>'実質公債費比率（分子）の構造'!N$52</f>
        <v>1621</v>
      </c>
      <c r="N42" s="136"/>
      <c r="O42" s="136"/>
      <c r="P42" s="136">
        <f>'実質公債費比率（分子）の構造'!O$52</f>
        <v>1636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72</v>
      </c>
      <c r="C45" s="136"/>
      <c r="D45" s="136"/>
      <c r="E45" s="136">
        <f>'実質公債費比率（分子）の構造'!L$49</f>
        <v>57</v>
      </c>
      <c r="F45" s="136"/>
      <c r="G45" s="136"/>
      <c r="H45" s="136">
        <f>'実質公債費比率（分子）の構造'!M$49</f>
        <v>59</v>
      </c>
      <c r="I45" s="136"/>
      <c r="J45" s="136"/>
      <c r="K45" s="136">
        <f>'実質公債費比率（分子）の構造'!N$49</f>
        <v>42</v>
      </c>
      <c r="L45" s="136"/>
      <c r="M45" s="136"/>
      <c r="N45" s="136">
        <f>'実質公債費比率（分子）の構造'!O$49</f>
        <v>7</v>
      </c>
      <c r="O45" s="136"/>
      <c r="P45" s="136"/>
    </row>
    <row r="46" spans="1:16">
      <c r="A46" s="136" t="s">
        <v>54</v>
      </c>
      <c r="B46" s="136">
        <f>'実質公債費比率（分子）の構造'!K$48</f>
        <v>458</v>
      </c>
      <c r="C46" s="136"/>
      <c r="D46" s="136"/>
      <c r="E46" s="136">
        <f>'実質公債費比率（分子）の構造'!L$48</f>
        <v>486</v>
      </c>
      <c r="F46" s="136"/>
      <c r="G46" s="136"/>
      <c r="H46" s="136">
        <f>'実質公債費比率（分子）の構造'!M$48</f>
        <v>489</v>
      </c>
      <c r="I46" s="136"/>
      <c r="J46" s="136"/>
      <c r="K46" s="136">
        <f>'実質公債費比率（分子）の構造'!N$48</f>
        <v>486</v>
      </c>
      <c r="L46" s="136"/>
      <c r="M46" s="136"/>
      <c r="N46" s="136">
        <f>'実質公債費比率（分子）の構造'!O$48</f>
        <v>442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1896</v>
      </c>
      <c r="C49" s="136"/>
      <c r="D49" s="136"/>
      <c r="E49" s="136">
        <f>'実質公債費比率（分子）の構造'!L$45</f>
        <v>1821</v>
      </c>
      <c r="F49" s="136"/>
      <c r="G49" s="136"/>
      <c r="H49" s="136">
        <f>'実質公債費比率（分子）の構造'!M$45</f>
        <v>1705</v>
      </c>
      <c r="I49" s="136"/>
      <c r="J49" s="136"/>
      <c r="K49" s="136">
        <f>'実質公債費比率（分子）の構造'!N$45</f>
        <v>1687</v>
      </c>
      <c r="L49" s="136"/>
      <c r="M49" s="136"/>
      <c r="N49" s="136">
        <f>'実質公債費比率（分子）の構造'!O$45</f>
        <v>1705</v>
      </c>
      <c r="O49" s="136"/>
      <c r="P49" s="136"/>
    </row>
    <row r="50" spans="1:16">
      <c r="A50" s="136" t="s">
        <v>58</v>
      </c>
      <c r="B50" s="136" t="e">
        <f>NA()</f>
        <v>#N/A</v>
      </c>
      <c r="C50" s="136">
        <f>IF(ISNUMBER('実質公債費比率（分子）の構造'!K$53),'実質公債費比率（分子）の構造'!K$53,NA())</f>
        <v>972</v>
      </c>
      <c r="D50" s="136" t="e">
        <f>NA()</f>
        <v>#N/A</v>
      </c>
      <c r="E50" s="136" t="e">
        <f>NA()</f>
        <v>#N/A</v>
      </c>
      <c r="F50" s="136">
        <f>IF(ISNUMBER('実質公債費比率（分子）の構造'!L$53),'実質公債費比率（分子）の構造'!L$53,NA())</f>
        <v>888</v>
      </c>
      <c r="G50" s="136" t="e">
        <f>NA()</f>
        <v>#N/A</v>
      </c>
      <c r="H50" s="136" t="e">
        <f>NA()</f>
        <v>#N/A</v>
      </c>
      <c r="I50" s="136">
        <f>IF(ISNUMBER('実質公債費比率（分子）の構造'!M$53),'実質公債費比率（分子）の構造'!M$53,NA())</f>
        <v>722</v>
      </c>
      <c r="J50" s="136" t="e">
        <f>NA()</f>
        <v>#N/A</v>
      </c>
      <c r="K50" s="136" t="e">
        <f>NA()</f>
        <v>#N/A</v>
      </c>
      <c r="L50" s="136">
        <f>IF(ISNUMBER('実質公債費比率（分子）の構造'!N$53),'実質公債費比率（分子）の構造'!N$53,NA())</f>
        <v>594</v>
      </c>
      <c r="M50" s="136" t="e">
        <f>NA()</f>
        <v>#N/A</v>
      </c>
      <c r="N50" s="136" t="e">
        <f>NA()</f>
        <v>#N/A</v>
      </c>
      <c r="O50" s="136">
        <f>IF(ISNUMBER('実質公債費比率（分子）の構造'!O$53),'実質公債費比率（分子）の構造'!O$53,NA())</f>
        <v>518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14069</v>
      </c>
      <c r="E56" s="135"/>
      <c r="F56" s="135"/>
      <c r="G56" s="135">
        <f>'将来負担比率（分子）の構造'!J$51</f>
        <v>14182</v>
      </c>
      <c r="H56" s="135"/>
      <c r="I56" s="135"/>
      <c r="J56" s="135">
        <f>'将来負担比率（分子）の構造'!K$51</f>
        <v>14051</v>
      </c>
      <c r="K56" s="135"/>
      <c r="L56" s="135"/>
      <c r="M56" s="135">
        <f>'将来負担比率（分子）の構造'!L$51</f>
        <v>14775</v>
      </c>
      <c r="N56" s="135"/>
      <c r="O56" s="135"/>
      <c r="P56" s="135">
        <f>'将来負担比率（分子）の構造'!M$51</f>
        <v>14459</v>
      </c>
    </row>
    <row r="57" spans="1:16">
      <c r="A57" s="135" t="s">
        <v>34</v>
      </c>
      <c r="B57" s="135"/>
      <c r="C57" s="135"/>
      <c r="D57" s="135">
        <f>'将来負担比率（分子）の構造'!I$50</f>
        <v>76</v>
      </c>
      <c r="E57" s="135"/>
      <c r="F57" s="135"/>
      <c r="G57" s="135">
        <f>'将来負担比率（分子）の構造'!J$50</f>
        <v>70</v>
      </c>
      <c r="H57" s="135"/>
      <c r="I57" s="135"/>
      <c r="J57" s="135">
        <f>'将来負担比率（分子）の構造'!K$50</f>
        <v>63</v>
      </c>
      <c r="K57" s="135"/>
      <c r="L57" s="135"/>
      <c r="M57" s="135">
        <f>'将来負担比率（分子）の構造'!L$50</f>
        <v>57</v>
      </c>
      <c r="N57" s="135"/>
      <c r="O57" s="135"/>
      <c r="P57" s="135">
        <f>'将来負担比率（分子）の構造'!M$50</f>
        <v>50</v>
      </c>
    </row>
    <row r="58" spans="1:16">
      <c r="A58" s="135" t="s">
        <v>33</v>
      </c>
      <c r="B58" s="135"/>
      <c r="C58" s="135"/>
      <c r="D58" s="135">
        <f>'将来負担比率（分子）の構造'!I$49</f>
        <v>8034</v>
      </c>
      <c r="E58" s="135"/>
      <c r="F58" s="135"/>
      <c r="G58" s="135">
        <f>'将来負担比率（分子）の構造'!J$49</f>
        <v>8632</v>
      </c>
      <c r="H58" s="135"/>
      <c r="I58" s="135"/>
      <c r="J58" s="135">
        <f>'将来負担比率（分子）の構造'!K$49</f>
        <v>9450</v>
      </c>
      <c r="K58" s="135"/>
      <c r="L58" s="135"/>
      <c r="M58" s="135">
        <f>'将来負担比率（分子）の構造'!L$49</f>
        <v>8646</v>
      </c>
      <c r="N58" s="135"/>
      <c r="O58" s="135"/>
      <c r="P58" s="135">
        <f>'将来負担比率（分子）の構造'!M$49</f>
        <v>9691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394</v>
      </c>
      <c r="C61" s="135"/>
      <c r="D61" s="135"/>
      <c r="E61" s="135">
        <f>'将来負担比率（分子）の構造'!J$46</f>
        <v>320</v>
      </c>
      <c r="F61" s="135"/>
      <c r="G61" s="135"/>
      <c r="H61" s="135">
        <f>'将来負担比率（分子）の構造'!K$46</f>
        <v>326</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1984</v>
      </c>
      <c r="C62" s="135"/>
      <c r="D62" s="135"/>
      <c r="E62" s="135">
        <f>'将来負担比率（分子）の構造'!J$45</f>
        <v>1989</v>
      </c>
      <c r="F62" s="135"/>
      <c r="G62" s="135"/>
      <c r="H62" s="135">
        <f>'将来負担比率（分子）の構造'!K$45</f>
        <v>1589</v>
      </c>
      <c r="I62" s="135"/>
      <c r="J62" s="135"/>
      <c r="K62" s="135">
        <f>'将来負担比率（分子）の構造'!L$45</f>
        <v>1606</v>
      </c>
      <c r="L62" s="135"/>
      <c r="M62" s="135"/>
      <c r="N62" s="135">
        <f>'将来負担比率（分子）の構造'!M$45</f>
        <v>1462</v>
      </c>
      <c r="O62" s="135"/>
      <c r="P62" s="135"/>
    </row>
    <row r="63" spans="1:16">
      <c r="A63" s="135" t="s">
        <v>27</v>
      </c>
      <c r="B63" s="135">
        <f>'将来負担比率（分子）の構造'!I$44</f>
        <v>220</v>
      </c>
      <c r="C63" s="135"/>
      <c r="D63" s="135"/>
      <c r="E63" s="135">
        <f>'将来負担比率（分子）の構造'!J$44</f>
        <v>177</v>
      </c>
      <c r="F63" s="135"/>
      <c r="G63" s="135"/>
      <c r="H63" s="135">
        <f>'将来負担比率（分子）の構造'!K$44</f>
        <v>133</v>
      </c>
      <c r="I63" s="135"/>
      <c r="J63" s="135"/>
      <c r="K63" s="135">
        <f>'将来負担比率（分子）の構造'!L$44</f>
        <v>87</v>
      </c>
      <c r="L63" s="135"/>
      <c r="M63" s="135"/>
      <c r="N63" s="135">
        <f>'将来負担比率（分子）の構造'!M$44</f>
        <v>52</v>
      </c>
      <c r="O63" s="135"/>
      <c r="P63" s="135"/>
    </row>
    <row r="64" spans="1:16">
      <c r="A64" s="135" t="s">
        <v>26</v>
      </c>
      <c r="B64" s="135">
        <f>'将来負担比率（分子）の構造'!I$43</f>
        <v>5451</v>
      </c>
      <c r="C64" s="135"/>
      <c r="D64" s="135"/>
      <c r="E64" s="135">
        <f>'将来負担比率（分子）の構造'!J$43</f>
        <v>5118</v>
      </c>
      <c r="F64" s="135"/>
      <c r="G64" s="135"/>
      <c r="H64" s="135">
        <f>'将来負担比率（分子）の構造'!K$43</f>
        <v>4828</v>
      </c>
      <c r="I64" s="135"/>
      <c r="J64" s="135"/>
      <c r="K64" s="135">
        <f>'将来負担比率（分子）の構造'!L$43</f>
        <v>4565</v>
      </c>
      <c r="L64" s="135"/>
      <c r="M64" s="135"/>
      <c r="N64" s="135">
        <f>'将来負担比率（分子）の構造'!M$43</f>
        <v>4346</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13138</v>
      </c>
      <c r="C66" s="135"/>
      <c r="D66" s="135"/>
      <c r="E66" s="135">
        <f>'将来負担比率（分子）の構造'!J$41</f>
        <v>13088</v>
      </c>
      <c r="F66" s="135"/>
      <c r="G66" s="135"/>
      <c r="H66" s="135">
        <f>'将来負担比率（分子）の構造'!K$41</f>
        <v>12965</v>
      </c>
      <c r="I66" s="135"/>
      <c r="J66" s="135"/>
      <c r="K66" s="135">
        <f>'将来負担比率（分子）の構造'!L$41</f>
        <v>14202</v>
      </c>
      <c r="L66" s="135"/>
      <c r="M66" s="135"/>
      <c r="N66" s="135">
        <f>'将来負担比率（分子）の構造'!M$41</f>
        <v>13974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2524093</v>
      </c>
      <c r="S5" s="613"/>
      <c r="T5" s="613"/>
      <c r="U5" s="613"/>
      <c r="V5" s="613"/>
      <c r="W5" s="613"/>
      <c r="X5" s="613"/>
      <c r="Y5" s="614"/>
      <c r="Z5" s="615">
        <v>17.7</v>
      </c>
      <c r="AA5" s="615"/>
      <c r="AB5" s="615"/>
      <c r="AC5" s="615"/>
      <c r="AD5" s="616">
        <v>2524093</v>
      </c>
      <c r="AE5" s="616"/>
      <c r="AF5" s="616"/>
      <c r="AG5" s="616"/>
      <c r="AH5" s="616"/>
      <c r="AI5" s="616"/>
      <c r="AJ5" s="616"/>
      <c r="AK5" s="616"/>
      <c r="AL5" s="617">
        <v>29.8</v>
      </c>
      <c r="AM5" s="618"/>
      <c r="AN5" s="618"/>
      <c r="AO5" s="619"/>
      <c r="AP5" s="609" t="s">
        <v>204</v>
      </c>
      <c r="AQ5" s="610"/>
      <c r="AR5" s="610"/>
      <c r="AS5" s="610"/>
      <c r="AT5" s="610"/>
      <c r="AU5" s="610"/>
      <c r="AV5" s="610"/>
      <c r="AW5" s="610"/>
      <c r="AX5" s="610"/>
      <c r="AY5" s="610"/>
      <c r="AZ5" s="610"/>
      <c r="BA5" s="610"/>
      <c r="BB5" s="610"/>
      <c r="BC5" s="610"/>
      <c r="BD5" s="610"/>
      <c r="BE5" s="610"/>
      <c r="BF5" s="611"/>
      <c r="BG5" s="623">
        <v>2520076</v>
      </c>
      <c r="BH5" s="624"/>
      <c r="BI5" s="624"/>
      <c r="BJ5" s="624"/>
      <c r="BK5" s="624"/>
      <c r="BL5" s="624"/>
      <c r="BM5" s="624"/>
      <c r="BN5" s="625"/>
      <c r="BO5" s="626">
        <v>99.8</v>
      </c>
      <c r="BP5" s="626"/>
      <c r="BQ5" s="626"/>
      <c r="BR5" s="626"/>
      <c r="BS5" s="627">
        <v>29054</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124326</v>
      </c>
      <c r="S6" s="624"/>
      <c r="T6" s="624"/>
      <c r="U6" s="624"/>
      <c r="V6" s="624"/>
      <c r="W6" s="624"/>
      <c r="X6" s="624"/>
      <c r="Y6" s="625"/>
      <c r="Z6" s="626">
        <v>0.9</v>
      </c>
      <c r="AA6" s="626"/>
      <c r="AB6" s="626"/>
      <c r="AC6" s="626"/>
      <c r="AD6" s="627">
        <v>124326</v>
      </c>
      <c r="AE6" s="627"/>
      <c r="AF6" s="627"/>
      <c r="AG6" s="627"/>
      <c r="AH6" s="627"/>
      <c r="AI6" s="627"/>
      <c r="AJ6" s="627"/>
      <c r="AK6" s="627"/>
      <c r="AL6" s="628">
        <v>1.5</v>
      </c>
      <c r="AM6" s="629"/>
      <c r="AN6" s="629"/>
      <c r="AO6" s="630"/>
      <c r="AP6" s="620" t="s">
        <v>209</v>
      </c>
      <c r="AQ6" s="621"/>
      <c r="AR6" s="621"/>
      <c r="AS6" s="621"/>
      <c r="AT6" s="621"/>
      <c r="AU6" s="621"/>
      <c r="AV6" s="621"/>
      <c r="AW6" s="621"/>
      <c r="AX6" s="621"/>
      <c r="AY6" s="621"/>
      <c r="AZ6" s="621"/>
      <c r="BA6" s="621"/>
      <c r="BB6" s="621"/>
      <c r="BC6" s="621"/>
      <c r="BD6" s="621"/>
      <c r="BE6" s="621"/>
      <c r="BF6" s="622"/>
      <c r="BG6" s="623">
        <v>2520076</v>
      </c>
      <c r="BH6" s="624"/>
      <c r="BI6" s="624"/>
      <c r="BJ6" s="624"/>
      <c r="BK6" s="624"/>
      <c r="BL6" s="624"/>
      <c r="BM6" s="624"/>
      <c r="BN6" s="625"/>
      <c r="BO6" s="626">
        <v>99.8</v>
      </c>
      <c r="BP6" s="626"/>
      <c r="BQ6" s="626"/>
      <c r="BR6" s="626"/>
      <c r="BS6" s="627">
        <v>29054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116481</v>
      </c>
      <c r="CS6" s="624"/>
      <c r="CT6" s="624"/>
      <c r="CU6" s="624"/>
      <c r="CV6" s="624"/>
      <c r="CW6" s="624"/>
      <c r="CX6" s="624"/>
      <c r="CY6" s="625"/>
      <c r="CZ6" s="626">
        <v>0.8</v>
      </c>
      <c r="DA6" s="626"/>
      <c r="DB6" s="626"/>
      <c r="DC6" s="626"/>
      <c r="DD6" s="632" t="s">
        <v>211</v>
      </c>
      <c r="DE6" s="624"/>
      <c r="DF6" s="624"/>
      <c r="DG6" s="624"/>
      <c r="DH6" s="624"/>
      <c r="DI6" s="624"/>
      <c r="DJ6" s="624"/>
      <c r="DK6" s="624"/>
      <c r="DL6" s="624"/>
      <c r="DM6" s="624"/>
      <c r="DN6" s="624"/>
      <c r="DO6" s="624"/>
      <c r="DP6" s="625"/>
      <c r="DQ6" s="632">
        <v>116481</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9687</v>
      </c>
      <c r="S7" s="624"/>
      <c r="T7" s="624"/>
      <c r="U7" s="624"/>
      <c r="V7" s="624"/>
      <c r="W7" s="624"/>
      <c r="X7" s="624"/>
      <c r="Y7" s="625"/>
      <c r="Z7" s="626">
        <v>0.1</v>
      </c>
      <c r="AA7" s="626"/>
      <c r="AB7" s="626"/>
      <c r="AC7" s="626"/>
      <c r="AD7" s="627">
        <v>9687</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1128768</v>
      </c>
      <c r="BH7" s="624"/>
      <c r="BI7" s="624"/>
      <c r="BJ7" s="624"/>
      <c r="BK7" s="624"/>
      <c r="BL7" s="624"/>
      <c r="BM7" s="624"/>
      <c r="BN7" s="625"/>
      <c r="BO7" s="626">
        <v>44.7</v>
      </c>
      <c r="BP7" s="626"/>
      <c r="BQ7" s="626"/>
      <c r="BR7" s="626"/>
      <c r="BS7" s="627">
        <v>29054</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2452749</v>
      </c>
      <c r="CS7" s="624"/>
      <c r="CT7" s="624"/>
      <c r="CU7" s="624"/>
      <c r="CV7" s="624"/>
      <c r="CW7" s="624"/>
      <c r="CX7" s="624"/>
      <c r="CY7" s="625"/>
      <c r="CZ7" s="626">
        <v>17.8</v>
      </c>
      <c r="DA7" s="626"/>
      <c r="DB7" s="626"/>
      <c r="DC7" s="626"/>
      <c r="DD7" s="632">
        <v>146669</v>
      </c>
      <c r="DE7" s="624"/>
      <c r="DF7" s="624"/>
      <c r="DG7" s="624"/>
      <c r="DH7" s="624"/>
      <c r="DI7" s="624"/>
      <c r="DJ7" s="624"/>
      <c r="DK7" s="624"/>
      <c r="DL7" s="624"/>
      <c r="DM7" s="624"/>
      <c r="DN7" s="624"/>
      <c r="DO7" s="624"/>
      <c r="DP7" s="625"/>
      <c r="DQ7" s="632">
        <v>1968436</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13920</v>
      </c>
      <c r="S8" s="624"/>
      <c r="T8" s="624"/>
      <c r="U8" s="624"/>
      <c r="V8" s="624"/>
      <c r="W8" s="624"/>
      <c r="X8" s="624"/>
      <c r="Y8" s="625"/>
      <c r="Z8" s="626">
        <v>0.1</v>
      </c>
      <c r="AA8" s="626"/>
      <c r="AB8" s="626"/>
      <c r="AC8" s="626"/>
      <c r="AD8" s="627">
        <v>13920</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40359</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3386493</v>
      </c>
      <c r="CS8" s="624"/>
      <c r="CT8" s="624"/>
      <c r="CU8" s="624"/>
      <c r="CV8" s="624"/>
      <c r="CW8" s="624"/>
      <c r="CX8" s="624"/>
      <c r="CY8" s="625"/>
      <c r="CZ8" s="626">
        <v>24.6</v>
      </c>
      <c r="DA8" s="626"/>
      <c r="DB8" s="626"/>
      <c r="DC8" s="626"/>
      <c r="DD8" s="632">
        <v>11259</v>
      </c>
      <c r="DE8" s="624"/>
      <c r="DF8" s="624"/>
      <c r="DG8" s="624"/>
      <c r="DH8" s="624"/>
      <c r="DI8" s="624"/>
      <c r="DJ8" s="624"/>
      <c r="DK8" s="624"/>
      <c r="DL8" s="624"/>
      <c r="DM8" s="624"/>
      <c r="DN8" s="624"/>
      <c r="DO8" s="624"/>
      <c r="DP8" s="625"/>
      <c r="DQ8" s="632">
        <v>2051878</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11837</v>
      </c>
      <c r="S9" s="624"/>
      <c r="T9" s="624"/>
      <c r="U9" s="624"/>
      <c r="V9" s="624"/>
      <c r="W9" s="624"/>
      <c r="X9" s="624"/>
      <c r="Y9" s="625"/>
      <c r="Z9" s="626">
        <v>0.1</v>
      </c>
      <c r="AA9" s="626"/>
      <c r="AB9" s="626"/>
      <c r="AC9" s="626"/>
      <c r="AD9" s="627">
        <v>11837</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917274</v>
      </c>
      <c r="BH9" s="624"/>
      <c r="BI9" s="624"/>
      <c r="BJ9" s="624"/>
      <c r="BK9" s="624"/>
      <c r="BL9" s="624"/>
      <c r="BM9" s="624"/>
      <c r="BN9" s="625"/>
      <c r="BO9" s="626">
        <v>36.299999999999997</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1457841</v>
      </c>
      <c r="CS9" s="624"/>
      <c r="CT9" s="624"/>
      <c r="CU9" s="624"/>
      <c r="CV9" s="624"/>
      <c r="CW9" s="624"/>
      <c r="CX9" s="624"/>
      <c r="CY9" s="625"/>
      <c r="CZ9" s="626">
        <v>10.6</v>
      </c>
      <c r="DA9" s="626"/>
      <c r="DB9" s="626"/>
      <c r="DC9" s="626"/>
      <c r="DD9" s="632">
        <v>30844</v>
      </c>
      <c r="DE9" s="624"/>
      <c r="DF9" s="624"/>
      <c r="DG9" s="624"/>
      <c r="DH9" s="624"/>
      <c r="DI9" s="624"/>
      <c r="DJ9" s="624"/>
      <c r="DK9" s="624"/>
      <c r="DL9" s="624"/>
      <c r="DM9" s="624"/>
      <c r="DN9" s="624"/>
      <c r="DO9" s="624"/>
      <c r="DP9" s="625"/>
      <c r="DQ9" s="632">
        <v>1219070</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439161</v>
      </c>
      <c r="S10" s="624"/>
      <c r="T10" s="624"/>
      <c r="U10" s="624"/>
      <c r="V10" s="624"/>
      <c r="W10" s="624"/>
      <c r="X10" s="624"/>
      <c r="Y10" s="625"/>
      <c r="Z10" s="626">
        <v>3.1</v>
      </c>
      <c r="AA10" s="626"/>
      <c r="AB10" s="626"/>
      <c r="AC10" s="626"/>
      <c r="AD10" s="627">
        <v>439161</v>
      </c>
      <c r="AE10" s="627"/>
      <c r="AF10" s="627"/>
      <c r="AG10" s="627"/>
      <c r="AH10" s="627"/>
      <c r="AI10" s="627"/>
      <c r="AJ10" s="627"/>
      <c r="AK10" s="627"/>
      <c r="AL10" s="628">
        <v>5.2</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58909</v>
      </c>
      <c r="BH10" s="624"/>
      <c r="BI10" s="624"/>
      <c r="BJ10" s="624"/>
      <c r="BK10" s="624"/>
      <c r="BL10" s="624"/>
      <c r="BM10" s="624"/>
      <c r="BN10" s="625"/>
      <c r="BO10" s="626">
        <v>2.2999999999999998</v>
      </c>
      <c r="BP10" s="626"/>
      <c r="BQ10" s="626"/>
      <c r="BR10" s="626"/>
      <c r="BS10" s="632">
        <v>9755</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13005</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13000</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112226</v>
      </c>
      <c r="BH11" s="624"/>
      <c r="BI11" s="624"/>
      <c r="BJ11" s="624"/>
      <c r="BK11" s="624"/>
      <c r="BL11" s="624"/>
      <c r="BM11" s="624"/>
      <c r="BN11" s="625"/>
      <c r="BO11" s="626">
        <v>4.4000000000000004</v>
      </c>
      <c r="BP11" s="626"/>
      <c r="BQ11" s="626"/>
      <c r="BR11" s="626"/>
      <c r="BS11" s="632">
        <v>19299</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683290</v>
      </c>
      <c r="CS11" s="624"/>
      <c r="CT11" s="624"/>
      <c r="CU11" s="624"/>
      <c r="CV11" s="624"/>
      <c r="CW11" s="624"/>
      <c r="CX11" s="624"/>
      <c r="CY11" s="625"/>
      <c r="CZ11" s="626">
        <v>5</v>
      </c>
      <c r="DA11" s="626"/>
      <c r="DB11" s="626"/>
      <c r="DC11" s="626"/>
      <c r="DD11" s="632">
        <v>420819</v>
      </c>
      <c r="DE11" s="624"/>
      <c r="DF11" s="624"/>
      <c r="DG11" s="624"/>
      <c r="DH11" s="624"/>
      <c r="DI11" s="624"/>
      <c r="DJ11" s="624"/>
      <c r="DK11" s="624"/>
      <c r="DL11" s="624"/>
      <c r="DM11" s="624"/>
      <c r="DN11" s="624"/>
      <c r="DO11" s="624"/>
      <c r="DP11" s="625"/>
      <c r="DQ11" s="632">
        <v>237452</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1200560</v>
      </c>
      <c r="BH12" s="624"/>
      <c r="BI12" s="624"/>
      <c r="BJ12" s="624"/>
      <c r="BK12" s="624"/>
      <c r="BL12" s="624"/>
      <c r="BM12" s="624"/>
      <c r="BN12" s="625"/>
      <c r="BO12" s="626">
        <v>47.6</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360884</v>
      </c>
      <c r="CS12" s="624"/>
      <c r="CT12" s="624"/>
      <c r="CU12" s="624"/>
      <c r="CV12" s="624"/>
      <c r="CW12" s="624"/>
      <c r="CX12" s="624"/>
      <c r="CY12" s="625"/>
      <c r="CZ12" s="626">
        <v>2.6</v>
      </c>
      <c r="DA12" s="626"/>
      <c r="DB12" s="626"/>
      <c r="DC12" s="626"/>
      <c r="DD12" s="632">
        <v>121084</v>
      </c>
      <c r="DE12" s="624"/>
      <c r="DF12" s="624"/>
      <c r="DG12" s="624"/>
      <c r="DH12" s="624"/>
      <c r="DI12" s="624"/>
      <c r="DJ12" s="624"/>
      <c r="DK12" s="624"/>
      <c r="DL12" s="624"/>
      <c r="DM12" s="624"/>
      <c r="DN12" s="624"/>
      <c r="DO12" s="624"/>
      <c r="DP12" s="625"/>
      <c r="DQ12" s="632">
        <v>166449</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16296</v>
      </c>
      <c r="S13" s="624"/>
      <c r="T13" s="624"/>
      <c r="U13" s="624"/>
      <c r="V13" s="624"/>
      <c r="W13" s="624"/>
      <c r="X13" s="624"/>
      <c r="Y13" s="625"/>
      <c r="Z13" s="626">
        <v>0.1</v>
      </c>
      <c r="AA13" s="626"/>
      <c r="AB13" s="626"/>
      <c r="AC13" s="626"/>
      <c r="AD13" s="627">
        <v>16296</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1188193</v>
      </c>
      <c r="BH13" s="624"/>
      <c r="BI13" s="624"/>
      <c r="BJ13" s="624"/>
      <c r="BK13" s="624"/>
      <c r="BL13" s="624"/>
      <c r="BM13" s="624"/>
      <c r="BN13" s="625"/>
      <c r="BO13" s="626">
        <v>47.1</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1319411</v>
      </c>
      <c r="CS13" s="624"/>
      <c r="CT13" s="624"/>
      <c r="CU13" s="624"/>
      <c r="CV13" s="624"/>
      <c r="CW13" s="624"/>
      <c r="CX13" s="624"/>
      <c r="CY13" s="625"/>
      <c r="CZ13" s="626">
        <v>9.6</v>
      </c>
      <c r="DA13" s="626"/>
      <c r="DB13" s="626"/>
      <c r="DC13" s="626"/>
      <c r="DD13" s="632">
        <v>671836</v>
      </c>
      <c r="DE13" s="624"/>
      <c r="DF13" s="624"/>
      <c r="DG13" s="624"/>
      <c r="DH13" s="624"/>
      <c r="DI13" s="624"/>
      <c r="DJ13" s="624"/>
      <c r="DK13" s="624"/>
      <c r="DL13" s="624"/>
      <c r="DM13" s="624"/>
      <c r="DN13" s="624"/>
      <c r="DO13" s="624"/>
      <c r="DP13" s="625"/>
      <c r="DQ13" s="632">
        <v>729103</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65420</v>
      </c>
      <c r="BH14" s="624"/>
      <c r="BI14" s="624"/>
      <c r="BJ14" s="624"/>
      <c r="BK14" s="624"/>
      <c r="BL14" s="624"/>
      <c r="BM14" s="624"/>
      <c r="BN14" s="625"/>
      <c r="BO14" s="626">
        <v>2.6</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572273</v>
      </c>
      <c r="CS14" s="624"/>
      <c r="CT14" s="624"/>
      <c r="CU14" s="624"/>
      <c r="CV14" s="624"/>
      <c r="CW14" s="624"/>
      <c r="CX14" s="624"/>
      <c r="CY14" s="625"/>
      <c r="CZ14" s="626">
        <v>4.0999999999999996</v>
      </c>
      <c r="DA14" s="626"/>
      <c r="DB14" s="626"/>
      <c r="DC14" s="626"/>
      <c r="DD14" s="632">
        <v>68285</v>
      </c>
      <c r="DE14" s="624"/>
      <c r="DF14" s="624"/>
      <c r="DG14" s="624"/>
      <c r="DH14" s="624"/>
      <c r="DI14" s="624"/>
      <c r="DJ14" s="624"/>
      <c r="DK14" s="624"/>
      <c r="DL14" s="624"/>
      <c r="DM14" s="624"/>
      <c r="DN14" s="624"/>
      <c r="DO14" s="624"/>
      <c r="DP14" s="625"/>
      <c r="DQ14" s="632">
        <v>508558</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5428</v>
      </c>
      <c r="S15" s="624"/>
      <c r="T15" s="624"/>
      <c r="U15" s="624"/>
      <c r="V15" s="624"/>
      <c r="W15" s="624"/>
      <c r="X15" s="624"/>
      <c r="Y15" s="625"/>
      <c r="Z15" s="626">
        <v>0</v>
      </c>
      <c r="AA15" s="626"/>
      <c r="AB15" s="626"/>
      <c r="AC15" s="626"/>
      <c r="AD15" s="627">
        <v>5428</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125328</v>
      </c>
      <c r="BH15" s="624"/>
      <c r="BI15" s="624"/>
      <c r="BJ15" s="624"/>
      <c r="BK15" s="624"/>
      <c r="BL15" s="624"/>
      <c r="BM15" s="624"/>
      <c r="BN15" s="625"/>
      <c r="BO15" s="626">
        <v>5</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1295374</v>
      </c>
      <c r="CS15" s="624"/>
      <c r="CT15" s="624"/>
      <c r="CU15" s="624"/>
      <c r="CV15" s="624"/>
      <c r="CW15" s="624"/>
      <c r="CX15" s="624"/>
      <c r="CY15" s="625"/>
      <c r="CZ15" s="626">
        <v>9.4</v>
      </c>
      <c r="DA15" s="626"/>
      <c r="DB15" s="626"/>
      <c r="DC15" s="626"/>
      <c r="DD15" s="632">
        <v>383805</v>
      </c>
      <c r="DE15" s="624"/>
      <c r="DF15" s="624"/>
      <c r="DG15" s="624"/>
      <c r="DH15" s="624"/>
      <c r="DI15" s="624"/>
      <c r="DJ15" s="624"/>
      <c r="DK15" s="624"/>
      <c r="DL15" s="624"/>
      <c r="DM15" s="624"/>
      <c r="DN15" s="624"/>
      <c r="DO15" s="624"/>
      <c r="DP15" s="625"/>
      <c r="DQ15" s="632">
        <v>843535</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5808339</v>
      </c>
      <c r="S16" s="624"/>
      <c r="T16" s="624"/>
      <c r="U16" s="624"/>
      <c r="V16" s="624"/>
      <c r="W16" s="624"/>
      <c r="X16" s="624"/>
      <c r="Y16" s="625"/>
      <c r="Z16" s="626">
        <v>40.700000000000003</v>
      </c>
      <c r="AA16" s="626"/>
      <c r="AB16" s="626"/>
      <c r="AC16" s="626"/>
      <c r="AD16" s="627">
        <v>5310878</v>
      </c>
      <c r="AE16" s="627"/>
      <c r="AF16" s="627"/>
      <c r="AG16" s="627"/>
      <c r="AH16" s="627"/>
      <c r="AI16" s="627"/>
      <c r="AJ16" s="627"/>
      <c r="AK16" s="627"/>
      <c r="AL16" s="628">
        <v>62.6</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428600</v>
      </c>
      <c r="CS16" s="624"/>
      <c r="CT16" s="624"/>
      <c r="CU16" s="624"/>
      <c r="CV16" s="624"/>
      <c r="CW16" s="624"/>
      <c r="CX16" s="624"/>
      <c r="CY16" s="625"/>
      <c r="CZ16" s="626">
        <v>3.1</v>
      </c>
      <c r="DA16" s="626"/>
      <c r="DB16" s="626"/>
      <c r="DC16" s="626"/>
      <c r="DD16" s="632" t="s">
        <v>108</v>
      </c>
      <c r="DE16" s="624"/>
      <c r="DF16" s="624"/>
      <c r="DG16" s="624"/>
      <c r="DH16" s="624"/>
      <c r="DI16" s="624"/>
      <c r="DJ16" s="624"/>
      <c r="DK16" s="624"/>
      <c r="DL16" s="624"/>
      <c r="DM16" s="624"/>
      <c r="DN16" s="624"/>
      <c r="DO16" s="624"/>
      <c r="DP16" s="625"/>
      <c r="DQ16" s="632">
        <v>50532</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5310878</v>
      </c>
      <c r="S17" s="624"/>
      <c r="T17" s="624"/>
      <c r="U17" s="624"/>
      <c r="V17" s="624"/>
      <c r="W17" s="624"/>
      <c r="X17" s="624"/>
      <c r="Y17" s="625"/>
      <c r="Z17" s="626">
        <v>37.200000000000003</v>
      </c>
      <c r="AA17" s="626"/>
      <c r="AB17" s="626"/>
      <c r="AC17" s="626"/>
      <c r="AD17" s="627">
        <v>5310878</v>
      </c>
      <c r="AE17" s="627"/>
      <c r="AF17" s="627"/>
      <c r="AG17" s="627"/>
      <c r="AH17" s="627"/>
      <c r="AI17" s="627"/>
      <c r="AJ17" s="627"/>
      <c r="AK17" s="627"/>
      <c r="AL17" s="628">
        <v>62.6</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1705488</v>
      </c>
      <c r="CS17" s="624"/>
      <c r="CT17" s="624"/>
      <c r="CU17" s="624"/>
      <c r="CV17" s="624"/>
      <c r="CW17" s="624"/>
      <c r="CX17" s="624"/>
      <c r="CY17" s="625"/>
      <c r="CZ17" s="626">
        <v>12.4</v>
      </c>
      <c r="DA17" s="626"/>
      <c r="DB17" s="626"/>
      <c r="DC17" s="626"/>
      <c r="DD17" s="632" t="s">
        <v>108</v>
      </c>
      <c r="DE17" s="624"/>
      <c r="DF17" s="624"/>
      <c r="DG17" s="624"/>
      <c r="DH17" s="624"/>
      <c r="DI17" s="624"/>
      <c r="DJ17" s="624"/>
      <c r="DK17" s="624"/>
      <c r="DL17" s="624"/>
      <c r="DM17" s="624"/>
      <c r="DN17" s="624"/>
      <c r="DO17" s="624"/>
      <c r="DP17" s="625"/>
      <c r="DQ17" s="632">
        <v>1697700</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497461</v>
      </c>
      <c r="S18" s="624"/>
      <c r="T18" s="624"/>
      <c r="U18" s="624"/>
      <c r="V18" s="624"/>
      <c r="W18" s="624"/>
      <c r="X18" s="624"/>
      <c r="Y18" s="625"/>
      <c r="Z18" s="626">
        <v>3.5</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4017</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8953087</v>
      </c>
      <c r="S20" s="624"/>
      <c r="T20" s="624"/>
      <c r="U20" s="624"/>
      <c r="V20" s="624"/>
      <c r="W20" s="624"/>
      <c r="X20" s="624"/>
      <c r="Y20" s="625"/>
      <c r="Z20" s="626">
        <v>62.8</v>
      </c>
      <c r="AA20" s="626"/>
      <c r="AB20" s="626"/>
      <c r="AC20" s="626"/>
      <c r="AD20" s="627">
        <v>8455626</v>
      </c>
      <c r="AE20" s="627"/>
      <c r="AF20" s="627"/>
      <c r="AG20" s="627"/>
      <c r="AH20" s="627"/>
      <c r="AI20" s="627"/>
      <c r="AJ20" s="627"/>
      <c r="AK20" s="627"/>
      <c r="AL20" s="628">
        <v>99.7</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4017</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13791889</v>
      </c>
      <c r="CS20" s="624"/>
      <c r="CT20" s="624"/>
      <c r="CU20" s="624"/>
      <c r="CV20" s="624"/>
      <c r="CW20" s="624"/>
      <c r="CX20" s="624"/>
      <c r="CY20" s="625"/>
      <c r="CZ20" s="626">
        <v>100</v>
      </c>
      <c r="DA20" s="626"/>
      <c r="DB20" s="626"/>
      <c r="DC20" s="626"/>
      <c r="DD20" s="632">
        <v>1854601</v>
      </c>
      <c r="DE20" s="624"/>
      <c r="DF20" s="624"/>
      <c r="DG20" s="624"/>
      <c r="DH20" s="624"/>
      <c r="DI20" s="624"/>
      <c r="DJ20" s="624"/>
      <c r="DK20" s="624"/>
      <c r="DL20" s="624"/>
      <c r="DM20" s="624"/>
      <c r="DN20" s="624"/>
      <c r="DO20" s="624"/>
      <c r="DP20" s="625"/>
      <c r="DQ20" s="632">
        <v>9602194</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2743</v>
      </c>
      <c r="S21" s="624"/>
      <c r="T21" s="624"/>
      <c r="U21" s="624"/>
      <c r="V21" s="624"/>
      <c r="W21" s="624"/>
      <c r="X21" s="624"/>
      <c r="Y21" s="625"/>
      <c r="Z21" s="626">
        <v>0</v>
      </c>
      <c r="AA21" s="626"/>
      <c r="AB21" s="626"/>
      <c r="AC21" s="626"/>
      <c r="AD21" s="627">
        <v>2743</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3622</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61835</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180023</v>
      </c>
      <c r="S23" s="624"/>
      <c r="T23" s="624"/>
      <c r="U23" s="624"/>
      <c r="V23" s="624"/>
      <c r="W23" s="624"/>
      <c r="X23" s="624"/>
      <c r="Y23" s="625"/>
      <c r="Z23" s="626">
        <v>1.3</v>
      </c>
      <c r="AA23" s="626"/>
      <c r="AB23" s="626"/>
      <c r="AC23" s="626"/>
      <c r="AD23" s="627">
        <v>1902</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58983</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v>395</v>
      </c>
      <c r="BH24" s="624"/>
      <c r="BI24" s="624"/>
      <c r="BJ24" s="624"/>
      <c r="BK24" s="624"/>
      <c r="BL24" s="624"/>
      <c r="BM24" s="624"/>
      <c r="BN24" s="625"/>
      <c r="BO24" s="626">
        <v>0</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5038296</v>
      </c>
      <c r="CS24" s="613"/>
      <c r="CT24" s="613"/>
      <c r="CU24" s="613"/>
      <c r="CV24" s="613"/>
      <c r="CW24" s="613"/>
      <c r="CX24" s="613"/>
      <c r="CY24" s="614"/>
      <c r="CZ24" s="650">
        <v>36.5</v>
      </c>
      <c r="DA24" s="651"/>
      <c r="DB24" s="651"/>
      <c r="DC24" s="652"/>
      <c r="DD24" s="649">
        <v>4053440</v>
      </c>
      <c r="DE24" s="613"/>
      <c r="DF24" s="613"/>
      <c r="DG24" s="613"/>
      <c r="DH24" s="613"/>
      <c r="DI24" s="613"/>
      <c r="DJ24" s="613"/>
      <c r="DK24" s="614"/>
      <c r="DL24" s="649">
        <v>4006424</v>
      </c>
      <c r="DM24" s="613"/>
      <c r="DN24" s="613"/>
      <c r="DO24" s="613"/>
      <c r="DP24" s="613"/>
      <c r="DQ24" s="613"/>
      <c r="DR24" s="613"/>
      <c r="DS24" s="613"/>
      <c r="DT24" s="613"/>
      <c r="DU24" s="613"/>
      <c r="DV24" s="614"/>
      <c r="DW24" s="617">
        <v>44.4</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1260854</v>
      </c>
      <c r="S25" s="624"/>
      <c r="T25" s="624"/>
      <c r="U25" s="624"/>
      <c r="V25" s="624"/>
      <c r="W25" s="624"/>
      <c r="X25" s="624"/>
      <c r="Y25" s="625"/>
      <c r="Z25" s="626">
        <v>8.8000000000000007</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1890100</v>
      </c>
      <c r="CS25" s="655"/>
      <c r="CT25" s="655"/>
      <c r="CU25" s="655"/>
      <c r="CV25" s="655"/>
      <c r="CW25" s="655"/>
      <c r="CX25" s="655"/>
      <c r="CY25" s="656"/>
      <c r="CZ25" s="657">
        <v>13.7</v>
      </c>
      <c r="DA25" s="658"/>
      <c r="DB25" s="658"/>
      <c r="DC25" s="659"/>
      <c r="DD25" s="632">
        <v>1774644</v>
      </c>
      <c r="DE25" s="655"/>
      <c r="DF25" s="655"/>
      <c r="DG25" s="655"/>
      <c r="DH25" s="655"/>
      <c r="DI25" s="655"/>
      <c r="DJ25" s="655"/>
      <c r="DK25" s="656"/>
      <c r="DL25" s="632">
        <v>1729545</v>
      </c>
      <c r="DM25" s="655"/>
      <c r="DN25" s="655"/>
      <c r="DO25" s="655"/>
      <c r="DP25" s="655"/>
      <c r="DQ25" s="655"/>
      <c r="DR25" s="655"/>
      <c r="DS25" s="655"/>
      <c r="DT25" s="655"/>
      <c r="DU25" s="655"/>
      <c r="DV25" s="656"/>
      <c r="DW25" s="628">
        <v>19.2</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1238101</v>
      </c>
      <c r="CS26" s="624"/>
      <c r="CT26" s="624"/>
      <c r="CU26" s="624"/>
      <c r="CV26" s="624"/>
      <c r="CW26" s="624"/>
      <c r="CX26" s="624"/>
      <c r="CY26" s="625"/>
      <c r="CZ26" s="657">
        <v>9</v>
      </c>
      <c r="DA26" s="658"/>
      <c r="DB26" s="658"/>
      <c r="DC26" s="659"/>
      <c r="DD26" s="632">
        <v>1157545</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1276017</v>
      </c>
      <c r="S27" s="624"/>
      <c r="T27" s="624"/>
      <c r="U27" s="624"/>
      <c r="V27" s="624"/>
      <c r="W27" s="624"/>
      <c r="X27" s="624"/>
      <c r="Y27" s="625"/>
      <c r="Z27" s="626">
        <v>8.9</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2524093</v>
      </c>
      <c r="BH27" s="624"/>
      <c r="BI27" s="624"/>
      <c r="BJ27" s="624"/>
      <c r="BK27" s="624"/>
      <c r="BL27" s="624"/>
      <c r="BM27" s="624"/>
      <c r="BN27" s="625"/>
      <c r="BO27" s="626">
        <v>100</v>
      </c>
      <c r="BP27" s="626"/>
      <c r="BQ27" s="626"/>
      <c r="BR27" s="626"/>
      <c r="BS27" s="632">
        <v>29054</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1442708</v>
      </c>
      <c r="CS27" s="655"/>
      <c r="CT27" s="655"/>
      <c r="CU27" s="655"/>
      <c r="CV27" s="655"/>
      <c r="CW27" s="655"/>
      <c r="CX27" s="655"/>
      <c r="CY27" s="656"/>
      <c r="CZ27" s="657">
        <v>10.5</v>
      </c>
      <c r="DA27" s="658"/>
      <c r="DB27" s="658"/>
      <c r="DC27" s="659"/>
      <c r="DD27" s="632">
        <v>581096</v>
      </c>
      <c r="DE27" s="655"/>
      <c r="DF27" s="655"/>
      <c r="DG27" s="655"/>
      <c r="DH27" s="655"/>
      <c r="DI27" s="655"/>
      <c r="DJ27" s="655"/>
      <c r="DK27" s="656"/>
      <c r="DL27" s="632">
        <v>579179</v>
      </c>
      <c r="DM27" s="655"/>
      <c r="DN27" s="655"/>
      <c r="DO27" s="655"/>
      <c r="DP27" s="655"/>
      <c r="DQ27" s="655"/>
      <c r="DR27" s="655"/>
      <c r="DS27" s="655"/>
      <c r="DT27" s="655"/>
      <c r="DU27" s="655"/>
      <c r="DV27" s="656"/>
      <c r="DW27" s="628">
        <v>6.4</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124187</v>
      </c>
      <c r="S28" s="624"/>
      <c r="T28" s="624"/>
      <c r="U28" s="624"/>
      <c r="V28" s="624"/>
      <c r="W28" s="624"/>
      <c r="X28" s="624"/>
      <c r="Y28" s="625"/>
      <c r="Z28" s="626">
        <v>0.9</v>
      </c>
      <c r="AA28" s="626"/>
      <c r="AB28" s="626"/>
      <c r="AC28" s="626"/>
      <c r="AD28" s="627">
        <v>21537</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1705488</v>
      </c>
      <c r="CS28" s="624"/>
      <c r="CT28" s="624"/>
      <c r="CU28" s="624"/>
      <c r="CV28" s="624"/>
      <c r="CW28" s="624"/>
      <c r="CX28" s="624"/>
      <c r="CY28" s="625"/>
      <c r="CZ28" s="657">
        <v>12.4</v>
      </c>
      <c r="DA28" s="658"/>
      <c r="DB28" s="658"/>
      <c r="DC28" s="659"/>
      <c r="DD28" s="632">
        <v>1697700</v>
      </c>
      <c r="DE28" s="624"/>
      <c r="DF28" s="624"/>
      <c r="DG28" s="624"/>
      <c r="DH28" s="624"/>
      <c r="DI28" s="624"/>
      <c r="DJ28" s="624"/>
      <c r="DK28" s="625"/>
      <c r="DL28" s="632">
        <v>1697700</v>
      </c>
      <c r="DM28" s="624"/>
      <c r="DN28" s="624"/>
      <c r="DO28" s="624"/>
      <c r="DP28" s="624"/>
      <c r="DQ28" s="624"/>
      <c r="DR28" s="624"/>
      <c r="DS28" s="624"/>
      <c r="DT28" s="624"/>
      <c r="DU28" s="624"/>
      <c r="DV28" s="625"/>
      <c r="DW28" s="628">
        <v>18.8</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200574</v>
      </c>
      <c r="S29" s="624"/>
      <c r="T29" s="624"/>
      <c r="U29" s="624"/>
      <c r="V29" s="624"/>
      <c r="W29" s="624"/>
      <c r="X29" s="624"/>
      <c r="Y29" s="625"/>
      <c r="Z29" s="626">
        <v>1.4</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1705488</v>
      </c>
      <c r="CS29" s="655"/>
      <c r="CT29" s="655"/>
      <c r="CU29" s="655"/>
      <c r="CV29" s="655"/>
      <c r="CW29" s="655"/>
      <c r="CX29" s="655"/>
      <c r="CY29" s="656"/>
      <c r="CZ29" s="657">
        <v>12.4</v>
      </c>
      <c r="DA29" s="658"/>
      <c r="DB29" s="658"/>
      <c r="DC29" s="659"/>
      <c r="DD29" s="632">
        <v>1697700</v>
      </c>
      <c r="DE29" s="655"/>
      <c r="DF29" s="655"/>
      <c r="DG29" s="655"/>
      <c r="DH29" s="655"/>
      <c r="DI29" s="655"/>
      <c r="DJ29" s="655"/>
      <c r="DK29" s="656"/>
      <c r="DL29" s="632">
        <v>1697700</v>
      </c>
      <c r="DM29" s="655"/>
      <c r="DN29" s="655"/>
      <c r="DO29" s="655"/>
      <c r="DP29" s="655"/>
      <c r="DQ29" s="655"/>
      <c r="DR29" s="655"/>
      <c r="DS29" s="655"/>
      <c r="DT29" s="655"/>
      <c r="DU29" s="655"/>
      <c r="DV29" s="656"/>
      <c r="DW29" s="628">
        <v>18.8</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155215</v>
      </c>
      <c r="S30" s="624"/>
      <c r="T30" s="624"/>
      <c r="U30" s="624"/>
      <c r="V30" s="624"/>
      <c r="W30" s="624"/>
      <c r="X30" s="624"/>
      <c r="Y30" s="625"/>
      <c r="Z30" s="626">
        <v>1.1000000000000001</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99.8</v>
      </c>
      <c r="BH30" s="682"/>
      <c r="BI30" s="682"/>
      <c r="BJ30" s="682"/>
      <c r="BK30" s="682"/>
      <c r="BL30" s="682"/>
      <c r="BM30" s="618">
        <v>99.5</v>
      </c>
      <c r="BN30" s="682"/>
      <c r="BO30" s="682"/>
      <c r="BP30" s="682"/>
      <c r="BQ30" s="683"/>
      <c r="BR30" s="681">
        <v>99.7</v>
      </c>
      <c r="BS30" s="682"/>
      <c r="BT30" s="682"/>
      <c r="BU30" s="682"/>
      <c r="BV30" s="682"/>
      <c r="BW30" s="682"/>
      <c r="BX30" s="618">
        <v>99.3</v>
      </c>
      <c r="BY30" s="682"/>
      <c r="BZ30" s="682"/>
      <c r="CA30" s="682"/>
      <c r="CB30" s="683"/>
      <c r="CD30" s="686"/>
      <c r="CE30" s="687"/>
      <c r="CF30" s="637" t="s">
        <v>288</v>
      </c>
      <c r="CG30" s="638"/>
      <c r="CH30" s="638"/>
      <c r="CI30" s="638"/>
      <c r="CJ30" s="638"/>
      <c r="CK30" s="638"/>
      <c r="CL30" s="638"/>
      <c r="CM30" s="638"/>
      <c r="CN30" s="638"/>
      <c r="CO30" s="638"/>
      <c r="CP30" s="638"/>
      <c r="CQ30" s="639"/>
      <c r="CR30" s="623">
        <v>1577126</v>
      </c>
      <c r="CS30" s="624"/>
      <c r="CT30" s="624"/>
      <c r="CU30" s="624"/>
      <c r="CV30" s="624"/>
      <c r="CW30" s="624"/>
      <c r="CX30" s="624"/>
      <c r="CY30" s="625"/>
      <c r="CZ30" s="657">
        <v>11.4</v>
      </c>
      <c r="DA30" s="658"/>
      <c r="DB30" s="658"/>
      <c r="DC30" s="659"/>
      <c r="DD30" s="632">
        <v>1570552</v>
      </c>
      <c r="DE30" s="624"/>
      <c r="DF30" s="624"/>
      <c r="DG30" s="624"/>
      <c r="DH30" s="624"/>
      <c r="DI30" s="624"/>
      <c r="DJ30" s="624"/>
      <c r="DK30" s="625"/>
      <c r="DL30" s="632">
        <v>1570552</v>
      </c>
      <c r="DM30" s="624"/>
      <c r="DN30" s="624"/>
      <c r="DO30" s="624"/>
      <c r="DP30" s="624"/>
      <c r="DQ30" s="624"/>
      <c r="DR30" s="624"/>
      <c r="DS30" s="624"/>
      <c r="DT30" s="624"/>
      <c r="DU30" s="624"/>
      <c r="DV30" s="625"/>
      <c r="DW30" s="628">
        <v>17.399999999999999</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295957</v>
      </c>
      <c r="S31" s="624"/>
      <c r="T31" s="624"/>
      <c r="U31" s="624"/>
      <c r="V31" s="624"/>
      <c r="W31" s="624"/>
      <c r="X31" s="624"/>
      <c r="Y31" s="625"/>
      <c r="Z31" s="626">
        <v>2.1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99.7</v>
      </c>
      <c r="BH31" s="655"/>
      <c r="BI31" s="655"/>
      <c r="BJ31" s="655"/>
      <c r="BK31" s="655"/>
      <c r="BL31" s="655"/>
      <c r="BM31" s="629">
        <v>99.4</v>
      </c>
      <c r="BN31" s="679"/>
      <c r="BO31" s="679"/>
      <c r="BP31" s="679"/>
      <c r="BQ31" s="680"/>
      <c r="BR31" s="678">
        <v>99.6</v>
      </c>
      <c r="BS31" s="655"/>
      <c r="BT31" s="655"/>
      <c r="BU31" s="655"/>
      <c r="BV31" s="655"/>
      <c r="BW31" s="655"/>
      <c r="BX31" s="629">
        <v>99.1</v>
      </c>
      <c r="BY31" s="679"/>
      <c r="BZ31" s="679"/>
      <c r="CA31" s="679"/>
      <c r="CB31" s="680"/>
      <c r="CD31" s="686"/>
      <c r="CE31" s="687"/>
      <c r="CF31" s="637" t="s">
        <v>292</v>
      </c>
      <c r="CG31" s="638"/>
      <c r="CH31" s="638"/>
      <c r="CI31" s="638"/>
      <c r="CJ31" s="638"/>
      <c r="CK31" s="638"/>
      <c r="CL31" s="638"/>
      <c r="CM31" s="638"/>
      <c r="CN31" s="638"/>
      <c r="CO31" s="638"/>
      <c r="CP31" s="638"/>
      <c r="CQ31" s="639"/>
      <c r="CR31" s="623">
        <v>128362</v>
      </c>
      <c r="CS31" s="655"/>
      <c r="CT31" s="655"/>
      <c r="CU31" s="655"/>
      <c r="CV31" s="655"/>
      <c r="CW31" s="655"/>
      <c r="CX31" s="655"/>
      <c r="CY31" s="656"/>
      <c r="CZ31" s="657">
        <v>0.9</v>
      </c>
      <c r="DA31" s="658"/>
      <c r="DB31" s="658"/>
      <c r="DC31" s="659"/>
      <c r="DD31" s="632">
        <v>127148</v>
      </c>
      <c r="DE31" s="655"/>
      <c r="DF31" s="655"/>
      <c r="DG31" s="655"/>
      <c r="DH31" s="655"/>
      <c r="DI31" s="655"/>
      <c r="DJ31" s="655"/>
      <c r="DK31" s="656"/>
      <c r="DL31" s="632">
        <v>127148</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347762</v>
      </c>
      <c r="S32" s="624"/>
      <c r="T32" s="624"/>
      <c r="U32" s="624"/>
      <c r="V32" s="624"/>
      <c r="W32" s="624"/>
      <c r="X32" s="624"/>
      <c r="Y32" s="625"/>
      <c r="Z32" s="626">
        <v>2.4</v>
      </c>
      <c r="AA32" s="626"/>
      <c r="AB32" s="626"/>
      <c r="AC32" s="626"/>
      <c r="AD32" s="627">
        <v>396</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99.8</v>
      </c>
      <c r="BH32" s="691"/>
      <c r="BI32" s="691"/>
      <c r="BJ32" s="691"/>
      <c r="BK32" s="691"/>
      <c r="BL32" s="691"/>
      <c r="BM32" s="692">
        <v>99.6</v>
      </c>
      <c r="BN32" s="691"/>
      <c r="BO32" s="691"/>
      <c r="BP32" s="691"/>
      <c r="BQ32" s="693"/>
      <c r="BR32" s="690">
        <v>99.8</v>
      </c>
      <c r="BS32" s="691"/>
      <c r="BT32" s="691"/>
      <c r="BU32" s="691"/>
      <c r="BV32" s="691"/>
      <c r="BW32" s="691"/>
      <c r="BX32" s="692">
        <v>99.4</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1348800</v>
      </c>
      <c r="S33" s="624"/>
      <c r="T33" s="624"/>
      <c r="U33" s="624"/>
      <c r="V33" s="624"/>
      <c r="W33" s="624"/>
      <c r="X33" s="624"/>
      <c r="Y33" s="625"/>
      <c r="Z33" s="626">
        <v>9.5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6470392</v>
      </c>
      <c r="CS33" s="655"/>
      <c r="CT33" s="655"/>
      <c r="CU33" s="655"/>
      <c r="CV33" s="655"/>
      <c r="CW33" s="655"/>
      <c r="CX33" s="655"/>
      <c r="CY33" s="656"/>
      <c r="CZ33" s="657">
        <v>46.9</v>
      </c>
      <c r="DA33" s="658"/>
      <c r="DB33" s="658"/>
      <c r="DC33" s="659"/>
      <c r="DD33" s="632">
        <v>5094679</v>
      </c>
      <c r="DE33" s="655"/>
      <c r="DF33" s="655"/>
      <c r="DG33" s="655"/>
      <c r="DH33" s="655"/>
      <c r="DI33" s="655"/>
      <c r="DJ33" s="655"/>
      <c r="DK33" s="656"/>
      <c r="DL33" s="632">
        <v>3320974</v>
      </c>
      <c r="DM33" s="655"/>
      <c r="DN33" s="655"/>
      <c r="DO33" s="655"/>
      <c r="DP33" s="655"/>
      <c r="DQ33" s="655"/>
      <c r="DR33" s="655"/>
      <c r="DS33" s="655"/>
      <c r="DT33" s="655"/>
      <c r="DU33" s="655"/>
      <c r="DV33" s="656"/>
      <c r="DW33" s="628">
        <v>36.799999999999997</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1871466</v>
      </c>
      <c r="CS34" s="624"/>
      <c r="CT34" s="624"/>
      <c r="CU34" s="624"/>
      <c r="CV34" s="624"/>
      <c r="CW34" s="624"/>
      <c r="CX34" s="624"/>
      <c r="CY34" s="625"/>
      <c r="CZ34" s="657">
        <v>13.6</v>
      </c>
      <c r="DA34" s="658"/>
      <c r="DB34" s="658"/>
      <c r="DC34" s="659"/>
      <c r="DD34" s="632">
        <v>1143531</v>
      </c>
      <c r="DE34" s="624"/>
      <c r="DF34" s="624"/>
      <c r="DG34" s="624"/>
      <c r="DH34" s="624"/>
      <c r="DI34" s="624"/>
      <c r="DJ34" s="624"/>
      <c r="DK34" s="625"/>
      <c r="DL34" s="632">
        <v>709143</v>
      </c>
      <c r="DM34" s="624"/>
      <c r="DN34" s="624"/>
      <c r="DO34" s="624"/>
      <c r="DP34" s="624"/>
      <c r="DQ34" s="624"/>
      <c r="DR34" s="624"/>
      <c r="DS34" s="624"/>
      <c r="DT34" s="624"/>
      <c r="DU34" s="624"/>
      <c r="DV34" s="625"/>
      <c r="DW34" s="628">
        <v>7.9</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536500</v>
      </c>
      <c r="S35" s="624"/>
      <c r="T35" s="624"/>
      <c r="U35" s="624"/>
      <c r="V35" s="624"/>
      <c r="W35" s="624"/>
      <c r="X35" s="624"/>
      <c r="Y35" s="625"/>
      <c r="Z35" s="626">
        <v>3.8</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2002146</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429</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168245</v>
      </c>
      <c r="CS35" s="655"/>
      <c r="CT35" s="655"/>
      <c r="CU35" s="655"/>
      <c r="CV35" s="655"/>
      <c r="CW35" s="655"/>
      <c r="CX35" s="655"/>
      <c r="CY35" s="656"/>
      <c r="CZ35" s="657">
        <v>1.2</v>
      </c>
      <c r="DA35" s="658"/>
      <c r="DB35" s="658"/>
      <c r="DC35" s="659"/>
      <c r="DD35" s="632">
        <v>122284</v>
      </c>
      <c r="DE35" s="655"/>
      <c r="DF35" s="655"/>
      <c r="DG35" s="655"/>
      <c r="DH35" s="655"/>
      <c r="DI35" s="655"/>
      <c r="DJ35" s="655"/>
      <c r="DK35" s="656"/>
      <c r="DL35" s="632">
        <v>122284</v>
      </c>
      <c r="DM35" s="655"/>
      <c r="DN35" s="655"/>
      <c r="DO35" s="655"/>
      <c r="DP35" s="655"/>
      <c r="DQ35" s="655"/>
      <c r="DR35" s="655"/>
      <c r="DS35" s="655"/>
      <c r="DT35" s="655"/>
      <c r="DU35" s="655"/>
      <c r="DV35" s="656"/>
      <c r="DW35" s="628">
        <v>1.4</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14266037</v>
      </c>
      <c r="S36" s="696"/>
      <c r="T36" s="696"/>
      <c r="U36" s="696"/>
      <c r="V36" s="696"/>
      <c r="W36" s="696"/>
      <c r="X36" s="696"/>
      <c r="Y36" s="697"/>
      <c r="Z36" s="698">
        <v>100</v>
      </c>
      <c r="AA36" s="698"/>
      <c r="AB36" s="698"/>
      <c r="AC36" s="698"/>
      <c r="AD36" s="699">
        <v>8482204</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366894</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-55452</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1715504</v>
      </c>
      <c r="CS36" s="624"/>
      <c r="CT36" s="624"/>
      <c r="CU36" s="624"/>
      <c r="CV36" s="624"/>
      <c r="CW36" s="624"/>
      <c r="CX36" s="624"/>
      <c r="CY36" s="625"/>
      <c r="CZ36" s="657">
        <v>12.4</v>
      </c>
      <c r="DA36" s="658"/>
      <c r="DB36" s="658"/>
      <c r="DC36" s="659"/>
      <c r="DD36" s="632">
        <v>1493979</v>
      </c>
      <c r="DE36" s="624"/>
      <c r="DF36" s="624"/>
      <c r="DG36" s="624"/>
      <c r="DH36" s="624"/>
      <c r="DI36" s="624"/>
      <c r="DJ36" s="624"/>
      <c r="DK36" s="625"/>
      <c r="DL36" s="632">
        <v>1298860</v>
      </c>
      <c r="DM36" s="624"/>
      <c r="DN36" s="624"/>
      <c r="DO36" s="624"/>
      <c r="DP36" s="624"/>
      <c r="DQ36" s="624"/>
      <c r="DR36" s="624"/>
      <c r="DS36" s="624"/>
      <c r="DT36" s="624"/>
      <c r="DU36" s="624"/>
      <c r="DV36" s="625"/>
      <c r="DW36" s="628">
        <v>14.4</v>
      </c>
      <c r="DX36" s="653"/>
      <c r="DY36" s="653"/>
      <c r="DZ36" s="653"/>
      <c r="EA36" s="653"/>
      <c r="EB36" s="653"/>
      <c r="EC36" s="654"/>
    </row>
    <row r="37" spans="2:133" ht="11.25" customHeight="1">
      <c r="AQ37" s="702" t="s">
        <v>310</v>
      </c>
      <c r="AR37" s="703"/>
      <c r="AS37" s="703"/>
      <c r="AT37" s="703"/>
      <c r="AU37" s="703"/>
      <c r="AV37" s="703"/>
      <c r="AW37" s="703"/>
      <c r="AX37" s="703"/>
      <c r="AY37" s="704"/>
      <c r="AZ37" s="623">
        <v>290475</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3932</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734618</v>
      </c>
      <c r="CS37" s="655"/>
      <c r="CT37" s="655"/>
      <c r="CU37" s="655"/>
      <c r="CV37" s="655"/>
      <c r="CW37" s="655"/>
      <c r="CX37" s="655"/>
      <c r="CY37" s="656"/>
      <c r="CZ37" s="657">
        <v>5.3</v>
      </c>
      <c r="DA37" s="658"/>
      <c r="DB37" s="658"/>
      <c r="DC37" s="659"/>
      <c r="DD37" s="632">
        <v>734234</v>
      </c>
      <c r="DE37" s="655"/>
      <c r="DF37" s="655"/>
      <c r="DG37" s="655"/>
      <c r="DH37" s="655"/>
      <c r="DI37" s="655"/>
      <c r="DJ37" s="655"/>
      <c r="DK37" s="656"/>
      <c r="DL37" s="632">
        <v>695283</v>
      </c>
      <c r="DM37" s="655"/>
      <c r="DN37" s="655"/>
      <c r="DO37" s="655"/>
      <c r="DP37" s="655"/>
      <c r="DQ37" s="655"/>
      <c r="DR37" s="655"/>
      <c r="DS37" s="655"/>
      <c r="DT37" s="655"/>
      <c r="DU37" s="655"/>
      <c r="DV37" s="656"/>
      <c r="DW37" s="628">
        <v>7.7</v>
      </c>
      <c r="DX37" s="653"/>
      <c r="DY37" s="653"/>
      <c r="DZ37" s="653"/>
      <c r="EA37" s="653"/>
      <c r="EB37" s="653"/>
      <c r="EC37" s="654"/>
    </row>
    <row r="38" spans="2:133" ht="11.25" customHeight="1">
      <c r="AQ38" s="702" t="s">
        <v>313</v>
      </c>
      <c r="AR38" s="703"/>
      <c r="AS38" s="703"/>
      <c r="AT38" s="703"/>
      <c r="AU38" s="703"/>
      <c r="AV38" s="703"/>
      <c r="AW38" s="703"/>
      <c r="AX38" s="703"/>
      <c r="AY38" s="704"/>
      <c r="AZ38" s="623">
        <v>111981</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6285</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1609270</v>
      </c>
      <c r="CS38" s="624"/>
      <c r="CT38" s="624"/>
      <c r="CU38" s="624"/>
      <c r="CV38" s="624"/>
      <c r="CW38" s="624"/>
      <c r="CX38" s="624"/>
      <c r="CY38" s="625"/>
      <c r="CZ38" s="657">
        <v>11.7</v>
      </c>
      <c r="DA38" s="658"/>
      <c r="DB38" s="658"/>
      <c r="DC38" s="659"/>
      <c r="DD38" s="632">
        <v>1414870</v>
      </c>
      <c r="DE38" s="624"/>
      <c r="DF38" s="624"/>
      <c r="DG38" s="624"/>
      <c r="DH38" s="624"/>
      <c r="DI38" s="624"/>
      <c r="DJ38" s="624"/>
      <c r="DK38" s="625"/>
      <c r="DL38" s="632">
        <v>1190687</v>
      </c>
      <c r="DM38" s="624"/>
      <c r="DN38" s="624"/>
      <c r="DO38" s="624"/>
      <c r="DP38" s="624"/>
      <c r="DQ38" s="624"/>
      <c r="DR38" s="624"/>
      <c r="DS38" s="624"/>
      <c r="DT38" s="624"/>
      <c r="DU38" s="624"/>
      <c r="DV38" s="625"/>
      <c r="DW38" s="628">
        <v>13.2</v>
      </c>
      <c r="DX38" s="653"/>
      <c r="DY38" s="653"/>
      <c r="DZ38" s="653"/>
      <c r="EA38" s="653"/>
      <c r="EB38" s="653"/>
      <c r="EC38" s="654"/>
    </row>
    <row r="39" spans="2:133" ht="11.25" customHeight="1">
      <c r="AQ39" s="702" t="s">
        <v>316</v>
      </c>
      <c r="AR39" s="703"/>
      <c r="AS39" s="703"/>
      <c r="AT39" s="703"/>
      <c r="AU39" s="703"/>
      <c r="AV39" s="703"/>
      <c r="AW39" s="703"/>
      <c r="AX39" s="703"/>
      <c r="AY39" s="704"/>
      <c r="AZ39" s="623">
        <v>37392</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84</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1105477</v>
      </c>
      <c r="CS39" s="655"/>
      <c r="CT39" s="655"/>
      <c r="CU39" s="655"/>
      <c r="CV39" s="655"/>
      <c r="CW39" s="655"/>
      <c r="CX39" s="655"/>
      <c r="CY39" s="656"/>
      <c r="CZ39" s="657">
        <v>8</v>
      </c>
      <c r="DA39" s="658"/>
      <c r="DB39" s="658"/>
      <c r="DC39" s="659"/>
      <c r="DD39" s="632">
        <v>919685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257229</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120</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430</v>
      </c>
      <c r="CS40" s="624"/>
      <c r="CT40" s="624"/>
      <c r="CU40" s="624"/>
      <c r="CV40" s="624"/>
      <c r="CW40" s="624"/>
      <c r="CX40" s="624"/>
      <c r="CY40" s="625"/>
      <c r="CZ40" s="657">
        <v>0</v>
      </c>
      <c r="DA40" s="658"/>
      <c r="DB40" s="658"/>
      <c r="DC40" s="659"/>
      <c r="DD40" s="632">
        <v>330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938175</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390</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2283201</v>
      </c>
      <c r="CS42" s="624"/>
      <c r="CT42" s="624"/>
      <c r="CU42" s="624"/>
      <c r="CV42" s="624"/>
      <c r="CW42" s="624"/>
      <c r="CX42" s="624"/>
      <c r="CY42" s="625"/>
      <c r="CZ42" s="657">
        <v>16.600000000000001</v>
      </c>
      <c r="DA42" s="706"/>
      <c r="DB42" s="706"/>
      <c r="DC42" s="707"/>
      <c r="DD42" s="632">
        <v>454075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52429</v>
      </c>
      <c r="CS43" s="655"/>
      <c r="CT43" s="655"/>
      <c r="CU43" s="655"/>
      <c r="CV43" s="655"/>
      <c r="CW43" s="655"/>
      <c r="CX43" s="655"/>
      <c r="CY43" s="656"/>
      <c r="CZ43" s="657">
        <v>0.4</v>
      </c>
      <c r="DA43" s="658"/>
      <c r="DB43" s="658"/>
      <c r="DC43" s="659"/>
      <c r="DD43" s="632">
        <v>37412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1854601</v>
      </c>
      <c r="CS44" s="624"/>
      <c r="CT44" s="624"/>
      <c r="CU44" s="624"/>
      <c r="CV44" s="624"/>
      <c r="CW44" s="624"/>
      <c r="CX44" s="624"/>
      <c r="CY44" s="625"/>
      <c r="CZ44" s="657">
        <v>13.4</v>
      </c>
      <c r="DA44" s="706"/>
      <c r="DB44" s="706"/>
      <c r="DC44" s="707"/>
      <c r="DD44" s="632">
        <v>403543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917207</v>
      </c>
      <c r="CS45" s="655"/>
      <c r="CT45" s="655"/>
      <c r="CU45" s="655"/>
      <c r="CV45" s="655"/>
      <c r="CW45" s="655"/>
      <c r="CX45" s="655"/>
      <c r="CY45" s="656"/>
      <c r="CZ45" s="657">
        <v>6.7</v>
      </c>
      <c r="DA45" s="658"/>
      <c r="DB45" s="658"/>
      <c r="DC45" s="659"/>
      <c r="DD45" s="632">
        <v>57014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886113</v>
      </c>
      <c r="CS46" s="624"/>
      <c r="CT46" s="624"/>
      <c r="CU46" s="624"/>
      <c r="CV46" s="624"/>
      <c r="CW46" s="624"/>
      <c r="CX46" s="624"/>
      <c r="CY46" s="625"/>
      <c r="CZ46" s="657">
        <v>6.4</v>
      </c>
      <c r="DA46" s="706"/>
      <c r="DB46" s="706"/>
      <c r="DC46" s="707"/>
      <c r="DD46" s="632">
        <v>343023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428600</v>
      </c>
      <c r="CS47" s="655"/>
      <c r="CT47" s="655"/>
      <c r="CU47" s="655"/>
      <c r="CV47" s="655"/>
      <c r="CW47" s="655"/>
      <c r="CX47" s="655"/>
      <c r="CY47" s="656"/>
      <c r="CZ47" s="657">
        <v>3.1</v>
      </c>
      <c r="DA47" s="658"/>
      <c r="DB47" s="658"/>
      <c r="DC47" s="659"/>
      <c r="DD47" s="632">
        <v>50532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13791889</v>
      </c>
      <c r="CS49" s="691"/>
      <c r="CT49" s="691"/>
      <c r="CU49" s="691"/>
      <c r="CV49" s="691"/>
      <c r="CW49" s="691"/>
      <c r="CX49" s="691"/>
      <c r="CY49" s="718"/>
      <c r="CZ49" s="719">
        <v>100</v>
      </c>
      <c r="DA49" s="720"/>
      <c r="DB49" s="720"/>
      <c r="DC49" s="721"/>
      <c r="DD49" s="722">
        <v>9602194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14143</v>
      </c>
      <c r="R7" s="753"/>
      <c r="S7" s="753"/>
      <c r="T7" s="753"/>
      <c r="U7" s="753"/>
      <c r="V7" s="753">
        <v>13671</v>
      </c>
      <c r="W7" s="753"/>
      <c r="X7" s="753"/>
      <c r="Y7" s="753"/>
      <c r="Z7" s="753"/>
      <c r="AA7" s="753">
        <v>472</v>
      </c>
      <c r="AB7" s="753"/>
      <c r="AC7" s="753"/>
      <c r="AD7" s="753"/>
      <c r="AE7" s="754"/>
      <c r="AF7" s="755">
        <v>310</v>
      </c>
      <c r="AG7" s="756"/>
      <c r="AH7" s="756"/>
      <c r="AI7" s="756"/>
      <c r="AJ7" s="757"/>
      <c r="AK7" s="792">
        <v>155</v>
      </c>
      <c r="AL7" s="793"/>
      <c r="AM7" s="793"/>
      <c r="AN7" s="793"/>
      <c r="AO7" s="793"/>
      <c r="AP7" s="793">
        <v>13974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554</v>
      </c>
      <c r="BT7" s="797"/>
      <c r="BU7" s="797"/>
      <c r="BV7" s="797"/>
      <c r="BW7" s="797"/>
      <c r="BX7" s="797"/>
      <c r="BY7" s="797"/>
      <c r="BZ7" s="797"/>
      <c r="CA7" s="797"/>
      <c r="CB7" s="797"/>
      <c r="CC7" s="797"/>
      <c r="CD7" s="797"/>
      <c r="CE7" s="797"/>
      <c r="CF7" s="797"/>
      <c r="CG7" s="798"/>
      <c r="CH7" s="789">
        <v>0</v>
      </c>
      <c r="CI7" s="790"/>
      <c r="CJ7" s="790"/>
      <c r="CK7" s="790"/>
      <c r="CL7" s="791"/>
      <c r="CM7" s="789">
        <v>42</v>
      </c>
      <c r="CN7" s="790"/>
      <c r="CO7" s="790"/>
      <c r="CP7" s="790"/>
      <c r="CQ7" s="791"/>
      <c r="CR7" s="789">
        <v>27</v>
      </c>
      <c r="CS7" s="790"/>
      <c r="CT7" s="790"/>
      <c r="CU7" s="790"/>
      <c r="CV7" s="791"/>
      <c r="CW7" s="789">
        <v>1</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158</v>
      </c>
      <c r="R8" s="777"/>
      <c r="S8" s="777"/>
      <c r="T8" s="777"/>
      <c r="U8" s="777"/>
      <c r="V8" s="777">
        <v>158</v>
      </c>
      <c r="W8" s="777"/>
      <c r="X8" s="777"/>
      <c r="Y8" s="777"/>
      <c r="Z8" s="777"/>
      <c r="AA8" s="777">
        <v>1</v>
      </c>
      <c r="AB8" s="777"/>
      <c r="AC8" s="777"/>
      <c r="AD8" s="777"/>
      <c r="AE8" s="778"/>
      <c r="AF8" s="779">
        <v>1</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555</v>
      </c>
      <c r="BT8" s="787"/>
      <c r="BU8" s="787"/>
      <c r="BV8" s="787"/>
      <c r="BW8" s="787"/>
      <c r="BX8" s="787"/>
      <c r="BY8" s="787"/>
      <c r="BZ8" s="787"/>
      <c r="CA8" s="787"/>
      <c r="CB8" s="787"/>
      <c r="CC8" s="787"/>
      <c r="CD8" s="787"/>
      <c r="CE8" s="787"/>
      <c r="CF8" s="787"/>
      <c r="CG8" s="788"/>
      <c r="CH8" s="799">
        <v>2</v>
      </c>
      <c r="CI8" s="800"/>
      <c r="CJ8" s="800"/>
      <c r="CK8" s="800"/>
      <c r="CL8" s="801"/>
      <c r="CM8" s="799">
        <v>36</v>
      </c>
      <c r="CN8" s="800"/>
      <c r="CO8" s="800"/>
      <c r="CP8" s="800"/>
      <c r="CQ8" s="801"/>
      <c r="CR8" s="799">
        <v>8</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c r="A9" s="212">
        <v>3</v>
      </c>
      <c r="B9" s="773" t="s">
        <v>361</v>
      </c>
      <c r="C9" s="774"/>
      <c r="D9" s="774"/>
      <c r="E9" s="774"/>
      <c r="F9" s="774"/>
      <c r="G9" s="774"/>
      <c r="H9" s="774"/>
      <c r="I9" s="774"/>
      <c r="J9" s="774"/>
      <c r="K9" s="774"/>
      <c r="L9" s="774"/>
      <c r="M9" s="774"/>
      <c r="N9" s="774"/>
      <c r="O9" s="774"/>
      <c r="P9" s="775"/>
      <c r="Q9" s="776">
        <v>5</v>
      </c>
      <c r="R9" s="777"/>
      <c r="S9" s="777"/>
      <c r="T9" s="777"/>
      <c r="U9" s="777"/>
      <c r="V9" s="777">
        <v>4</v>
      </c>
      <c r="W9" s="777"/>
      <c r="X9" s="777"/>
      <c r="Y9" s="777"/>
      <c r="Z9" s="777"/>
      <c r="AA9" s="777">
        <v>0</v>
      </c>
      <c r="AB9" s="777"/>
      <c r="AC9" s="777"/>
      <c r="AD9" s="777"/>
      <c r="AE9" s="778"/>
      <c r="AF9" s="779">
        <v>0</v>
      </c>
      <c r="AG9" s="780"/>
      <c r="AH9" s="780"/>
      <c r="AI9" s="780"/>
      <c r="AJ9" s="781"/>
      <c r="AK9" s="782">
        <v>0</v>
      </c>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362</v>
      </c>
      <c r="C10" s="774"/>
      <c r="D10" s="774"/>
      <c r="E10" s="774"/>
      <c r="F10" s="774"/>
      <c r="G10" s="774"/>
      <c r="H10" s="774"/>
      <c r="I10" s="774"/>
      <c r="J10" s="774"/>
      <c r="K10" s="774"/>
      <c r="L10" s="774"/>
      <c r="M10" s="774"/>
      <c r="N10" s="774"/>
      <c r="O10" s="774"/>
      <c r="P10" s="775"/>
      <c r="Q10" s="776">
        <v>48</v>
      </c>
      <c r="R10" s="777"/>
      <c r="S10" s="777"/>
      <c r="T10" s="777"/>
      <c r="U10" s="777"/>
      <c r="V10" s="777">
        <v>46</v>
      </c>
      <c r="W10" s="777"/>
      <c r="X10" s="777"/>
      <c r="Y10" s="777"/>
      <c r="Z10" s="777"/>
      <c r="AA10" s="777">
        <v>1</v>
      </c>
      <c r="AB10" s="777"/>
      <c r="AC10" s="777"/>
      <c r="AD10" s="777"/>
      <c r="AE10" s="778"/>
      <c r="AF10" s="779">
        <v>1</v>
      </c>
      <c r="AG10" s="780"/>
      <c r="AH10" s="780"/>
      <c r="AI10" s="780"/>
      <c r="AJ10" s="781"/>
      <c r="AK10" s="782">
        <v>0</v>
      </c>
      <c r="AL10" s="783"/>
      <c r="AM10" s="783"/>
      <c r="AN10" s="783"/>
      <c r="AO10" s="783"/>
      <c r="AP10" s="783">
        <v>0</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14272</v>
      </c>
      <c r="R23" s="812"/>
      <c r="S23" s="812"/>
      <c r="T23" s="812"/>
      <c r="U23" s="812"/>
      <c r="V23" s="812">
        <v>13797</v>
      </c>
      <c r="W23" s="812"/>
      <c r="X23" s="812"/>
      <c r="Y23" s="812"/>
      <c r="Z23" s="812"/>
      <c r="AA23" s="812">
        <v>474</v>
      </c>
      <c r="AB23" s="812"/>
      <c r="AC23" s="812"/>
      <c r="AD23" s="812"/>
      <c r="AE23" s="813"/>
      <c r="AF23" s="814">
        <v>312</v>
      </c>
      <c r="AG23" s="812"/>
      <c r="AH23" s="812"/>
      <c r="AI23" s="812"/>
      <c r="AJ23" s="815"/>
      <c r="AK23" s="816"/>
      <c r="AL23" s="817"/>
      <c r="AM23" s="817"/>
      <c r="AN23" s="817"/>
      <c r="AO23" s="817"/>
      <c r="AP23" s="812">
        <v>13974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3739</v>
      </c>
      <c r="R28" s="841"/>
      <c r="S28" s="841"/>
      <c r="T28" s="841"/>
      <c r="U28" s="841"/>
      <c r="V28" s="841">
        <v>3739</v>
      </c>
      <c r="W28" s="841"/>
      <c r="X28" s="841"/>
      <c r="Y28" s="841"/>
      <c r="Z28" s="841"/>
      <c r="AA28" s="841">
        <v>0</v>
      </c>
      <c r="AB28" s="841"/>
      <c r="AC28" s="841"/>
      <c r="AD28" s="841"/>
      <c r="AE28" s="842"/>
      <c r="AF28" s="843">
        <v>0</v>
      </c>
      <c r="AG28" s="841"/>
      <c r="AH28" s="841"/>
      <c r="AI28" s="841"/>
      <c r="AJ28" s="844"/>
      <c r="AK28" s="845">
        <v>236</v>
      </c>
      <c r="AL28" s="836"/>
      <c r="AM28" s="836"/>
      <c r="AN28" s="836"/>
      <c r="AO28" s="836"/>
      <c r="AP28" s="836">
        <v>0</v>
      </c>
      <c r="AQ28" s="836"/>
      <c r="AR28" s="836"/>
      <c r="AS28" s="836"/>
      <c r="AT28" s="836"/>
      <c r="AU28" s="836">
        <v>0</v>
      </c>
      <c r="AV28" s="836"/>
      <c r="AW28" s="836"/>
      <c r="AX28" s="836"/>
      <c r="AY28" s="836"/>
      <c r="AZ28" s="837" t="s">
        <v>484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66</v>
      </c>
      <c r="R29" s="777"/>
      <c r="S29" s="777"/>
      <c r="T29" s="777"/>
      <c r="U29" s="777"/>
      <c r="V29" s="777">
        <v>65</v>
      </c>
      <c r="W29" s="777"/>
      <c r="X29" s="777"/>
      <c r="Y29" s="777"/>
      <c r="Z29" s="777"/>
      <c r="AA29" s="777">
        <v>0</v>
      </c>
      <c r="AB29" s="777"/>
      <c r="AC29" s="777"/>
      <c r="AD29" s="777"/>
      <c r="AE29" s="778"/>
      <c r="AF29" s="779">
        <v>0</v>
      </c>
      <c r="AG29" s="780"/>
      <c r="AH29" s="780"/>
      <c r="AI29" s="780"/>
      <c r="AJ29" s="781"/>
      <c r="AK29" s="848">
        <v>21</v>
      </c>
      <c r="AL29" s="849"/>
      <c r="AM29" s="849"/>
      <c r="AN29" s="849"/>
      <c r="AO29" s="849"/>
      <c r="AP29" s="849">
        <v>4</v>
      </c>
      <c r="AQ29" s="849"/>
      <c r="AR29" s="849"/>
      <c r="AS29" s="849"/>
      <c r="AT29" s="849"/>
      <c r="AU29" s="849">
        <v>1</v>
      </c>
      <c r="AV29" s="849"/>
      <c r="AW29" s="849"/>
      <c r="AX29" s="849"/>
      <c r="AY29" s="849"/>
      <c r="AZ29" s="850" t="s">
        <v>484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2772</v>
      </c>
      <c r="R30" s="777"/>
      <c r="S30" s="777"/>
      <c r="T30" s="777"/>
      <c r="U30" s="777"/>
      <c r="V30" s="777">
        <v>2689</v>
      </c>
      <c r="W30" s="777"/>
      <c r="X30" s="777"/>
      <c r="Y30" s="777"/>
      <c r="Z30" s="777"/>
      <c r="AA30" s="777">
        <v>83</v>
      </c>
      <c r="AB30" s="777"/>
      <c r="AC30" s="777"/>
      <c r="AD30" s="777"/>
      <c r="AE30" s="778"/>
      <c r="AF30" s="779">
        <v>83</v>
      </c>
      <c r="AG30" s="780"/>
      <c r="AH30" s="780"/>
      <c r="AI30" s="780"/>
      <c r="AJ30" s="781"/>
      <c r="AK30" s="848">
        <v>401</v>
      </c>
      <c r="AL30" s="849"/>
      <c r="AM30" s="849"/>
      <c r="AN30" s="849"/>
      <c r="AO30" s="849"/>
      <c r="AP30" s="849">
        <v>0</v>
      </c>
      <c r="AQ30" s="849"/>
      <c r="AR30" s="849"/>
      <c r="AS30" s="849"/>
      <c r="AT30" s="849"/>
      <c r="AU30" s="849">
        <v>0</v>
      </c>
      <c r="AV30" s="849"/>
      <c r="AW30" s="849"/>
      <c r="AX30" s="849"/>
      <c r="AY30" s="849"/>
      <c r="AZ30" s="850" t="s">
        <v>484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370</v>
      </c>
      <c r="R31" s="777"/>
      <c r="S31" s="777"/>
      <c r="T31" s="777"/>
      <c r="U31" s="777"/>
      <c r="V31" s="777">
        <v>364</v>
      </c>
      <c r="W31" s="777"/>
      <c r="X31" s="777"/>
      <c r="Y31" s="777"/>
      <c r="Z31" s="777"/>
      <c r="AA31" s="777">
        <v>5</v>
      </c>
      <c r="AB31" s="777"/>
      <c r="AC31" s="777"/>
      <c r="AD31" s="777"/>
      <c r="AE31" s="778"/>
      <c r="AF31" s="779">
        <v>5</v>
      </c>
      <c r="AG31" s="780"/>
      <c r="AH31" s="780"/>
      <c r="AI31" s="780"/>
      <c r="AJ31" s="781"/>
      <c r="AK31" s="848">
        <v>116</v>
      </c>
      <c r="AL31" s="849"/>
      <c r="AM31" s="849"/>
      <c r="AN31" s="849"/>
      <c r="AO31" s="849"/>
      <c r="AP31" s="849">
        <v>0</v>
      </c>
      <c r="AQ31" s="849"/>
      <c r="AR31" s="849"/>
      <c r="AS31" s="849"/>
      <c r="AT31" s="849"/>
      <c r="AU31" s="849">
        <v>0</v>
      </c>
      <c r="AV31" s="849"/>
      <c r="AW31" s="849"/>
      <c r="AX31" s="849"/>
      <c r="AY31" s="849"/>
      <c r="AZ31" s="850" t="s">
        <v>484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379</v>
      </c>
      <c r="R32" s="777"/>
      <c r="S32" s="777"/>
      <c r="T32" s="777"/>
      <c r="U32" s="777"/>
      <c r="V32" s="777">
        <v>379</v>
      </c>
      <c r="W32" s="777"/>
      <c r="X32" s="777"/>
      <c r="Y32" s="777"/>
      <c r="Z32" s="777"/>
      <c r="AA32" s="777">
        <v>0</v>
      </c>
      <c r="AB32" s="777"/>
      <c r="AC32" s="777"/>
      <c r="AD32" s="777"/>
      <c r="AE32" s="778"/>
      <c r="AF32" s="779">
        <v>0</v>
      </c>
      <c r="AG32" s="780"/>
      <c r="AH32" s="780"/>
      <c r="AI32" s="780"/>
      <c r="AJ32" s="781"/>
      <c r="AK32" s="848">
        <v>54</v>
      </c>
      <c r="AL32" s="849"/>
      <c r="AM32" s="849"/>
      <c r="AN32" s="849"/>
      <c r="AO32" s="849"/>
      <c r="AP32" s="849">
        <v>0</v>
      </c>
      <c r="AQ32" s="849"/>
      <c r="AR32" s="849"/>
      <c r="AS32" s="849"/>
      <c r="AT32" s="849"/>
      <c r="AU32" s="849">
        <v>0</v>
      </c>
      <c r="AV32" s="849"/>
      <c r="AW32" s="849"/>
      <c r="AX32" s="849"/>
      <c r="AY32" s="849"/>
      <c r="AZ32" s="850" t="s">
        <v>484</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300</v>
      </c>
      <c r="R33" s="777"/>
      <c r="S33" s="777"/>
      <c r="T33" s="777"/>
      <c r="U33" s="777"/>
      <c r="V33" s="777">
        <v>288</v>
      </c>
      <c r="W33" s="777"/>
      <c r="X33" s="777"/>
      <c r="Y33" s="777"/>
      <c r="Z33" s="777"/>
      <c r="AA33" s="777">
        <v>13</v>
      </c>
      <c r="AB33" s="777"/>
      <c r="AC33" s="777"/>
      <c r="AD33" s="777"/>
      <c r="AE33" s="778"/>
      <c r="AF33" s="779">
        <v>440</v>
      </c>
      <c r="AG33" s="780"/>
      <c r="AH33" s="780"/>
      <c r="AI33" s="780"/>
      <c r="AJ33" s="781"/>
      <c r="AK33" s="848">
        <v>26</v>
      </c>
      <c r="AL33" s="849"/>
      <c r="AM33" s="849"/>
      <c r="AN33" s="849"/>
      <c r="AO33" s="849"/>
      <c r="AP33" s="849">
        <v>1027</v>
      </c>
      <c r="AQ33" s="849"/>
      <c r="AR33" s="849"/>
      <c r="AS33" s="849"/>
      <c r="AT33" s="849"/>
      <c r="AU33" s="849">
        <v>247</v>
      </c>
      <c r="AV33" s="849"/>
      <c r="AW33" s="849"/>
      <c r="AX33" s="849"/>
      <c r="AY33" s="849"/>
      <c r="AZ33" s="850" t="s">
        <v>484</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1975</v>
      </c>
      <c r="R34" s="777"/>
      <c r="S34" s="777"/>
      <c r="T34" s="777"/>
      <c r="U34" s="777"/>
      <c r="V34" s="777">
        <v>2045</v>
      </c>
      <c r="W34" s="777"/>
      <c r="X34" s="777"/>
      <c r="Y34" s="777"/>
      <c r="Z34" s="777"/>
      <c r="AA34" s="777">
        <v>-70</v>
      </c>
      <c r="AB34" s="777"/>
      <c r="AC34" s="777"/>
      <c r="AD34" s="777"/>
      <c r="AE34" s="778"/>
      <c r="AF34" s="779">
        <v>836</v>
      </c>
      <c r="AG34" s="780"/>
      <c r="AH34" s="780"/>
      <c r="AI34" s="780"/>
      <c r="AJ34" s="781"/>
      <c r="AK34" s="848">
        <v>367</v>
      </c>
      <c r="AL34" s="849"/>
      <c r="AM34" s="849"/>
      <c r="AN34" s="849"/>
      <c r="AO34" s="849"/>
      <c r="AP34" s="849">
        <v>1688</v>
      </c>
      <c r="AQ34" s="849"/>
      <c r="AR34" s="849"/>
      <c r="AS34" s="849"/>
      <c r="AT34" s="849"/>
      <c r="AU34" s="849">
        <v>1011</v>
      </c>
      <c r="AV34" s="849"/>
      <c r="AW34" s="849"/>
      <c r="AX34" s="849"/>
      <c r="AY34" s="849"/>
      <c r="AZ34" s="850" t="s">
        <v>484</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462</v>
      </c>
      <c r="R35" s="777"/>
      <c r="S35" s="777"/>
      <c r="T35" s="777"/>
      <c r="U35" s="777"/>
      <c r="V35" s="777">
        <v>456</v>
      </c>
      <c r="W35" s="777"/>
      <c r="X35" s="777"/>
      <c r="Y35" s="777"/>
      <c r="Z35" s="777"/>
      <c r="AA35" s="777">
        <v>6</v>
      </c>
      <c r="AB35" s="777"/>
      <c r="AC35" s="777"/>
      <c r="AD35" s="777"/>
      <c r="AE35" s="778"/>
      <c r="AF35" s="779">
        <v>1</v>
      </c>
      <c r="AG35" s="780"/>
      <c r="AH35" s="780"/>
      <c r="AI35" s="780"/>
      <c r="AJ35" s="781"/>
      <c r="AK35" s="848">
        <v>256</v>
      </c>
      <c r="AL35" s="849"/>
      <c r="AM35" s="849"/>
      <c r="AN35" s="849"/>
      <c r="AO35" s="849"/>
      <c r="AP35" s="849">
        <v>2024</v>
      </c>
      <c r="AQ35" s="849"/>
      <c r="AR35" s="849"/>
      <c r="AS35" s="849"/>
      <c r="AT35" s="849"/>
      <c r="AU35" s="849">
        <v>1975</v>
      </c>
      <c r="AV35" s="849"/>
      <c r="AW35" s="849"/>
      <c r="AX35" s="849"/>
      <c r="AY35" s="849"/>
      <c r="AZ35" s="850" t="s">
        <v>484</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46</v>
      </c>
      <c r="R36" s="777"/>
      <c r="S36" s="777"/>
      <c r="T36" s="777"/>
      <c r="U36" s="777"/>
      <c r="V36" s="777">
        <v>46</v>
      </c>
      <c r="W36" s="777"/>
      <c r="X36" s="777"/>
      <c r="Y36" s="777"/>
      <c r="Z36" s="777"/>
      <c r="AA36" s="777">
        <v>0</v>
      </c>
      <c r="AB36" s="777"/>
      <c r="AC36" s="777"/>
      <c r="AD36" s="777"/>
      <c r="AE36" s="778"/>
      <c r="AF36" s="779">
        <v>0</v>
      </c>
      <c r="AG36" s="780"/>
      <c r="AH36" s="780"/>
      <c r="AI36" s="780"/>
      <c r="AJ36" s="781"/>
      <c r="AK36" s="848">
        <v>35</v>
      </c>
      <c r="AL36" s="849"/>
      <c r="AM36" s="849"/>
      <c r="AN36" s="849"/>
      <c r="AO36" s="849"/>
      <c r="AP36" s="849">
        <v>329</v>
      </c>
      <c r="AQ36" s="849"/>
      <c r="AR36" s="849"/>
      <c r="AS36" s="849"/>
      <c r="AT36" s="849"/>
      <c r="AU36" s="849">
        <v>329</v>
      </c>
      <c r="AV36" s="849"/>
      <c r="AW36" s="849"/>
      <c r="AX36" s="849"/>
      <c r="AY36" s="849"/>
      <c r="AZ36" s="850" t="s">
        <v>484</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204</v>
      </c>
      <c r="R37" s="777"/>
      <c r="S37" s="777"/>
      <c r="T37" s="777"/>
      <c r="U37" s="777"/>
      <c r="V37" s="777">
        <v>203</v>
      </c>
      <c r="W37" s="777"/>
      <c r="X37" s="777"/>
      <c r="Y37" s="777"/>
      <c r="Z37" s="777"/>
      <c r="AA37" s="777">
        <v>0</v>
      </c>
      <c r="AB37" s="777"/>
      <c r="AC37" s="777"/>
      <c r="AD37" s="777"/>
      <c r="AE37" s="778"/>
      <c r="AF37" s="779">
        <v>0</v>
      </c>
      <c r="AG37" s="780"/>
      <c r="AH37" s="780"/>
      <c r="AI37" s="780"/>
      <c r="AJ37" s="781"/>
      <c r="AK37" s="848">
        <v>112</v>
      </c>
      <c r="AL37" s="849"/>
      <c r="AM37" s="849"/>
      <c r="AN37" s="849"/>
      <c r="AO37" s="849"/>
      <c r="AP37" s="849">
        <v>852</v>
      </c>
      <c r="AQ37" s="849"/>
      <c r="AR37" s="849"/>
      <c r="AS37" s="849"/>
      <c r="AT37" s="849"/>
      <c r="AU37" s="849">
        <v>783</v>
      </c>
      <c r="AV37" s="849"/>
      <c r="AW37" s="849"/>
      <c r="AX37" s="849"/>
      <c r="AY37" s="849"/>
      <c r="AZ37" s="850" t="s">
        <v>484</v>
      </c>
      <c r="BA37" s="850"/>
      <c r="BB37" s="850"/>
      <c r="BC37" s="850"/>
      <c r="BD37" s="850"/>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1366</v>
      </c>
      <c r="AG63" s="860"/>
      <c r="AH63" s="860"/>
      <c r="AI63" s="860"/>
      <c r="AJ63" s="861"/>
      <c r="AK63" s="862"/>
      <c r="AL63" s="857"/>
      <c r="AM63" s="857"/>
      <c r="AN63" s="857"/>
      <c r="AO63" s="857"/>
      <c r="AP63" s="860">
        <v>5924</v>
      </c>
      <c r="AQ63" s="860"/>
      <c r="AR63" s="860"/>
      <c r="AS63" s="860"/>
      <c r="AT63" s="860"/>
      <c r="AU63" s="860">
        <v>4346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392</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540</v>
      </c>
      <c r="C68" s="888"/>
      <c r="D68" s="888"/>
      <c r="E68" s="888"/>
      <c r="F68" s="888"/>
      <c r="G68" s="888"/>
      <c r="H68" s="888"/>
      <c r="I68" s="888"/>
      <c r="J68" s="888"/>
      <c r="K68" s="888"/>
      <c r="L68" s="888"/>
      <c r="M68" s="888"/>
      <c r="N68" s="888"/>
      <c r="O68" s="888"/>
      <c r="P68" s="889"/>
      <c r="Q68" s="890">
        <v>294</v>
      </c>
      <c r="R68" s="884"/>
      <c r="S68" s="884"/>
      <c r="T68" s="884"/>
      <c r="U68" s="884"/>
      <c r="V68" s="884">
        <v>274</v>
      </c>
      <c r="W68" s="884"/>
      <c r="X68" s="884"/>
      <c r="Y68" s="884"/>
      <c r="Z68" s="884"/>
      <c r="AA68" s="884">
        <v>20</v>
      </c>
      <c r="AB68" s="884"/>
      <c r="AC68" s="884"/>
      <c r="AD68" s="884"/>
      <c r="AE68" s="884"/>
      <c r="AF68" s="884">
        <v>20</v>
      </c>
      <c r="AG68" s="884"/>
      <c r="AH68" s="884"/>
      <c r="AI68" s="884"/>
      <c r="AJ68" s="884"/>
      <c r="AK68" s="884">
        <v>0</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541</v>
      </c>
      <c r="C69" s="892"/>
      <c r="D69" s="892"/>
      <c r="E69" s="892"/>
      <c r="F69" s="892"/>
      <c r="G69" s="892"/>
      <c r="H69" s="892"/>
      <c r="I69" s="892"/>
      <c r="J69" s="892"/>
      <c r="K69" s="892"/>
      <c r="L69" s="892"/>
      <c r="M69" s="892"/>
      <c r="N69" s="892"/>
      <c r="O69" s="892"/>
      <c r="P69" s="893"/>
      <c r="Q69" s="894">
        <v>957</v>
      </c>
      <c r="R69" s="849"/>
      <c r="S69" s="849"/>
      <c r="T69" s="849"/>
      <c r="U69" s="849"/>
      <c r="V69" s="849">
        <v>916</v>
      </c>
      <c r="W69" s="849"/>
      <c r="X69" s="849"/>
      <c r="Y69" s="849"/>
      <c r="Z69" s="849"/>
      <c r="AA69" s="849">
        <v>41</v>
      </c>
      <c r="AB69" s="849"/>
      <c r="AC69" s="849"/>
      <c r="AD69" s="849"/>
      <c r="AE69" s="849"/>
      <c r="AF69" s="849">
        <v>41</v>
      </c>
      <c r="AG69" s="849"/>
      <c r="AH69" s="849"/>
      <c r="AI69" s="849"/>
      <c r="AJ69" s="849"/>
      <c r="AK69" s="849">
        <v>0</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542</v>
      </c>
      <c r="C70" s="892"/>
      <c r="D70" s="892"/>
      <c r="E70" s="892"/>
      <c r="F70" s="892"/>
      <c r="G70" s="892"/>
      <c r="H70" s="892"/>
      <c r="I70" s="892"/>
      <c r="J70" s="892"/>
      <c r="K70" s="892"/>
      <c r="L70" s="892"/>
      <c r="M70" s="892"/>
      <c r="N70" s="892"/>
      <c r="O70" s="892"/>
      <c r="P70" s="893"/>
      <c r="Q70" s="894">
        <v>178</v>
      </c>
      <c r="R70" s="849"/>
      <c r="S70" s="849"/>
      <c r="T70" s="849"/>
      <c r="U70" s="849"/>
      <c r="V70" s="849">
        <v>171</v>
      </c>
      <c r="W70" s="849"/>
      <c r="X70" s="849"/>
      <c r="Y70" s="849"/>
      <c r="Z70" s="849"/>
      <c r="AA70" s="849">
        <v>7</v>
      </c>
      <c r="AB70" s="849"/>
      <c r="AC70" s="849"/>
      <c r="AD70" s="849"/>
      <c r="AE70" s="849"/>
      <c r="AF70" s="849">
        <v>7</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543</v>
      </c>
      <c r="C71" s="892"/>
      <c r="D71" s="892"/>
      <c r="E71" s="892"/>
      <c r="F71" s="892"/>
      <c r="G71" s="892"/>
      <c r="H71" s="892"/>
      <c r="I71" s="892"/>
      <c r="J71" s="892"/>
      <c r="K71" s="892"/>
      <c r="L71" s="892"/>
      <c r="M71" s="892"/>
      <c r="N71" s="892"/>
      <c r="O71" s="892"/>
      <c r="P71" s="893"/>
      <c r="Q71" s="894">
        <v>615</v>
      </c>
      <c r="R71" s="849"/>
      <c r="S71" s="849"/>
      <c r="T71" s="849"/>
      <c r="U71" s="849"/>
      <c r="V71" s="849">
        <v>593</v>
      </c>
      <c r="W71" s="849"/>
      <c r="X71" s="849"/>
      <c r="Y71" s="849"/>
      <c r="Z71" s="849"/>
      <c r="AA71" s="849">
        <v>21</v>
      </c>
      <c r="AB71" s="849"/>
      <c r="AC71" s="849"/>
      <c r="AD71" s="849"/>
      <c r="AE71" s="849"/>
      <c r="AF71" s="849">
        <v>21</v>
      </c>
      <c r="AG71" s="849"/>
      <c r="AH71" s="849"/>
      <c r="AI71" s="849"/>
      <c r="AJ71" s="849"/>
      <c r="AK71" s="849">
        <v>0</v>
      </c>
      <c r="AL71" s="849"/>
      <c r="AM71" s="849"/>
      <c r="AN71" s="849"/>
      <c r="AO71" s="849"/>
      <c r="AP71" s="849">
        <v>416</v>
      </c>
      <c r="AQ71" s="849"/>
      <c r="AR71" s="849"/>
      <c r="AS71" s="849"/>
      <c r="AT71" s="849"/>
      <c r="AU71" s="849">
        <v>45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544</v>
      </c>
      <c r="C72" s="892"/>
      <c r="D72" s="892"/>
      <c r="E72" s="892"/>
      <c r="F72" s="892"/>
      <c r="G72" s="892"/>
      <c r="H72" s="892"/>
      <c r="I72" s="892"/>
      <c r="J72" s="892"/>
      <c r="K72" s="892"/>
      <c r="L72" s="892"/>
      <c r="M72" s="892"/>
      <c r="N72" s="892"/>
      <c r="O72" s="892"/>
      <c r="P72" s="893"/>
      <c r="Q72" s="894">
        <v>543</v>
      </c>
      <c r="R72" s="849"/>
      <c r="S72" s="849"/>
      <c r="T72" s="849"/>
      <c r="U72" s="849"/>
      <c r="V72" s="849">
        <v>536</v>
      </c>
      <c r="W72" s="849"/>
      <c r="X72" s="849"/>
      <c r="Y72" s="849"/>
      <c r="Z72" s="849"/>
      <c r="AA72" s="849">
        <v>7</v>
      </c>
      <c r="AB72" s="849"/>
      <c r="AC72" s="849"/>
      <c r="AD72" s="849"/>
      <c r="AE72" s="849"/>
      <c r="AF72" s="849">
        <v>7</v>
      </c>
      <c r="AG72" s="849"/>
      <c r="AH72" s="849"/>
      <c r="AI72" s="849"/>
      <c r="AJ72" s="849"/>
      <c r="AK72" s="849">
        <v>0</v>
      </c>
      <c r="AL72" s="849"/>
      <c r="AM72" s="849"/>
      <c r="AN72" s="849"/>
      <c r="AO72" s="849"/>
      <c r="AP72" s="849">
        <v>9</v>
      </c>
      <c r="AQ72" s="849"/>
      <c r="AR72" s="849"/>
      <c r="AS72" s="849"/>
      <c r="AT72" s="849"/>
      <c r="AU72" s="849">
        <v>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545</v>
      </c>
      <c r="C73" s="892"/>
      <c r="D73" s="892"/>
      <c r="E73" s="892"/>
      <c r="F73" s="892"/>
      <c r="G73" s="892"/>
      <c r="H73" s="892"/>
      <c r="I73" s="892"/>
      <c r="J73" s="892"/>
      <c r="K73" s="892"/>
      <c r="L73" s="892"/>
      <c r="M73" s="892"/>
      <c r="N73" s="892"/>
      <c r="O73" s="892"/>
      <c r="P73" s="893"/>
      <c r="Q73" s="894">
        <v>147</v>
      </c>
      <c r="R73" s="849"/>
      <c r="S73" s="849"/>
      <c r="T73" s="849"/>
      <c r="U73" s="849"/>
      <c r="V73" s="849">
        <v>139</v>
      </c>
      <c r="W73" s="849"/>
      <c r="X73" s="849"/>
      <c r="Y73" s="849"/>
      <c r="Z73" s="849"/>
      <c r="AA73" s="849">
        <v>8</v>
      </c>
      <c r="AB73" s="849"/>
      <c r="AC73" s="849"/>
      <c r="AD73" s="849"/>
      <c r="AE73" s="849"/>
      <c r="AF73" s="849">
        <v>8</v>
      </c>
      <c r="AG73" s="849"/>
      <c r="AH73" s="849"/>
      <c r="AI73" s="849"/>
      <c r="AJ73" s="849"/>
      <c r="AK73" s="849">
        <v>0</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546</v>
      </c>
      <c r="C74" s="892"/>
      <c r="D74" s="892"/>
      <c r="E74" s="892"/>
      <c r="F74" s="892"/>
      <c r="G74" s="892"/>
      <c r="H74" s="892"/>
      <c r="I74" s="892"/>
      <c r="J74" s="892"/>
      <c r="K74" s="892"/>
      <c r="L74" s="892"/>
      <c r="M74" s="892"/>
      <c r="N74" s="892"/>
      <c r="O74" s="892"/>
      <c r="P74" s="893"/>
      <c r="Q74" s="894">
        <v>370</v>
      </c>
      <c r="R74" s="849"/>
      <c r="S74" s="849"/>
      <c r="T74" s="849"/>
      <c r="U74" s="849"/>
      <c r="V74" s="849">
        <v>370</v>
      </c>
      <c r="W74" s="849"/>
      <c r="X74" s="849"/>
      <c r="Y74" s="849"/>
      <c r="Z74" s="849"/>
      <c r="AA74" s="849">
        <v>0</v>
      </c>
      <c r="AB74" s="849"/>
      <c r="AC74" s="849"/>
      <c r="AD74" s="849"/>
      <c r="AE74" s="849"/>
      <c r="AF74" s="849">
        <v>0</v>
      </c>
      <c r="AG74" s="849"/>
      <c r="AH74" s="849"/>
      <c r="AI74" s="849"/>
      <c r="AJ74" s="849"/>
      <c r="AK74" s="849">
        <v>0</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547</v>
      </c>
      <c r="C75" s="892"/>
      <c r="D75" s="892"/>
      <c r="E75" s="892"/>
      <c r="F75" s="892"/>
      <c r="G75" s="892"/>
      <c r="H75" s="892"/>
      <c r="I75" s="892"/>
      <c r="J75" s="892"/>
      <c r="K75" s="892"/>
      <c r="L75" s="892"/>
      <c r="M75" s="892"/>
      <c r="N75" s="892"/>
      <c r="O75" s="892"/>
      <c r="P75" s="893"/>
      <c r="Q75" s="897">
        <v>33</v>
      </c>
      <c r="R75" s="898"/>
      <c r="S75" s="898"/>
      <c r="T75" s="898"/>
      <c r="U75" s="848"/>
      <c r="V75" s="899">
        <v>29</v>
      </c>
      <c r="W75" s="898"/>
      <c r="X75" s="898"/>
      <c r="Y75" s="898"/>
      <c r="Z75" s="848"/>
      <c r="AA75" s="899">
        <v>4</v>
      </c>
      <c r="AB75" s="898"/>
      <c r="AC75" s="898"/>
      <c r="AD75" s="898"/>
      <c r="AE75" s="848"/>
      <c r="AF75" s="899">
        <v>4</v>
      </c>
      <c r="AG75" s="898"/>
      <c r="AH75" s="898"/>
      <c r="AI75" s="898"/>
      <c r="AJ75" s="848"/>
      <c r="AK75" s="899">
        <v>0</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548</v>
      </c>
      <c r="C76" s="892"/>
      <c r="D76" s="892"/>
      <c r="E76" s="892"/>
      <c r="F76" s="892"/>
      <c r="G76" s="892"/>
      <c r="H76" s="892"/>
      <c r="I76" s="892"/>
      <c r="J76" s="892"/>
      <c r="K76" s="892"/>
      <c r="L76" s="892"/>
      <c r="M76" s="892"/>
      <c r="N76" s="892"/>
      <c r="O76" s="892"/>
      <c r="P76" s="893"/>
      <c r="Q76" s="897">
        <v>50</v>
      </c>
      <c r="R76" s="898"/>
      <c r="S76" s="898"/>
      <c r="T76" s="898"/>
      <c r="U76" s="848"/>
      <c r="V76" s="899">
        <v>13</v>
      </c>
      <c r="W76" s="898"/>
      <c r="X76" s="898"/>
      <c r="Y76" s="898"/>
      <c r="Z76" s="848"/>
      <c r="AA76" s="899">
        <v>37</v>
      </c>
      <c r="AB76" s="898"/>
      <c r="AC76" s="898"/>
      <c r="AD76" s="898"/>
      <c r="AE76" s="848"/>
      <c r="AF76" s="899">
        <v>37</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549</v>
      </c>
      <c r="C77" s="892"/>
      <c r="D77" s="892"/>
      <c r="E77" s="892"/>
      <c r="F77" s="892"/>
      <c r="G77" s="892"/>
      <c r="H77" s="892"/>
      <c r="I77" s="892"/>
      <c r="J77" s="892"/>
      <c r="K77" s="892"/>
      <c r="L77" s="892"/>
      <c r="M77" s="892"/>
      <c r="N77" s="892"/>
      <c r="O77" s="892"/>
      <c r="P77" s="893"/>
      <c r="Q77" s="897">
        <v>5199</v>
      </c>
      <c r="R77" s="898"/>
      <c r="S77" s="898"/>
      <c r="T77" s="898"/>
      <c r="U77" s="848"/>
      <c r="V77" s="899">
        <v>3904</v>
      </c>
      <c r="W77" s="898"/>
      <c r="X77" s="898"/>
      <c r="Y77" s="898"/>
      <c r="Z77" s="848"/>
      <c r="AA77" s="899">
        <v>1295</v>
      </c>
      <c r="AB77" s="898"/>
      <c r="AC77" s="898"/>
      <c r="AD77" s="898"/>
      <c r="AE77" s="848"/>
      <c r="AF77" s="899">
        <v>1295</v>
      </c>
      <c r="AG77" s="898"/>
      <c r="AH77" s="898"/>
      <c r="AI77" s="898"/>
      <c r="AJ77" s="848"/>
      <c r="AK77" s="899">
        <v>5</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550</v>
      </c>
      <c r="C78" s="892"/>
      <c r="D78" s="892"/>
      <c r="E78" s="892"/>
      <c r="F78" s="892"/>
      <c r="G78" s="892"/>
      <c r="H78" s="892"/>
      <c r="I78" s="892"/>
      <c r="J78" s="892"/>
      <c r="K78" s="892"/>
      <c r="L78" s="892"/>
      <c r="M78" s="892"/>
      <c r="N78" s="892"/>
      <c r="O78" s="892"/>
      <c r="P78" s="893"/>
      <c r="Q78" s="894">
        <v>11</v>
      </c>
      <c r="R78" s="849"/>
      <c r="S78" s="849"/>
      <c r="T78" s="849"/>
      <c r="U78" s="849"/>
      <c r="V78" s="849">
        <v>11</v>
      </c>
      <c r="W78" s="849"/>
      <c r="X78" s="849"/>
      <c r="Y78" s="849"/>
      <c r="Z78" s="849"/>
      <c r="AA78" s="849">
        <v>0</v>
      </c>
      <c r="AB78" s="849"/>
      <c r="AC78" s="849"/>
      <c r="AD78" s="849"/>
      <c r="AE78" s="849"/>
      <c r="AF78" s="849">
        <v>0</v>
      </c>
      <c r="AG78" s="849"/>
      <c r="AH78" s="849"/>
      <c r="AI78" s="849"/>
      <c r="AJ78" s="849"/>
      <c r="AK78" s="849">
        <v>0</v>
      </c>
      <c r="AL78" s="849"/>
      <c r="AM78" s="849"/>
      <c r="AN78" s="849"/>
      <c r="AO78" s="849"/>
      <c r="AP78" s="849">
        <v>0</v>
      </c>
      <c r="AQ78" s="849"/>
      <c r="AR78" s="849"/>
      <c r="AS78" s="849"/>
      <c r="AT78" s="849"/>
      <c r="AU78" s="849">
        <v>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551</v>
      </c>
      <c r="C79" s="892"/>
      <c r="D79" s="892"/>
      <c r="E79" s="892"/>
      <c r="F79" s="892"/>
      <c r="G79" s="892"/>
      <c r="H79" s="892"/>
      <c r="I79" s="892"/>
      <c r="J79" s="892"/>
      <c r="K79" s="892"/>
      <c r="L79" s="892"/>
      <c r="M79" s="892"/>
      <c r="N79" s="892"/>
      <c r="O79" s="892"/>
      <c r="P79" s="893"/>
      <c r="Q79" s="894">
        <v>1316</v>
      </c>
      <c r="R79" s="849"/>
      <c r="S79" s="849"/>
      <c r="T79" s="849"/>
      <c r="U79" s="849"/>
      <c r="V79" s="849">
        <v>543</v>
      </c>
      <c r="W79" s="849"/>
      <c r="X79" s="849"/>
      <c r="Y79" s="849"/>
      <c r="Z79" s="849"/>
      <c r="AA79" s="849">
        <v>772</v>
      </c>
      <c r="AB79" s="849"/>
      <c r="AC79" s="849"/>
      <c r="AD79" s="849"/>
      <c r="AE79" s="849"/>
      <c r="AF79" s="849">
        <v>772</v>
      </c>
      <c r="AG79" s="849"/>
      <c r="AH79" s="849"/>
      <c r="AI79" s="849"/>
      <c r="AJ79" s="849"/>
      <c r="AK79" s="849">
        <v>0</v>
      </c>
      <c r="AL79" s="849"/>
      <c r="AM79" s="849"/>
      <c r="AN79" s="849"/>
      <c r="AO79" s="849"/>
      <c r="AP79" s="849">
        <v>0</v>
      </c>
      <c r="AQ79" s="849"/>
      <c r="AR79" s="849"/>
      <c r="AS79" s="849"/>
      <c r="AT79" s="849"/>
      <c r="AU79" s="849">
        <v>0</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552</v>
      </c>
      <c r="C80" s="892"/>
      <c r="D80" s="892"/>
      <c r="E80" s="892"/>
      <c r="F80" s="892"/>
      <c r="G80" s="892"/>
      <c r="H80" s="892"/>
      <c r="I80" s="892"/>
      <c r="J80" s="892"/>
      <c r="K80" s="892"/>
      <c r="L80" s="892"/>
      <c r="M80" s="892"/>
      <c r="N80" s="892"/>
      <c r="O80" s="892"/>
      <c r="P80" s="893"/>
      <c r="Q80" s="894">
        <v>50</v>
      </c>
      <c r="R80" s="849"/>
      <c r="S80" s="849"/>
      <c r="T80" s="849"/>
      <c r="U80" s="849"/>
      <c r="V80" s="849">
        <v>45</v>
      </c>
      <c r="W80" s="849"/>
      <c r="X80" s="849"/>
      <c r="Y80" s="849"/>
      <c r="Z80" s="849"/>
      <c r="AA80" s="849">
        <v>5</v>
      </c>
      <c r="AB80" s="849"/>
      <c r="AC80" s="849"/>
      <c r="AD80" s="849"/>
      <c r="AE80" s="849"/>
      <c r="AF80" s="849">
        <v>5</v>
      </c>
      <c r="AG80" s="849"/>
      <c r="AH80" s="849"/>
      <c r="AI80" s="849"/>
      <c r="AJ80" s="849"/>
      <c r="AK80" s="849">
        <v>0</v>
      </c>
      <c r="AL80" s="849"/>
      <c r="AM80" s="849"/>
      <c r="AN80" s="849"/>
      <c r="AO80" s="849"/>
      <c r="AP80" s="849">
        <v>0</v>
      </c>
      <c r="AQ80" s="849"/>
      <c r="AR80" s="849"/>
      <c r="AS80" s="849"/>
      <c r="AT80" s="849"/>
      <c r="AU80" s="849">
        <v>0</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553</v>
      </c>
      <c r="C81" s="892"/>
      <c r="D81" s="892"/>
      <c r="E81" s="892"/>
      <c r="F81" s="892"/>
      <c r="G81" s="892"/>
      <c r="H81" s="892"/>
      <c r="I81" s="892"/>
      <c r="J81" s="892"/>
      <c r="K81" s="892"/>
      <c r="L81" s="892"/>
      <c r="M81" s="892"/>
      <c r="N81" s="892"/>
      <c r="O81" s="892"/>
      <c r="P81" s="893"/>
      <c r="Q81" s="894">
        <v>143449</v>
      </c>
      <c r="R81" s="849"/>
      <c r="S81" s="849"/>
      <c r="T81" s="849"/>
      <c r="U81" s="849"/>
      <c r="V81" s="849">
        <v>139730</v>
      </c>
      <c r="W81" s="849"/>
      <c r="X81" s="849"/>
      <c r="Y81" s="849"/>
      <c r="Z81" s="849"/>
      <c r="AA81" s="849">
        <v>3719</v>
      </c>
      <c r="AB81" s="849"/>
      <c r="AC81" s="849"/>
      <c r="AD81" s="849"/>
      <c r="AE81" s="849"/>
      <c r="AF81" s="849">
        <v>3719</v>
      </c>
      <c r="AG81" s="849"/>
      <c r="AH81" s="849"/>
      <c r="AI81" s="849"/>
      <c r="AJ81" s="849"/>
      <c r="AK81" s="849">
        <v>0</v>
      </c>
      <c r="AL81" s="849"/>
      <c r="AM81" s="849"/>
      <c r="AN81" s="849"/>
      <c r="AO81" s="849"/>
      <c r="AP81" s="849">
        <v>0</v>
      </c>
      <c r="AQ81" s="849"/>
      <c r="AR81" s="849"/>
      <c r="AS81" s="849"/>
      <c r="AT81" s="849"/>
      <c r="AU81" s="849">
        <v>0</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5936</v>
      </c>
      <c r="AG88" s="860"/>
      <c r="AH88" s="860"/>
      <c r="AI88" s="860"/>
      <c r="AJ88" s="860"/>
      <c r="AK88" s="857"/>
      <c r="AL88" s="857"/>
      <c r="AM88" s="857"/>
      <c r="AN88" s="857"/>
      <c r="AO88" s="857"/>
      <c r="AP88" s="860">
        <v>425</v>
      </c>
      <c r="AQ88" s="860"/>
      <c r="AR88" s="860"/>
      <c r="AS88" s="860"/>
      <c r="AT88" s="860"/>
      <c r="AU88" s="860">
        <v>52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35</v>
      </c>
      <c r="CS102" s="868"/>
      <c r="CT102" s="868"/>
      <c r="CU102" s="868"/>
      <c r="CV102" s="911"/>
      <c r="CW102" s="910">
        <v>1</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282</v>
      </c>
      <c r="AG109" s="913"/>
      <c r="AH109" s="913"/>
      <c r="AI109" s="913"/>
      <c r="AJ109" s="914"/>
      <c r="AK109" s="912" t="s">
        <v>281</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282</v>
      </c>
      <c r="BW109" s="913"/>
      <c r="BX109" s="913"/>
      <c r="BY109" s="913"/>
      <c r="BZ109" s="914"/>
      <c r="CA109" s="912" t="s">
        <v>281</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282</v>
      </c>
      <c r="DM109" s="913"/>
      <c r="DN109" s="913"/>
      <c r="DO109" s="913"/>
      <c r="DP109" s="914"/>
      <c r="DQ109" s="912" t="s">
        <v>281</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1704593</v>
      </c>
      <c r="AB110" s="920"/>
      <c r="AC110" s="920"/>
      <c r="AD110" s="920"/>
      <c r="AE110" s="921"/>
      <c r="AF110" s="922">
        <v>1686626</v>
      </c>
      <c r="AG110" s="920"/>
      <c r="AH110" s="920"/>
      <c r="AI110" s="920"/>
      <c r="AJ110" s="921"/>
      <c r="AK110" s="922">
        <v>1705488</v>
      </c>
      <c r="AL110" s="920"/>
      <c r="AM110" s="920"/>
      <c r="AN110" s="920"/>
      <c r="AO110" s="921"/>
      <c r="AP110" s="923">
        <v>23.6</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12965211</v>
      </c>
      <c r="BR110" s="957"/>
      <c r="BS110" s="957"/>
      <c r="BT110" s="957"/>
      <c r="BU110" s="957"/>
      <c r="BV110" s="957">
        <v>14202289</v>
      </c>
      <c r="BW110" s="957"/>
      <c r="BX110" s="957"/>
      <c r="BY110" s="957"/>
      <c r="BZ110" s="957"/>
      <c r="CA110" s="957">
        <v>13973963</v>
      </c>
      <c r="CB110" s="957"/>
      <c r="CC110" s="957"/>
      <c r="CD110" s="957"/>
      <c r="CE110" s="957"/>
      <c r="CF110" s="971">
        <v>193</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412</v>
      </c>
      <c r="BR111" s="950"/>
      <c r="BS111" s="950"/>
      <c r="BT111" s="950"/>
      <c r="BU111" s="950"/>
      <c r="BV111" s="950" t="s">
        <v>412</v>
      </c>
      <c r="BW111" s="950"/>
      <c r="BX111" s="950"/>
      <c r="BY111" s="950"/>
      <c r="BZ111" s="950"/>
      <c r="CA111" s="950" t="s">
        <v>412</v>
      </c>
      <c r="CB111" s="950"/>
      <c r="CC111" s="950"/>
      <c r="CD111" s="950"/>
      <c r="CE111" s="950"/>
      <c r="CF111" s="944" t="s">
        <v>412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412</v>
      </c>
      <c r="AB112" s="989"/>
      <c r="AC112" s="989"/>
      <c r="AD112" s="989"/>
      <c r="AE112" s="990"/>
      <c r="AF112" s="991" t="s">
        <v>412</v>
      </c>
      <c r="AG112" s="989"/>
      <c r="AH112" s="989"/>
      <c r="AI112" s="989"/>
      <c r="AJ112" s="990"/>
      <c r="AK112" s="991" t="s">
        <v>412</v>
      </c>
      <c r="AL112" s="989"/>
      <c r="AM112" s="989"/>
      <c r="AN112" s="989"/>
      <c r="AO112" s="990"/>
      <c r="AP112" s="992" t="s">
        <v>412</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4827999</v>
      </c>
      <c r="BR112" s="950"/>
      <c r="BS112" s="950"/>
      <c r="BT112" s="950"/>
      <c r="BU112" s="950"/>
      <c r="BV112" s="950">
        <v>4564705</v>
      </c>
      <c r="BW112" s="950"/>
      <c r="BX112" s="950"/>
      <c r="BY112" s="950"/>
      <c r="BZ112" s="950"/>
      <c r="CA112" s="950">
        <v>4346131</v>
      </c>
      <c r="CB112" s="950"/>
      <c r="CC112" s="950"/>
      <c r="CD112" s="950"/>
      <c r="CE112" s="950"/>
      <c r="CF112" s="944">
        <v>60</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488533</v>
      </c>
      <c r="AB113" s="964"/>
      <c r="AC113" s="964"/>
      <c r="AD113" s="964"/>
      <c r="AE113" s="965"/>
      <c r="AF113" s="966">
        <v>486260</v>
      </c>
      <c r="AG113" s="964"/>
      <c r="AH113" s="964"/>
      <c r="AI113" s="964"/>
      <c r="AJ113" s="965"/>
      <c r="AK113" s="966">
        <v>442055</v>
      </c>
      <c r="AL113" s="964"/>
      <c r="AM113" s="964"/>
      <c r="AN113" s="964"/>
      <c r="AO113" s="965"/>
      <c r="AP113" s="967">
        <v>6.1</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132778</v>
      </c>
      <c r="BR113" s="950"/>
      <c r="BS113" s="950"/>
      <c r="BT113" s="950"/>
      <c r="BU113" s="950"/>
      <c r="BV113" s="950">
        <v>87291</v>
      </c>
      <c r="BW113" s="950"/>
      <c r="BX113" s="950"/>
      <c r="BY113" s="950"/>
      <c r="BZ113" s="950"/>
      <c r="CA113" s="950">
        <v>52472</v>
      </c>
      <c r="CB113" s="950"/>
      <c r="CC113" s="950"/>
      <c r="CD113" s="950"/>
      <c r="CE113" s="950"/>
      <c r="CF113" s="944">
        <v>0.7</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412</v>
      </c>
      <c r="DH113" s="989"/>
      <c r="DI113" s="989"/>
      <c r="DJ113" s="989"/>
      <c r="DK113" s="990"/>
      <c r="DL113" s="991" t="s">
        <v>412</v>
      </c>
      <c r="DM113" s="989"/>
      <c r="DN113" s="989"/>
      <c r="DO113" s="989"/>
      <c r="DP113" s="990"/>
      <c r="DQ113" s="991" t="s">
        <v>412</v>
      </c>
      <c r="DR113" s="989"/>
      <c r="DS113" s="989"/>
      <c r="DT113" s="989"/>
      <c r="DU113" s="990"/>
      <c r="DV113" s="992" t="s">
        <v>412</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59066</v>
      </c>
      <c r="AB114" s="989"/>
      <c r="AC114" s="989"/>
      <c r="AD114" s="989"/>
      <c r="AE114" s="990"/>
      <c r="AF114" s="991">
        <v>42344</v>
      </c>
      <c r="AG114" s="989"/>
      <c r="AH114" s="989"/>
      <c r="AI114" s="989"/>
      <c r="AJ114" s="990"/>
      <c r="AK114" s="991">
        <v>6919</v>
      </c>
      <c r="AL114" s="989"/>
      <c r="AM114" s="989"/>
      <c r="AN114" s="989"/>
      <c r="AO114" s="990"/>
      <c r="AP114" s="992">
        <v>0.1</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1588944</v>
      </c>
      <c r="BR114" s="950"/>
      <c r="BS114" s="950"/>
      <c r="BT114" s="950"/>
      <c r="BU114" s="950"/>
      <c r="BV114" s="950">
        <v>1605914</v>
      </c>
      <c r="BW114" s="950"/>
      <c r="BX114" s="950"/>
      <c r="BY114" s="950"/>
      <c r="BZ114" s="950"/>
      <c r="CA114" s="950">
        <v>1462401</v>
      </c>
      <c r="CB114" s="950"/>
      <c r="CC114" s="950"/>
      <c r="CD114" s="950"/>
      <c r="CE114" s="950"/>
      <c r="CF114" s="944">
        <v>20.2</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412</v>
      </c>
      <c r="DH114" s="989"/>
      <c r="DI114" s="989"/>
      <c r="DJ114" s="989"/>
      <c r="DK114" s="990"/>
      <c r="DL114" s="991" t="s">
        <v>412</v>
      </c>
      <c r="DM114" s="989"/>
      <c r="DN114" s="989"/>
      <c r="DO114" s="989"/>
      <c r="DP114" s="990"/>
      <c r="DQ114" s="991" t="s">
        <v>412</v>
      </c>
      <c r="DR114" s="989"/>
      <c r="DS114" s="989"/>
      <c r="DT114" s="989"/>
      <c r="DU114" s="990"/>
      <c r="DV114" s="992" t="s">
        <v>412</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412</v>
      </c>
      <c r="AB115" s="964"/>
      <c r="AC115" s="964"/>
      <c r="AD115" s="964"/>
      <c r="AE115" s="965"/>
      <c r="AF115" s="966" t="s">
        <v>412</v>
      </c>
      <c r="AG115" s="964"/>
      <c r="AH115" s="964"/>
      <c r="AI115" s="964"/>
      <c r="AJ115" s="965"/>
      <c r="AK115" s="966" t="s">
        <v>412</v>
      </c>
      <c r="AL115" s="964"/>
      <c r="AM115" s="964"/>
      <c r="AN115" s="964"/>
      <c r="AO115" s="965"/>
      <c r="AP115" s="967" t="s">
        <v>412</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v>325689</v>
      </c>
      <c r="BR115" s="950"/>
      <c r="BS115" s="950"/>
      <c r="BT115" s="950"/>
      <c r="BU115" s="950"/>
      <c r="BV115" s="950" t="s">
        <v>412</v>
      </c>
      <c r="BW115" s="950"/>
      <c r="BX115" s="950"/>
      <c r="BY115" s="950"/>
      <c r="BZ115" s="950"/>
      <c r="CA115" s="950" t="s">
        <v>412</v>
      </c>
      <c r="CB115" s="950"/>
      <c r="CC115" s="950"/>
      <c r="CD115" s="950"/>
      <c r="CE115" s="950"/>
      <c r="CF115" s="944" t="s">
        <v>412</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412</v>
      </c>
      <c r="AB116" s="989"/>
      <c r="AC116" s="989"/>
      <c r="AD116" s="989"/>
      <c r="AE116" s="990"/>
      <c r="AF116" s="991" t="s">
        <v>412</v>
      </c>
      <c r="AG116" s="989"/>
      <c r="AH116" s="989"/>
      <c r="AI116" s="989"/>
      <c r="AJ116" s="990"/>
      <c r="AK116" s="991" t="s">
        <v>412</v>
      </c>
      <c r="AL116" s="989"/>
      <c r="AM116" s="989"/>
      <c r="AN116" s="989"/>
      <c r="AO116" s="990"/>
      <c r="AP116" s="992" t="s">
        <v>412</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412</v>
      </c>
      <c r="DH116" s="989"/>
      <c r="DI116" s="989"/>
      <c r="DJ116" s="989"/>
      <c r="DK116" s="990"/>
      <c r="DL116" s="991" t="s">
        <v>412</v>
      </c>
      <c r="DM116" s="989"/>
      <c r="DN116" s="989"/>
      <c r="DO116" s="989"/>
      <c r="DP116" s="990"/>
      <c r="DQ116" s="991" t="s">
        <v>412</v>
      </c>
      <c r="DR116" s="989"/>
      <c r="DS116" s="989"/>
      <c r="DT116" s="989"/>
      <c r="DU116" s="990"/>
      <c r="DV116" s="992" t="s">
        <v>412</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2252192</v>
      </c>
      <c r="AB117" s="996"/>
      <c r="AC117" s="996"/>
      <c r="AD117" s="996"/>
      <c r="AE117" s="997"/>
      <c r="AF117" s="995">
        <v>2215230</v>
      </c>
      <c r="AG117" s="996"/>
      <c r="AH117" s="996"/>
      <c r="AI117" s="996"/>
      <c r="AJ117" s="997"/>
      <c r="AK117" s="995">
        <v>2154462</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282</v>
      </c>
      <c r="AG118" s="913"/>
      <c r="AH118" s="913"/>
      <c r="AI118" s="913"/>
      <c r="AJ118" s="914"/>
      <c r="AK118" s="912" t="s">
        <v>281</v>
      </c>
      <c r="AL118" s="913"/>
      <c r="AM118" s="913"/>
      <c r="AN118" s="913"/>
      <c r="AO118" s="914"/>
      <c r="AP118" s="1020" t="s">
        <v>403</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433</v>
      </c>
      <c r="BP118" s="1024"/>
      <c r="BQ118" s="1015">
        <v>19840621</v>
      </c>
      <c r="BR118" s="1016"/>
      <c r="BS118" s="1016"/>
      <c r="BT118" s="1016"/>
      <c r="BU118" s="1016"/>
      <c r="BV118" s="1016">
        <v>20460199</v>
      </c>
      <c r="BW118" s="1016"/>
      <c r="BX118" s="1016"/>
      <c r="BY118" s="1016"/>
      <c r="BZ118" s="1016"/>
      <c r="CA118" s="1016">
        <v>19834967</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9450090</v>
      </c>
      <c r="BR119" s="957"/>
      <c r="BS119" s="957"/>
      <c r="BT119" s="957"/>
      <c r="BU119" s="957"/>
      <c r="BV119" s="957">
        <v>8645706</v>
      </c>
      <c r="BW119" s="957"/>
      <c r="BX119" s="957"/>
      <c r="BY119" s="957"/>
      <c r="BZ119" s="957"/>
      <c r="CA119" s="957">
        <v>9691387</v>
      </c>
      <c r="CB119" s="957"/>
      <c r="CC119" s="957"/>
      <c r="CD119" s="957"/>
      <c r="CE119" s="957"/>
      <c r="CF119" s="971">
        <v>133.9</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63280</v>
      </c>
      <c r="BR120" s="950"/>
      <c r="BS120" s="950"/>
      <c r="BT120" s="950"/>
      <c r="BU120" s="950"/>
      <c r="BV120" s="950">
        <v>56850</v>
      </c>
      <c r="BW120" s="950"/>
      <c r="BX120" s="950"/>
      <c r="BY120" s="950"/>
      <c r="BZ120" s="950"/>
      <c r="CA120" s="950">
        <v>50275</v>
      </c>
      <c r="CB120" s="950"/>
      <c r="CC120" s="950"/>
      <c r="CD120" s="950"/>
      <c r="CE120" s="950"/>
      <c r="CF120" s="944">
        <v>0.7</v>
      </c>
      <c r="CG120" s="945"/>
      <c r="CH120" s="945"/>
      <c r="CI120" s="945"/>
      <c r="CJ120" s="945"/>
      <c r="CK120" s="1043" t="s">
        <v>439</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2193105</v>
      </c>
      <c r="DH120" s="957"/>
      <c r="DI120" s="957"/>
      <c r="DJ120" s="957"/>
      <c r="DK120" s="957"/>
      <c r="DL120" s="957">
        <v>2079410</v>
      </c>
      <c r="DM120" s="957"/>
      <c r="DN120" s="957"/>
      <c r="DO120" s="957"/>
      <c r="DP120" s="957"/>
      <c r="DQ120" s="957">
        <v>1975067</v>
      </c>
      <c r="DR120" s="957"/>
      <c r="DS120" s="957"/>
      <c r="DT120" s="957"/>
      <c r="DU120" s="957"/>
      <c r="DV120" s="958">
        <v>27.3</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14051323</v>
      </c>
      <c r="BR121" s="1016"/>
      <c r="BS121" s="1016"/>
      <c r="BT121" s="1016"/>
      <c r="BU121" s="1016"/>
      <c r="BV121" s="1016">
        <v>14774626</v>
      </c>
      <c r="BW121" s="1016"/>
      <c r="BX121" s="1016"/>
      <c r="BY121" s="1016"/>
      <c r="BZ121" s="1016"/>
      <c r="CA121" s="1016">
        <v>14458608</v>
      </c>
      <c r="CB121" s="1016"/>
      <c r="CC121" s="1016"/>
      <c r="CD121" s="1016"/>
      <c r="CE121" s="1016"/>
      <c r="CF121" s="1054">
        <v>199.7</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1202157</v>
      </c>
      <c r="DH121" s="950"/>
      <c r="DI121" s="950"/>
      <c r="DJ121" s="950"/>
      <c r="DK121" s="950"/>
      <c r="DL121" s="950">
        <v>1064243</v>
      </c>
      <c r="DM121" s="950"/>
      <c r="DN121" s="950"/>
      <c r="DO121" s="950"/>
      <c r="DP121" s="950"/>
      <c r="DQ121" s="950">
        <v>1011009</v>
      </c>
      <c r="DR121" s="950"/>
      <c r="DS121" s="950"/>
      <c r="DT121" s="950"/>
      <c r="DU121" s="950"/>
      <c r="DV121" s="951">
        <v>14</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442</v>
      </c>
      <c r="BP122" s="1024"/>
      <c r="BQ122" s="1064">
        <v>23564693</v>
      </c>
      <c r="BR122" s="1065"/>
      <c r="BS122" s="1065"/>
      <c r="BT122" s="1065"/>
      <c r="BU122" s="1065"/>
      <c r="BV122" s="1065">
        <v>23477182</v>
      </c>
      <c r="BW122" s="1065"/>
      <c r="BX122" s="1065"/>
      <c r="BY122" s="1065"/>
      <c r="BZ122" s="1065"/>
      <c r="CA122" s="1065">
        <v>24200270</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v>778581</v>
      </c>
      <c r="DH122" s="950"/>
      <c r="DI122" s="950"/>
      <c r="DJ122" s="950"/>
      <c r="DK122" s="950"/>
      <c r="DL122" s="950">
        <v>801351</v>
      </c>
      <c r="DM122" s="950"/>
      <c r="DN122" s="950"/>
      <c r="DO122" s="950"/>
      <c r="DP122" s="950"/>
      <c r="DQ122" s="950">
        <v>782741</v>
      </c>
      <c r="DR122" s="950"/>
      <c r="DS122" s="950"/>
      <c r="DT122" s="950"/>
      <c r="DU122" s="950"/>
      <c r="DV122" s="951">
        <v>10.8</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444</v>
      </c>
      <c r="AB123" s="989"/>
      <c r="AC123" s="989"/>
      <c r="AD123" s="989"/>
      <c r="AE123" s="990"/>
      <c r="AF123" s="991" t="s">
        <v>444</v>
      </c>
      <c r="AG123" s="989"/>
      <c r="AH123" s="989"/>
      <c r="AI123" s="989"/>
      <c r="AJ123" s="990"/>
      <c r="AK123" s="991" t="s">
        <v>444</v>
      </c>
      <c r="AL123" s="989"/>
      <c r="AM123" s="989"/>
      <c r="AN123" s="989"/>
      <c r="AO123" s="990"/>
      <c r="AP123" s="992" t="s">
        <v>444</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444</v>
      </c>
      <c r="BR123" s="1057"/>
      <c r="BS123" s="1057"/>
      <c r="BT123" s="1057"/>
      <c r="BU123" s="1057"/>
      <c r="BV123" s="1057" t="s">
        <v>444</v>
      </c>
      <c r="BW123" s="1057"/>
      <c r="BX123" s="1057"/>
      <c r="BY123" s="1057"/>
      <c r="BZ123" s="1057"/>
      <c r="CA123" s="1057" t="s">
        <v>444</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v>375005</v>
      </c>
      <c r="DH123" s="989"/>
      <c r="DI123" s="989"/>
      <c r="DJ123" s="989"/>
      <c r="DK123" s="990"/>
      <c r="DL123" s="991">
        <v>352014</v>
      </c>
      <c r="DM123" s="989"/>
      <c r="DN123" s="989"/>
      <c r="DO123" s="989"/>
      <c r="DP123" s="990"/>
      <c r="DQ123" s="991">
        <v>328522</v>
      </c>
      <c r="DR123" s="989"/>
      <c r="DS123" s="989"/>
      <c r="DT123" s="989"/>
      <c r="DU123" s="990"/>
      <c r="DV123" s="992">
        <v>4.5</v>
      </c>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v>279151</v>
      </c>
      <c r="DH124" s="1028"/>
      <c r="DI124" s="1028"/>
      <c r="DJ124" s="1028"/>
      <c r="DK124" s="1029"/>
      <c r="DL124" s="1030">
        <v>267687</v>
      </c>
      <c r="DM124" s="1028"/>
      <c r="DN124" s="1028"/>
      <c r="DO124" s="1028"/>
      <c r="DP124" s="1029"/>
      <c r="DQ124" s="1030">
        <v>248792</v>
      </c>
      <c r="DR124" s="1028"/>
      <c r="DS124" s="1028"/>
      <c r="DT124" s="1028"/>
      <c r="DU124" s="1029"/>
      <c r="DV124" s="1031">
        <v>3.4</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v>325689</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456</v>
      </c>
      <c r="AY127" s="917"/>
      <c r="AZ127" s="917"/>
      <c r="BA127" s="917"/>
      <c r="BB127" s="917"/>
      <c r="BC127" s="917"/>
      <c r="BD127" s="917"/>
      <c r="BE127" s="918"/>
      <c r="BF127" s="1071" t="s">
        <v>444</v>
      </c>
      <c r="BG127" s="1072"/>
      <c r="BH127" s="1072"/>
      <c r="BI127" s="1072"/>
      <c r="BJ127" s="1072"/>
      <c r="BK127" s="1072"/>
      <c r="BL127" s="1081"/>
      <c r="BM127" s="1071">
        <v>13.55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458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7788</v>
      </c>
      <c r="AB128" s="1120"/>
      <c r="AC128" s="1120"/>
      <c r="AD128" s="1120"/>
      <c r="AE128" s="1121"/>
      <c r="AF128" s="1122">
        <v>7788</v>
      </c>
      <c r="AG128" s="1120"/>
      <c r="AH128" s="1120"/>
      <c r="AI128" s="1120"/>
      <c r="AJ128" s="1121"/>
      <c r="AK128" s="1122">
        <v>7788</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462</v>
      </c>
      <c r="BG128" s="1097"/>
      <c r="BH128" s="1097"/>
      <c r="BI128" s="1097"/>
      <c r="BJ128" s="1097"/>
      <c r="BK128" s="1097"/>
      <c r="BL128" s="1098"/>
      <c r="BM128" s="1096">
        <v>18.55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8533024</v>
      </c>
      <c r="AB129" s="989"/>
      <c r="AC129" s="989"/>
      <c r="AD129" s="989"/>
      <c r="AE129" s="990"/>
      <c r="AF129" s="991">
        <v>8327929</v>
      </c>
      <c r="AG129" s="989"/>
      <c r="AH129" s="989"/>
      <c r="AI129" s="989"/>
      <c r="AJ129" s="990"/>
      <c r="AK129" s="991">
        <v>8868566</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8.6999999999999993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1523243</v>
      </c>
      <c r="AB130" s="989"/>
      <c r="AC130" s="989"/>
      <c r="AD130" s="989"/>
      <c r="AE130" s="990"/>
      <c r="AF130" s="991">
        <v>1613026</v>
      </c>
      <c r="AG130" s="989"/>
      <c r="AH130" s="989"/>
      <c r="AI130" s="989"/>
      <c r="AJ130" s="990"/>
      <c r="AK130" s="991">
        <v>1628096</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t="s">
        <v>409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7009781</v>
      </c>
      <c r="AB131" s="1028"/>
      <c r="AC131" s="1028"/>
      <c r="AD131" s="1028"/>
      <c r="AE131" s="1029"/>
      <c r="AF131" s="1030">
        <v>6714903</v>
      </c>
      <c r="AG131" s="1028"/>
      <c r="AH131" s="1028"/>
      <c r="AI131" s="1028"/>
      <c r="AJ131" s="1029"/>
      <c r="AK131" s="1030">
        <v>7240470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10.28792483</v>
      </c>
      <c r="AB132" s="1134"/>
      <c r="AC132" s="1134"/>
      <c r="AD132" s="1134"/>
      <c r="AE132" s="1135"/>
      <c r="AF132" s="1136">
        <v>8.8521904189999994</v>
      </c>
      <c r="AG132" s="1134"/>
      <c r="AH132" s="1134"/>
      <c r="AI132" s="1134"/>
      <c r="AJ132" s="1135"/>
      <c r="AK132" s="1136">
        <v>7.1622146080000002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12.2</v>
      </c>
      <c r="AB133" s="1141"/>
      <c r="AC133" s="1141"/>
      <c r="AD133" s="1141"/>
      <c r="AE133" s="1142"/>
      <c r="AF133" s="1140">
        <v>10.5</v>
      </c>
      <c r="AG133" s="1141"/>
      <c r="AH133" s="1141"/>
      <c r="AI133" s="1141"/>
      <c r="AJ133" s="1142"/>
      <c r="AK133" s="1140">
        <v>8.6999999999999993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7" t="s">
        <v>474</v>
      </c>
      <c r="L7" s="254"/>
      <c r="M7" s="255" t="s">
        <v>475</v>
      </c>
      <c r="N7" s="256"/>
    </row>
    <row r="8" spans="1:16">
      <c r="A8" s="248"/>
      <c r="B8" s="244"/>
      <c r="C8" s="244"/>
      <c r="D8" s="244"/>
      <c r="E8" s="244"/>
      <c r="F8" s="244"/>
      <c r="G8" s="257"/>
      <c r="H8" s="258"/>
      <c r="I8" s="258"/>
      <c r="J8" s="259"/>
      <c r="K8" s="1148"/>
      <c r="L8" s="260" t="s">
        <v>476</v>
      </c>
      <c r="M8" s="261" t="s">
        <v>477</v>
      </c>
      <c r="N8" s="262" t="s">
        <v>478</v>
      </c>
    </row>
    <row r="9" spans="1:16">
      <c r="A9" s="248"/>
      <c r="B9" s="244"/>
      <c r="C9" s="244"/>
      <c r="D9" s="244"/>
      <c r="E9" s="244"/>
      <c r="F9" s="244"/>
      <c r="G9" s="1149" t="s">
        <v>479</v>
      </c>
      <c r="H9" s="1150"/>
      <c r="I9" s="1150"/>
      <c r="J9" s="1151"/>
      <c r="K9" s="263">
        <v>1890100</v>
      </c>
      <c r="L9" s="264">
        <v>78506</v>
      </c>
      <c r="M9" s="265">
        <v>55347</v>
      </c>
      <c r="N9" s="266">
        <v>41.8</v>
      </c>
    </row>
    <row r="10" spans="1:16">
      <c r="A10" s="248"/>
      <c r="B10" s="244"/>
      <c r="C10" s="244"/>
      <c r="D10" s="244"/>
      <c r="E10" s="244"/>
      <c r="F10" s="244"/>
      <c r="G10" s="1149" t="s">
        <v>480</v>
      </c>
      <c r="H10" s="1150"/>
      <c r="I10" s="1150"/>
      <c r="J10" s="1151"/>
      <c r="K10" s="267">
        <v>286235</v>
      </c>
      <c r="L10" s="268">
        <v>11889</v>
      </c>
      <c r="M10" s="269">
        <v>5378</v>
      </c>
      <c r="N10" s="270">
        <v>121.1</v>
      </c>
    </row>
    <row r="11" spans="1:16" ht="13.5" customHeight="1">
      <c r="A11" s="248"/>
      <c r="B11" s="244"/>
      <c r="C11" s="244"/>
      <c r="D11" s="244"/>
      <c r="E11" s="244"/>
      <c r="F11" s="244"/>
      <c r="G11" s="1149" t="s">
        <v>481</v>
      </c>
      <c r="H11" s="1150"/>
      <c r="I11" s="1150"/>
      <c r="J11" s="1151"/>
      <c r="K11" s="267">
        <v>439254</v>
      </c>
      <c r="L11" s="268">
        <v>18244</v>
      </c>
      <c r="M11" s="269">
        <v>7824</v>
      </c>
      <c r="N11" s="270">
        <v>133.19999999999999</v>
      </c>
    </row>
    <row r="12" spans="1:16" ht="13.5" customHeight="1">
      <c r="A12" s="248"/>
      <c r="B12" s="244"/>
      <c r="C12" s="244"/>
      <c r="D12" s="244"/>
      <c r="E12" s="244"/>
      <c r="F12" s="244"/>
      <c r="G12" s="1149" t="s">
        <v>482</v>
      </c>
      <c r="H12" s="1150"/>
      <c r="I12" s="1150"/>
      <c r="J12" s="1151"/>
      <c r="K12" s="267">
        <v>45342</v>
      </c>
      <c r="L12" s="268">
        <v>1883</v>
      </c>
      <c r="M12" s="269">
        <v>137</v>
      </c>
      <c r="N12" s="270">
        <v>1274.5</v>
      </c>
    </row>
    <row r="13" spans="1:16" ht="13.5" customHeight="1">
      <c r="A13" s="248"/>
      <c r="B13" s="244"/>
      <c r="C13" s="244"/>
      <c r="D13" s="244"/>
      <c r="E13" s="244"/>
      <c r="F13" s="244"/>
      <c r="G13" s="1149" t="s">
        <v>483</v>
      </c>
      <c r="H13" s="1150"/>
      <c r="I13" s="1150"/>
      <c r="J13" s="1151"/>
      <c r="K13" s="267" t="s">
        <v>484</v>
      </c>
      <c r="L13" s="268" t="s">
        <v>484</v>
      </c>
      <c r="M13" s="269">
        <v>6</v>
      </c>
      <c r="N13" s="270" t="s">
        <v>484</v>
      </c>
    </row>
    <row r="14" spans="1:16" ht="13.5" customHeight="1">
      <c r="A14" s="248"/>
      <c r="B14" s="244"/>
      <c r="C14" s="244"/>
      <c r="D14" s="244"/>
      <c r="E14" s="244"/>
      <c r="F14" s="244"/>
      <c r="G14" s="1149" t="s">
        <v>485</v>
      </c>
      <c r="H14" s="1150"/>
      <c r="I14" s="1150"/>
      <c r="J14" s="1151"/>
      <c r="K14" s="267">
        <v>109885</v>
      </c>
      <c r="L14" s="268">
        <v>4564</v>
      </c>
      <c r="M14" s="269">
        <v>2598</v>
      </c>
      <c r="N14" s="270">
        <v>75.7</v>
      </c>
    </row>
    <row r="15" spans="1:16" ht="13.5" customHeight="1">
      <c r="A15" s="248"/>
      <c r="B15" s="244"/>
      <c r="C15" s="244"/>
      <c r="D15" s="244"/>
      <c r="E15" s="244"/>
      <c r="F15" s="244"/>
      <c r="G15" s="1149" t="s">
        <v>486</v>
      </c>
      <c r="H15" s="1150"/>
      <c r="I15" s="1150"/>
      <c r="J15" s="1151"/>
      <c r="K15" s="267">
        <v>52429</v>
      </c>
      <c r="L15" s="268">
        <v>2178</v>
      </c>
      <c r="M15" s="269">
        <v>1203</v>
      </c>
      <c r="N15" s="270">
        <v>81</v>
      </c>
    </row>
    <row r="16" spans="1:16">
      <c r="A16" s="248"/>
      <c r="B16" s="244"/>
      <c r="C16" s="244"/>
      <c r="D16" s="244"/>
      <c r="E16" s="244"/>
      <c r="F16" s="244"/>
      <c r="G16" s="1152" t="s">
        <v>487</v>
      </c>
      <c r="H16" s="1153"/>
      <c r="I16" s="1153"/>
      <c r="J16" s="1154"/>
      <c r="K16" s="268">
        <v>-191823</v>
      </c>
      <c r="L16" s="268">
        <v>-7967</v>
      </c>
      <c r="M16" s="269">
        <v>-5188</v>
      </c>
      <c r="N16" s="270">
        <v>53.6</v>
      </c>
    </row>
    <row r="17" spans="1:16">
      <c r="A17" s="248"/>
      <c r="B17" s="244"/>
      <c r="C17" s="244"/>
      <c r="D17" s="244"/>
      <c r="E17" s="244"/>
      <c r="F17" s="244"/>
      <c r="G17" s="1152" t="s">
        <v>165</v>
      </c>
      <c r="H17" s="1153"/>
      <c r="I17" s="1153"/>
      <c r="J17" s="1154"/>
      <c r="K17" s="268">
        <v>2631422</v>
      </c>
      <c r="L17" s="268">
        <v>109296</v>
      </c>
      <c r="M17" s="269">
        <v>67305</v>
      </c>
      <c r="N17" s="270">
        <v>62.4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44" t="s">
        <v>492</v>
      </c>
      <c r="H21" s="1145"/>
      <c r="I21" s="1145"/>
      <c r="J21" s="1146"/>
      <c r="K21" s="280">
        <v>10.51</v>
      </c>
      <c r="L21" s="281">
        <v>6.27</v>
      </c>
      <c r="M21" s="282">
        <v>4.24</v>
      </c>
      <c r="N21" s="249"/>
      <c r="O21" s="283"/>
      <c r="P21" s="279"/>
    </row>
    <row r="22" spans="1:16" s="284" customFormat="1">
      <c r="A22" s="279"/>
      <c r="B22" s="249"/>
      <c r="C22" s="249"/>
      <c r="D22" s="249"/>
      <c r="E22" s="249"/>
      <c r="F22" s="249"/>
      <c r="G22" s="1144" t="s">
        <v>493</v>
      </c>
      <c r="H22" s="1145"/>
      <c r="I22" s="1145"/>
      <c r="J22" s="1146"/>
      <c r="K22" s="285">
        <v>98.1</v>
      </c>
      <c r="L22" s="286">
        <v>97.2</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7" t="s">
        <v>474</v>
      </c>
      <c r="L30" s="254"/>
      <c r="M30" s="255" t="s">
        <v>475</v>
      </c>
      <c r="N30" s="256"/>
    </row>
    <row r="31" spans="1:16">
      <c r="A31" s="248"/>
      <c r="B31" s="244"/>
      <c r="C31" s="244"/>
      <c r="D31" s="244"/>
      <c r="E31" s="244"/>
      <c r="F31" s="244"/>
      <c r="G31" s="257"/>
      <c r="H31" s="258"/>
      <c r="I31" s="258"/>
      <c r="J31" s="259"/>
      <c r="K31" s="1148"/>
      <c r="L31" s="260" t="s">
        <v>476</v>
      </c>
      <c r="M31" s="261" t="s">
        <v>477</v>
      </c>
      <c r="N31" s="262" t="s">
        <v>478</v>
      </c>
    </row>
    <row r="32" spans="1:16" ht="27" customHeight="1">
      <c r="A32" s="248"/>
      <c r="B32" s="244"/>
      <c r="C32" s="244"/>
      <c r="D32" s="244"/>
      <c r="E32" s="244"/>
      <c r="F32" s="244"/>
      <c r="G32" s="1160" t="s">
        <v>497</v>
      </c>
      <c r="H32" s="1161"/>
      <c r="I32" s="1161"/>
      <c r="J32" s="1162"/>
      <c r="K32" s="294">
        <v>1705488</v>
      </c>
      <c r="L32" s="294">
        <v>70838</v>
      </c>
      <c r="M32" s="295">
        <v>29478</v>
      </c>
      <c r="N32" s="296">
        <v>140.30000000000001</v>
      </c>
    </row>
    <row r="33" spans="1:16" ht="13.5" customHeight="1">
      <c r="A33" s="248"/>
      <c r="B33" s="244"/>
      <c r="C33" s="244"/>
      <c r="D33" s="244"/>
      <c r="E33" s="244"/>
      <c r="F33" s="244"/>
      <c r="G33" s="1160" t="s">
        <v>498</v>
      </c>
      <c r="H33" s="1161"/>
      <c r="I33" s="1161"/>
      <c r="J33" s="1162"/>
      <c r="K33" s="294" t="s">
        <v>484</v>
      </c>
      <c r="L33" s="294" t="s">
        <v>484</v>
      </c>
      <c r="M33" s="295" t="s">
        <v>484</v>
      </c>
      <c r="N33" s="296" t="s">
        <v>484</v>
      </c>
    </row>
    <row r="34" spans="1:16" ht="27" customHeight="1">
      <c r="A34" s="248"/>
      <c r="B34" s="244"/>
      <c r="C34" s="244"/>
      <c r="D34" s="244"/>
      <c r="E34" s="244"/>
      <c r="F34" s="244"/>
      <c r="G34" s="1160" t="s">
        <v>499</v>
      </c>
      <c r="H34" s="1161"/>
      <c r="I34" s="1161"/>
      <c r="J34" s="1162"/>
      <c r="K34" s="294" t="s">
        <v>484</v>
      </c>
      <c r="L34" s="294" t="s">
        <v>484</v>
      </c>
      <c r="M34" s="295" t="s">
        <v>484</v>
      </c>
      <c r="N34" s="296" t="s">
        <v>484</v>
      </c>
    </row>
    <row r="35" spans="1:16" ht="27" customHeight="1">
      <c r="A35" s="248"/>
      <c r="B35" s="244"/>
      <c r="C35" s="244"/>
      <c r="D35" s="244"/>
      <c r="E35" s="244"/>
      <c r="F35" s="244"/>
      <c r="G35" s="1160" t="s">
        <v>500</v>
      </c>
      <c r="H35" s="1161"/>
      <c r="I35" s="1161"/>
      <c r="J35" s="1162"/>
      <c r="K35" s="294">
        <v>442055</v>
      </c>
      <c r="L35" s="294">
        <v>18361</v>
      </c>
      <c r="M35" s="295">
        <v>9466</v>
      </c>
      <c r="N35" s="296">
        <v>94</v>
      </c>
    </row>
    <row r="36" spans="1:16" ht="27" customHeight="1">
      <c r="A36" s="248"/>
      <c r="B36" s="244"/>
      <c r="C36" s="244"/>
      <c r="D36" s="244"/>
      <c r="E36" s="244"/>
      <c r="F36" s="244"/>
      <c r="G36" s="1160" t="s">
        <v>501</v>
      </c>
      <c r="H36" s="1161"/>
      <c r="I36" s="1161"/>
      <c r="J36" s="1162"/>
      <c r="K36" s="294">
        <v>6919</v>
      </c>
      <c r="L36" s="294">
        <v>287</v>
      </c>
      <c r="M36" s="295">
        <v>2568</v>
      </c>
      <c r="N36" s="296">
        <v>-88.8</v>
      </c>
    </row>
    <row r="37" spans="1:16" ht="13.5" customHeight="1">
      <c r="A37" s="248"/>
      <c r="B37" s="244"/>
      <c r="C37" s="244"/>
      <c r="D37" s="244"/>
      <c r="E37" s="244"/>
      <c r="F37" s="244"/>
      <c r="G37" s="1160" t="s">
        <v>502</v>
      </c>
      <c r="H37" s="1161"/>
      <c r="I37" s="1161"/>
      <c r="J37" s="1162"/>
      <c r="K37" s="294" t="s">
        <v>484</v>
      </c>
      <c r="L37" s="294" t="s">
        <v>484</v>
      </c>
      <c r="M37" s="295">
        <v>1267</v>
      </c>
      <c r="N37" s="296" t="s">
        <v>484</v>
      </c>
    </row>
    <row r="38" spans="1:16" ht="27" customHeight="1">
      <c r="A38" s="248"/>
      <c r="B38" s="244"/>
      <c r="C38" s="244"/>
      <c r="D38" s="244"/>
      <c r="E38" s="244"/>
      <c r="F38" s="244"/>
      <c r="G38" s="1163" t="s">
        <v>503</v>
      </c>
      <c r="H38" s="1164"/>
      <c r="I38" s="1164"/>
      <c r="J38" s="1165"/>
      <c r="K38" s="297" t="s">
        <v>484</v>
      </c>
      <c r="L38" s="297" t="s">
        <v>484</v>
      </c>
      <c r="M38" s="298">
        <v>1</v>
      </c>
      <c r="N38" s="299" t="s">
        <v>484</v>
      </c>
      <c r="O38" s="293"/>
    </row>
    <row r="39" spans="1:16">
      <c r="A39" s="248"/>
      <c r="B39" s="244"/>
      <c r="C39" s="244"/>
      <c r="D39" s="244"/>
      <c r="E39" s="244"/>
      <c r="F39" s="244"/>
      <c r="G39" s="1163" t="s">
        <v>504</v>
      </c>
      <c r="H39" s="1164"/>
      <c r="I39" s="1164"/>
      <c r="J39" s="1165"/>
      <c r="K39" s="300">
        <v>-7788</v>
      </c>
      <c r="L39" s="300">
        <v>-323</v>
      </c>
      <c r="M39" s="301">
        <v>-3176</v>
      </c>
      <c r="N39" s="302">
        <v>-89.8</v>
      </c>
      <c r="O39" s="293"/>
    </row>
    <row r="40" spans="1:16" ht="27" customHeight="1">
      <c r="A40" s="248"/>
      <c r="B40" s="244"/>
      <c r="C40" s="244"/>
      <c r="D40" s="244"/>
      <c r="E40" s="244"/>
      <c r="F40" s="244"/>
      <c r="G40" s="1160" t="s">
        <v>505</v>
      </c>
      <c r="H40" s="1161"/>
      <c r="I40" s="1161"/>
      <c r="J40" s="1162"/>
      <c r="K40" s="300">
        <v>-1628096</v>
      </c>
      <c r="L40" s="300">
        <v>-67623</v>
      </c>
      <c r="M40" s="301">
        <v>-27766</v>
      </c>
      <c r="N40" s="302">
        <v>143.5</v>
      </c>
      <c r="O40" s="293"/>
    </row>
    <row r="41" spans="1:16">
      <c r="A41" s="248"/>
      <c r="B41" s="244"/>
      <c r="C41" s="244"/>
      <c r="D41" s="244"/>
      <c r="E41" s="244"/>
      <c r="F41" s="244"/>
      <c r="G41" s="1166" t="s">
        <v>276</v>
      </c>
      <c r="H41" s="1167"/>
      <c r="I41" s="1167"/>
      <c r="J41" s="1168"/>
      <c r="K41" s="294">
        <v>518578</v>
      </c>
      <c r="L41" s="300">
        <v>21539</v>
      </c>
      <c r="M41" s="301">
        <v>11838</v>
      </c>
      <c r="N41" s="302">
        <v>81.900000000000006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5" t="s">
        <v>474</v>
      </c>
      <c r="J49" s="1157" t="s">
        <v>509</v>
      </c>
      <c r="K49" s="1158"/>
      <c r="L49" s="1158"/>
      <c r="M49" s="1158"/>
      <c r="N49" s="1159"/>
    </row>
    <row r="50" spans="1:14">
      <c r="A50" s="248"/>
      <c r="B50" s="244"/>
      <c r="C50" s="244"/>
      <c r="D50" s="244"/>
      <c r="E50" s="244"/>
      <c r="F50" s="244"/>
      <c r="G50" s="312"/>
      <c r="H50" s="313"/>
      <c r="I50" s="1156"/>
      <c r="J50" s="314" t="s">
        <v>510</v>
      </c>
      <c r="K50" s="315" t="s">
        <v>511</v>
      </c>
      <c r="L50" s="316" t="s">
        <v>512</v>
      </c>
      <c r="M50" s="317" t="s">
        <v>513</v>
      </c>
      <c r="N50" s="318" t="s">
        <v>514</v>
      </c>
    </row>
    <row r="51" spans="1:14">
      <c r="A51" s="248"/>
      <c r="B51" s="244"/>
      <c r="C51" s="244"/>
      <c r="D51" s="244"/>
      <c r="E51" s="244"/>
      <c r="F51" s="244"/>
      <c r="G51" s="310" t="s">
        <v>515</v>
      </c>
      <c r="H51" s="311"/>
      <c r="I51" s="319">
        <v>2280098</v>
      </c>
      <c r="J51" s="320">
        <v>88503</v>
      </c>
      <c r="K51" s="321">
        <v>4.5</v>
      </c>
      <c r="L51" s="322">
        <v>42839</v>
      </c>
      <c r="M51" s="323">
        <v>-13.3</v>
      </c>
      <c r="N51" s="324">
        <v>17.8</v>
      </c>
    </row>
    <row r="52" spans="1:14">
      <c r="A52" s="248"/>
      <c r="B52" s="244"/>
      <c r="C52" s="244"/>
      <c r="D52" s="244"/>
      <c r="E52" s="244"/>
      <c r="F52" s="244"/>
      <c r="G52" s="325"/>
      <c r="H52" s="326" t="s">
        <v>516</v>
      </c>
      <c r="I52" s="327">
        <v>1118659</v>
      </c>
      <c r="J52" s="328">
        <v>43421</v>
      </c>
      <c r="K52" s="329">
        <v>-19.100000000000001</v>
      </c>
      <c r="L52" s="330">
        <v>22027</v>
      </c>
      <c r="M52" s="331">
        <v>-17.100000000000001</v>
      </c>
      <c r="N52" s="332">
        <v>-2</v>
      </c>
    </row>
    <row r="53" spans="1:14">
      <c r="A53" s="248"/>
      <c r="B53" s="244"/>
      <c r="C53" s="244"/>
      <c r="D53" s="244"/>
      <c r="E53" s="244"/>
      <c r="F53" s="244"/>
      <c r="G53" s="310" t="s">
        <v>517</v>
      </c>
      <c r="H53" s="311"/>
      <c r="I53" s="319">
        <v>1911431</v>
      </c>
      <c r="J53" s="320">
        <v>75215</v>
      </c>
      <c r="K53" s="321">
        <v>-15</v>
      </c>
      <c r="L53" s="322">
        <v>46819</v>
      </c>
      <c r="M53" s="323">
        <v>9.3000000000000007</v>
      </c>
      <c r="N53" s="324">
        <v>-24.3</v>
      </c>
    </row>
    <row r="54" spans="1:14">
      <c r="A54" s="248"/>
      <c r="B54" s="244"/>
      <c r="C54" s="244"/>
      <c r="D54" s="244"/>
      <c r="E54" s="244"/>
      <c r="F54" s="244"/>
      <c r="G54" s="325"/>
      <c r="H54" s="326" t="s">
        <v>516</v>
      </c>
      <c r="I54" s="327">
        <v>1183865</v>
      </c>
      <c r="J54" s="328">
        <v>46585</v>
      </c>
      <c r="K54" s="329">
        <v>7.3</v>
      </c>
      <c r="L54" s="330">
        <v>24121</v>
      </c>
      <c r="M54" s="331">
        <v>9.5</v>
      </c>
      <c r="N54" s="332">
        <v>-2.2000000000000002</v>
      </c>
    </row>
    <row r="55" spans="1:14">
      <c r="A55" s="248"/>
      <c r="B55" s="244"/>
      <c r="C55" s="244"/>
      <c r="D55" s="244"/>
      <c r="E55" s="244"/>
      <c r="F55" s="244"/>
      <c r="G55" s="310" t="s">
        <v>518</v>
      </c>
      <c r="H55" s="311"/>
      <c r="I55" s="319">
        <v>1700785</v>
      </c>
      <c r="J55" s="320">
        <v>67642</v>
      </c>
      <c r="K55" s="321">
        <v>-10.1</v>
      </c>
      <c r="L55" s="322">
        <v>53270</v>
      </c>
      <c r="M55" s="323">
        <v>13.8</v>
      </c>
      <c r="N55" s="324">
        <v>-23.9</v>
      </c>
    </row>
    <row r="56" spans="1:14">
      <c r="A56" s="248"/>
      <c r="B56" s="244"/>
      <c r="C56" s="244"/>
      <c r="D56" s="244"/>
      <c r="E56" s="244"/>
      <c r="F56" s="244"/>
      <c r="G56" s="325"/>
      <c r="H56" s="326" t="s">
        <v>516</v>
      </c>
      <c r="I56" s="327">
        <v>849968</v>
      </c>
      <c r="J56" s="328">
        <v>33804</v>
      </c>
      <c r="K56" s="329">
        <v>-27.4</v>
      </c>
      <c r="L56" s="330">
        <v>24316</v>
      </c>
      <c r="M56" s="331">
        <v>0.8</v>
      </c>
      <c r="N56" s="332">
        <v>-28.2</v>
      </c>
    </row>
    <row r="57" spans="1:14">
      <c r="A57" s="248"/>
      <c r="B57" s="244"/>
      <c r="C57" s="244"/>
      <c r="D57" s="244"/>
      <c r="E57" s="244"/>
      <c r="F57" s="244"/>
      <c r="G57" s="310" t="s">
        <v>519</v>
      </c>
      <c r="H57" s="311"/>
      <c r="I57" s="319">
        <v>4498721</v>
      </c>
      <c r="J57" s="320">
        <v>182667</v>
      </c>
      <c r="K57" s="321">
        <v>170</v>
      </c>
      <c r="L57" s="322">
        <v>53292</v>
      </c>
      <c r="M57" s="323">
        <v>0</v>
      </c>
      <c r="N57" s="324">
        <v>170</v>
      </c>
    </row>
    <row r="58" spans="1:14">
      <c r="A58" s="248"/>
      <c r="B58" s="244"/>
      <c r="C58" s="244"/>
      <c r="D58" s="244"/>
      <c r="E58" s="244"/>
      <c r="F58" s="244"/>
      <c r="G58" s="325"/>
      <c r="H58" s="326" t="s">
        <v>516</v>
      </c>
      <c r="I58" s="327">
        <v>3530953</v>
      </c>
      <c r="J58" s="328">
        <v>143371</v>
      </c>
      <c r="K58" s="329">
        <v>324.10000000000002</v>
      </c>
      <c r="L58" s="330">
        <v>28900</v>
      </c>
      <c r="M58" s="331">
        <v>18.899999999999999</v>
      </c>
      <c r="N58" s="332">
        <v>305.2</v>
      </c>
    </row>
    <row r="59" spans="1:14">
      <c r="A59" s="248"/>
      <c r="B59" s="244"/>
      <c r="C59" s="244"/>
      <c r="D59" s="244"/>
      <c r="E59" s="244"/>
      <c r="F59" s="244"/>
      <c r="G59" s="310" t="s">
        <v>520</v>
      </c>
      <c r="H59" s="311"/>
      <c r="I59" s="319">
        <v>1854601</v>
      </c>
      <c r="J59" s="320">
        <v>77031</v>
      </c>
      <c r="K59" s="321">
        <v>-57.8</v>
      </c>
      <c r="L59" s="322">
        <v>49919</v>
      </c>
      <c r="M59" s="323">
        <v>-6.3</v>
      </c>
      <c r="N59" s="324">
        <v>-51.5</v>
      </c>
    </row>
    <row r="60" spans="1:14">
      <c r="A60" s="248"/>
      <c r="B60" s="244"/>
      <c r="C60" s="244"/>
      <c r="D60" s="244"/>
      <c r="E60" s="244"/>
      <c r="F60" s="244"/>
      <c r="G60" s="325"/>
      <c r="H60" s="326" t="s">
        <v>516</v>
      </c>
      <c r="I60" s="333">
        <v>886113</v>
      </c>
      <c r="J60" s="328">
        <v>36805</v>
      </c>
      <c r="K60" s="329">
        <v>-74.3</v>
      </c>
      <c r="L60" s="330">
        <v>26398</v>
      </c>
      <c r="M60" s="331">
        <v>-8.6999999999999993</v>
      </c>
      <c r="N60" s="332">
        <v>-65.599999999999994</v>
      </c>
    </row>
    <row r="61" spans="1:14">
      <c r="A61" s="248"/>
      <c r="B61" s="244"/>
      <c r="C61" s="244"/>
      <c r="D61" s="244"/>
      <c r="E61" s="244"/>
      <c r="F61" s="244"/>
      <c r="G61" s="310" t="s">
        <v>521</v>
      </c>
      <c r="H61" s="334"/>
      <c r="I61" s="335">
        <v>2449127</v>
      </c>
      <c r="J61" s="336">
        <v>98212</v>
      </c>
      <c r="K61" s="337">
        <v>18.3</v>
      </c>
      <c r="L61" s="338">
        <v>49228</v>
      </c>
      <c r="M61" s="339">
        <v>0.7</v>
      </c>
      <c r="N61" s="324">
        <v>17.600000000000001</v>
      </c>
    </row>
    <row r="62" spans="1:14">
      <c r="A62" s="248"/>
      <c r="B62" s="244"/>
      <c r="C62" s="244"/>
      <c r="D62" s="244"/>
      <c r="E62" s="244"/>
      <c r="F62" s="244"/>
      <c r="G62" s="325"/>
      <c r="H62" s="326" t="s">
        <v>516</v>
      </c>
      <c r="I62" s="327">
        <v>1513912</v>
      </c>
      <c r="J62" s="328">
        <v>60797</v>
      </c>
      <c r="K62" s="329">
        <v>42.1</v>
      </c>
      <c r="L62" s="330">
        <v>25152</v>
      </c>
      <c r="M62" s="331">
        <v>0.7</v>
      </c>
      <c r="N62" s="332">
        <v>41.4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6.43</v>
      </c>
      <c r="G47" s="12">
        <v>7.99</v>
      </c>
      <c r="H47" s="12">
        <v>9.75</v>
      </c>
      <c r="I47" s="12">
        <v>11.8</v>
      </c>
      <c r="J47" s="13">
        <v>18.09</v>
      </c>
    </row>
    <row r="48" spans="2:10" ht="57.75" customHeight="1">
      <c r="B48" s="14"/>
      <c r="C48" s="1171" t="s">
        <v>4</v>
      </c>
      <c r="D48" s="1171"/>
      <c r="E48" s="1172"/>
      <c r="F48" s="15">
        <v>3.62</v>
      </c>
      <c r="G48" s="16">
        <v>3.4</v>
      </c>
      <c r="H48" s="16">
        <v>3.57</v>
      </c>
      <c r="I48" s="16">
        <v>3.62</v>
      </c>
      <c r="J48" s="17">
        <v>3.52</v>
      </c>
    </row>
    <row r="49" spans="2:10" ht="57.75" customHeight="1" thickBot="1">
      <c r="B49" s="18"/>
      <c r="C49" s="1173" t="s">
        <v>5</v>
      </c>
      <c r="D49" s="1173"/>
      <c r="E49" s="1174"/>
      <c r="F49" s="19">
        <v>0.02</v>
      </c>
      <c r="G49" s="20" t="s">
        <v>528</v>
      </c>
      <c r="H49" s="20">
        <v>0.15</v>
      </c>
      <c r="I49" s="20" t="s">
        <v>529</v>
      </c>
      <c r="J49" s="21">
        <v>5.43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2017-04-18T08:54:21Z</cp:lastPrinted>
  <dcterms:created xsi:type="dcterms:W3CDTF">2017-02-15T22:19:24Z</dcterms:created>
  <dcterms:modified xsi:type="dcterms:W3CDTF">2017-05-25T01:08:15Z</dcterms:modified>
</cp:coreProperties>
</file>